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AC00B5D-0456-4D32-8674-9E9BE74CA75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<sst xmlns="http://schemas.openxmlformats.org/spreadsheetml/2006/main" xmlns:r="http://schemas.openxmlformats.org/officeDocument/2006/relationships" xmlns:xdr="http://schemas.openxmlformats.org/drawingml/2006/spreadsheetDrawing" count="1528" uniqueCount="276">
  <si>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</si>
  <si>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</si>
  <si>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</si>
  <si>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</si>
  <si>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</si>
  <si>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</si>
  <si>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</si>
  <si>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</si>
  <si>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</si>
  <si>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</si>
  <si>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</si>
  <si>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</si>
  <si>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</si>
  <si>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</si>
  <si>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</si>
  <si>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</si>
  <si>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</si>
  <si>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</si>
  <si>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</si>
  <si>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</si>
  <si>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</si>
  <si>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</si>
  <si>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</si>
  <si>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</si>
  <si>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</si>
  <si>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</si>
  <si>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</si>
  <si>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</si>
  <si>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</si>
  <si>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</si>
  <si>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</si>
  <si>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</si>
  <si>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</si>
  <si>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</si>
  <si>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</si>
  <si>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</si>
  <si>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</si>
  <si>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</si>
  <si>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</si>
  <si>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</si>
  <si>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</si>
  <si>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</si>
  <si>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</si>
  <si>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</si>
  <si>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</si>
  <si>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</si>
  <si>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</si>
  <si>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</si>
  <si>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</si>
  <si>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</si>
  <si>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</si>
  <si>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</si>
  <si>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</si>
  <si>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</si>
  <si>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</si>
  <si>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</si>
  <si>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</si>
  <si>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</si>
  <si>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</si>
  <si>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</si>
  <si>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</si>
  <si>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</si>
  <si>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</si>
  <si>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</si>
  <si>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</si>
  <si>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</si>
  <si>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</si>
  <si>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</si>
  <si>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</si>
  <si>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</si>
  <si>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</si>
  <si>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</si>
  <si>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</si>
  <si>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</si>
  <si>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</si>
  <si>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</si>
  <si>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</si>
  <si>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</si>
  <si>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</si>
  <si>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</si>
  <si>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</si>
  <si>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</si>
  <si>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</si>
  <si>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</si>
  <si>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</si>
  <si>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</si>
  <si>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</si>
  <si>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</si>
  <si>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</si>
  <si>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</si>
  <si>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</si>
  <si>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</si>
  <si>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</si>
  <si>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</si>
  <si>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</si>
  <si>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</si>
  <si>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</si>
  <si>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</si>
  <si>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</si>
  <si>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</si>
  <si>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</si>
  <si>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</si>
  <si>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</si>
  <si>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</si>
  <si>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</si>
  <si>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</si>
  <si>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</si>
  <si>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</si>
  <si>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</si>
  <si>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</si>
  <si>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</si>
  <si>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</si>
  <si>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</si>
  <si>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</si>
  <si>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</si>
  <si>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</si>
  <si>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</si>
  <si>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</si>
  <si>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</si>
  <si>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</si>
  <si>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</si>
  <si>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</si>
  <si>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</si>
  <si>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</si>
  <si>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</si>
  <si>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</si>
  <si>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</si>
  <si>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</si>
  <si>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</si>
  <si>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</si>
  <si>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</si>
  <si>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</si>
  <si>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</si>
  <si>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</si>
  <si>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</si>
  <si>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</si>
  <si>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</si>
  <si>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</si>
  <si>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</si>
  <si>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</si>
  <si>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</si>
  <si>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</si>
  <si>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</si>
  <si>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</si>
  <si>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</si>
  <si>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</si>
  <si>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</si>
  <si>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</si>
  <si>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</si>
  <si>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</si>
  <si>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</si>
  <si>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</si>
  <si>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</si>
  <si>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</si>
  <si>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</si>
  <si>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</si>
  <si>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</si>
  <si>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</si>
  <si>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</si>
  <si>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 xml:space="preserve">Basic estimate used </t>
  </si>
  <si>
    <t>Lebanon</t>
  </si>
  <si>
    <t>Piped water supply</t>
  </si>
  <si>
    <t>Private artesian well</t>
  </si>
  <si>
    <t>Mixed sources</t>
  </si>
  <si>
    <t>Water source managed locally</t>
  </si>
  <si>
    <t>Rainwater stored underground</t>
  </si>
  <si>
    <t>Unprotected well/spring</t>
  </si>
  <si>
    <t>Tanker trucks</t>
  </si>
  <si>
    <t>Bottled water</t>
  </si>
  <si>
    <t>Other</t>
  </si>
  <si>
    <t>Available on premises</t>
  </si>
  <si>
    <t>Improved available on premises</t>
  </si>
  <si>
    <t>Yes</t>
  </si>
  <si>
    <t>Flush toilet (high/low seat)</t>
  </si>
  <si>
    <t>Flush toilets &amp; urinaries</t>
  </si>
  <si>
    <t>Floor seat</t>
  </si>
  <si>
    <t>Functional</t>
  </si>
  <si>
    <t>Functional and single-sex</t>
  </si>
  <si>
    <t>Available running water during survey</t>
  </si>
  <si>
    <t>Soap and water at handwashing facility</t>
  </si>
  <si>
    <t>Institutional WASH/Water Quality Census in Lebanon (UNICEF/WHO)</t>
  </si>
  <si>
    <t>Census</t>
  </si>
  <si>
    <t xml:space="preserve">Pre-primary, primary and secondary public schools are included in the national estimate. Schools with no facilities includes 0.2% that were undergoing maintenance. 50% of "floor seat" toilets are assumed to be of an improved type. </t>
  </si>
  <si>
    <t xml:space="preserve">Pre-primary, primary and secondary public schools are included in the national estimate.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</si>
  <si>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</si>
  <si>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</si>
  <si>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</si>
  <si>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</si>
  <si>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</si>
  <si>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</si>
  <si>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</si>
  <si>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</si>
  <si>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</si>
  <si>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</si>
  <si>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</si>
  <si>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</si>
  <si>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</si>
  <si>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</si>
  <si>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</si>
  <si>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</si>
  <si>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</si>
  <si>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</si>
  <si>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</si>
  <si>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</si>
  <si>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</si>
  <si>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</si>
  <si>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</si>
  <si>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</si>
  <si>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</si>
  <si>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</si>
  <si>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</si>
  <si>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</si>
  <si>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</si>
  <si>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</si>
  <si>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</si>
  <si>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</si>
  <si>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</si>
  <si>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</si>
  <si>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</si>
  <si>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</si>
  <si>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</si>
  <si>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</si>
  <si>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</si>
  <si>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</si>
  <si>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</si>
  <si>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UNESCO UIS (http://data.uis.unesco.org/)</t>
  </si>
  <si>
    <t>Basic drinking water</t>
  </si>
  <si>
    <t xml:space="preserve">National estimate based on primary school data in the absence of additional information. Data not used since primary data source is available (CEN17). </t>
  </si>
  <si>
    <t>No</t>
  </si>
  <si>
    <t>Basic sanitation</t>
  </si>
  <si>
    <t>Basic handwashing facilities</t>
  </si>
  <si>
    <t>No water data</t>
  </si>
  <si>
    <t>No sanitation data</t>
  </si>
  <si>
    <t xml:space="preserve">National estimate based on primary and secondary school data. Data not used since primary data source is available (CEN17). </t>
  </si>
  <si>
    <t>LBN_2016_UIS</t>
  </si>
  <si>
    <t>LBN_2017_CEN</t>
  </si>
  <si>
    <t>LBN_2018_UIS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</si>
  <si>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</si>
  <si>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</si>
  <si>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</si>
  <si>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</si>
  <si>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</si>
  <si>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</si>
  <si>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</si>
  <si>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</si>
  <si>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</si>
  <si>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</si>
  <si>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</si>
  <si>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</si>
  <si>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</si>
  <si>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</si>
  <si>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</si>
  <si>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</si>
  <si>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</si>
  <si>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</si>
  <si>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</si>
  <si>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LBN_2019_UIS</t>
  </si>
  <si>
    <t>LBN_2020_UIS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</si>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</sst>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93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66">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1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9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69" fillId="32"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70" fillId="33" borderId="69" xfId="0" applyNumberFormat="true" applyFont="true" applyFill="true" applyBorder="true" applyAlignment="true" applyProtection="true">
      <alignment horizontal="center" vertical="center"/>
    </xf>
    <xf numFmtId="164" fontId="68" fillId="31"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73" fillId="36"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164" fontId="121" fillId="72" borderId="114" xfId="0" applyNumberFormat="true" applyFont="true" applyFill="true" applyBorder="true" applyAlignment="true" applyProtection="true">
      <alignment horizontal="center" vertical="center"/>
    </xf>
    <xf numFmtId="0" fontId="122" fillId="73" borderId="115" xfId="0" applyNumberFormat="true" applyFont="true" applyFill="true" applyBorder="true" applyAlignment="true" applyProtection="true">
      <alignment horizontal="center" vertical="center"/>
    </xf>
    <xf numFmtId="1" fontId="123" fillId="74" borderId="116" xfId="0" applyNumberFormat="true" applyFont="true" applyFill="true" applyBorder="true" applyAlignment="true" applyProtection="true">
      <alignment horizontal="center" vertical="center"/>
    </xf>
    <xf numFmtId="164" fontId="124" fillId="75" borderId="117" xfId="0" applyNumberFormat="true" applyFont="true" applyFill="true" applyBorder="true" applyAlignment="true" applyProtection="true">
      <alignment horizontal="center" vertical="center"/>
    </xf>
    <xf numFmtId="164" fontId="125" fillId="76" borderId="118" xfId="0" applyNumberFormat="true" applyFont="true" applyFill="true" applyBorder="true" applyAlignment="true" applyProtection="true">
      <alignment horizontal="center" vertical="center"/>
    </xf>
    <xf numFmtId="0"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164"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164" fontId="133" fillId="84" borderId="126" xfId="0" applyNumberFormat="true" applyFont="true" applyFill="true" applyBorder="true" applyAlignment="true" applyProtection="true">
      <alignment horizontal="center" vertical="center"/>
    </xf>
    <xf numFmtId="0" fontId="134" fillId="85" borderId="127" xfId="0" applyNumberFormat="true" applyFont="true" applyFill="true" applyBorder="true" applyAlignment="true" applyProtection="true">
      <alignment horizontal="center" vertical="center"/>
    </xf>
    <xf numFmtId="164"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164"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164"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164" fontId="143" fillId="94" borderId="136" xfId="0" applyNumberFormat="true" applyFont="true" applyFill="true" applyBorder="true" applyAlignment="true" applyProtection="true">
      <alignment horizontal="center" vertical="center"/>
    </xf>
    <xf numFmtId="0" fontId="144" fillId="95" borderId="137" xfId="0" applyNumberFormat="true" applyFont="true" applyFill="true" applyBorder="true" applyAlignment="true" applyProtection="true">
      <alignment horizontal="center" vertical="center"/>
    </xf>
    <xf numFmtId="164"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164"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164"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164" fontId="153" fillId="104" borderId="146" xfId="0" applyNumberFormat="true" applyFont="true" applyFill="true" applyBorder="true" applyAlignment="true" applyProtection="true">
      <alignment horizontal="center" vertical="center"/>
    </xf>
    <xf numFmtId="0" fontId="154" fillId="105" borderId="147" xfId="0" applyNumberFormat="true" applyFont="true" applyFill="true" applyBorder="true" applyAlignment="true" applyProtection="true">
      <alignment horizontal="center" vertical="center"/>
    </xf>
    <xf numFmtId="164"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164"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164"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164" fontId="163" fillId="114" borderId="156" xfId="0" applyNumberFormat="true" applyFont="true" applyFill="true" applyBorder="true" applyAlignment="true" applyProtection="true">
      <alignment horizontal="center" vertical="center"/>
    </xf>
    <xf numFmtId="0" fontId="164" fillId="115" borderId="157" xfId="0" applyNumberFormat="true" applyFont="true" applyFill="true" applyBorder="true" applyAlignment="true" applyProtection="true">
      <alignment horizontal="center" vertical="center"/>
    </xf>
    <xf numFmtId="164"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164"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0"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0"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0"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0"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0"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0"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0"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0"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0"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0"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0"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0"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0"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0"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597" borderId="639" xfId="0" applyNumberFormat="true" applyFont="true" applyFill="true" applyBorder="true" applyAlignment="true" applyProtection="true">
      <alignment horizontal="center" vertical="center" textRotation="0" wrapText="false" indent="0" shrinkToFit="false"/>
      <protection locked="true" hidden="false"/>
    </xf>
    <xf numFmtId="0" fontId="797" fillId="598" borderId="640" xfId="0" applyNumberFormat="true" applyFont="true" applyFill="true" applyBorder="true" applyAlignment="true" applyProtection="true">
      <alignment horizontal="center" vertical="center" textRotation="0" wrapText="false" indent="0" shrinkToFit="false"/>
      <protection locked="true" hidden="false"/>
    </xf>
    <xf numFmtId="0" fontId="799" fillId="599" borderId="641" xfId="0" applyNumberFormat="true" applyFont="true" applyFill="true" applyBorder="true" applyAlignment="true" applyProtection="true">
      <alignment horizontal="center" vertical="center" textRotation="0" wrapText="false" indent="0" shrinkToFit="false"/>
      <protection locked="true" hidden="false"/>
    </xf>
    <xf numFmtId="0" fontId="801" fillId="600" borderId="642" xfId="0" applyNumberFormat="true" applyFont="true" applyFill="true" applyBorder="true" applyAlignment="true" applyProtection="true">
      <alignment horizontal="center" vertical="center" textRotation="0" wrapText="false" indent="0" shrinkToFit="false"/>
      <protection locked="true" hidden="false"/>
    </xf>
    <xf numFmtId="0" fontId="803" fillId="601" borderId="643" xfId="0" applyNumberFormat="true" applyFont="true" applyFill="true" applyBorder="true" applyAlignment="true" applyProtection="true">
      <alignment horizontal="center" vertical="center" textRotation="0" wrapText="false" indent="0" shrinkToFit="false"/>
      <protection locked="true" hidden="false"/>
    </xf>
    <xf numFmtId="0" fontId="805" fillId="602" borderId="644" xfId="0" applyNumberFormat="true" applyFont="true" applyFill="true" applyBorder="true" applyAlignment="true" applyProtection="true">
      <alignment horizontal="center" vertical="center" textRotation="0" wrapText="false" indent="0" shrinkToFit="false"/>
      <protection locked="true" hidden="false"/>
    </xf>
    <xf numFmtId="0" fontId="807" fillId="603" borderId="645" xfId="0" applyNumberFormat="true" applyFont="true" applyFill="true" applyBorder="true" applyAlignment="true" applyProtection="true">
      <alignment horizontal="center" vertical="center" textRotation="0" wrapText="false" indent="0" shrinkToFit="false"/>
      <protection locked="true" hidden="false"/>
    </xf>
    <xf numFmtId="0" fontId="809" fillId="604" borderId="646" xfId="0" applyNumberFormat="true" applyFont="true" applyFill="true" applyBorder="true" applyAlignment="true" applyProtection="true">
      <alignment horizontal="center" vertical="center" textRotation="0" wrapText="false" indent="0" shrinkToFit="false"/>
      <protection locked="true" hidden="false"/>
    </xf>
    <xf numFmtId="0" fontId="811" fillId="605" borderId="647" xfId="0" applyNumberFormat="true" applyFont="true" applyFill="true" applyBorder="true" applyAlignment="true" applyProtection="true">
      <alignment horizontal="center" vertical="center" textRotation="0" wrapText="false" indent="0" shrinkToFit="false"/>
      <protection locked="true" hidden="false"/>
    </xf>
    <xf numFmtId="0" fontId="813" fillId="606" borderId="648" xfId="0" applyNumberFormat="true" applyFont="true" applyFill="true" applyBorder="true" applyAlignment="true" applyProtection="true">
      <alignment horizontal="center" vertical="center" textRotation="0" wrapText="false" indent="0" shrinkToFit="false"/>
      <protection locked="true" hidden="false"/>
    </xf>
    <xf numFmtId="0" fontId="815" fillId="607" borderId="649" xfId="0" applyNumberFormat="true" applyFont="true" applyFill="true" applyBorder="true" applyAlignment="true" applyProtection="true">
      <alignment horizontal="center" vertical="center" textRotation="0" wrapText="false" indent="0" shrinkToFit="false"/>
      <protection locked="true" hidden="false"/>
    </xf>
    <xf numFmtId="0" fontId="817" fillId="608" borderId="650" xfId="0" applyNumberFormat="true" applyFont="true" applyFill="true" applyBorder="true" applyAlignment="true" applyProtection="true">
      <alignment horizontal="center" vertical="center" textRotation="0" wrapText="false" indent="0" shrinkToFit="false"/>
      <protection locked="true" hidden="false"/>
    </xf>
    <xf numFmtId="0" fontId="819" fillId="609" borderId="651" xfId="0" applyNumberFormat="true" applyFont="true" applyFill="true" applyBorder="true" applyAlignment="true" applyProtection="true">
      <alignment horizontal="center" vertical="center" textRotation="0" wrapText="false" indent="0" shrinkToFit="false"/>
      <protection locked="true" hidden="false"/>
    </xf>
    <xf numFmtId="0" fontId="821" fillId="610" borderId="652" xfId="0" applyNumberFormat="true" applyFont="true" applyFill="true" applyBorder="true" applyAlignment="true" applyProtection="true">
      <alignment horizontal="center" vertical="center" textRotation="0" wrapText="false" indent="0" shrinkToFit="false"/>
      <protection locked="true" hidden="false"/>
    </xf>
    <xf numFmtId="0" fontId="823" fillId="611" borderId="653" xfId="0" applyNumberFormat="true" applyFont="true" applyFill="true" applyBorder="true" applyAlignment="true" applyProtection="true">
      <alignment horizontal="center" vertical="center" textRotation="0" wrapText="false" indent="0" shrinkToFit="false"/>
      <protection locked="true" hidden="false"/>
    </xf>
    <xf numFmtId="0" fontId="825" fillId="612" borderId="654" xfId="0" applyNumberFormat="true" applyFont="true" applyFill="true" applyBorder="true" applyAlignment="true" applyProtection="true">
      <alignment horizontal="center" vertical="center" textRotation="0" wrapText="false" indent="0" shrinkToFit="false"/>
      <protection locked="true" hidden="false"/>
    </xf>
    <xf numFmtId="0" fontId="827" fillId="613" borderId="655" xfId="0" applyNumberFormat="true" applyFont="true" applyFill="true" applyBorder="true" applyAlignment="true" applyProtection="true">
      <alignment horizontal="center" vertical="center" textRotation="0" wrapText="false" indent="0" shrinkToFit="false"/>
      <protection locked="true" hidden="false"/>
    </xf>
    <xf numFmtId="0" fontId="829" fillId="614" borderId="656" xfId="0" applyNumberFormat="true" applyFont="true" applyFill="true" applyBorder="true" applyAlignment="true" applyProtection="true">
      <alignment horizontal="center" vertical="center" textRotation="0" wrapText="false" indent="0" shrinkToFit="false"/>
      <protection locked="true" hidden="false"/>
    </xf>
    <xf numFmtId="0" fontId="831" fillId="615" borderId="657" xfId="0" applyNumberFormat="true" applyFont="true" applyFill="true" applyBorder="true" applyAlignment="true" applyProtection="true">
      <alignment horizontal="center" vertical="center" textRotation="0" wrapText="false" indent="0" shrinkToFit="false"/>
      <protection locked="true" hidden="false"/>
    </xf>
    <xf numFmtId="0" fontId="833" fillId="616" borderId="658" xfId="0" applyNumberFormat="true" applyFont="true" applyFill="true" applyBorder="true" applyAlignment="true" applyProtection="true">
      <alignment horizontal="center" vertical="center" textRotation="0" wrapText="false" indent="0" shrinkToFit="false"/>
      <protection locked="true" hidden="false"/>
    </xf>
    <xf numFmtId="0" fontId="835" fillId="617" borderId="659" xfId="0" applyNumberFormat="true" applyFont="true" applyFill="true" applyBorder="true" applyAlignment="true" applyProtection="true">
      <alignment horizontal="center" vertical="center" textRotation="0" wrapText="false" indent="0" shrinkToFit="false"/>
      <protection locked="true" hidden="false"/>
    </xf>
    <xf numFmtId="0" fontId="837" fillId="618" borderId="660" xfId="0" applyNumberFormat="true" applyFont="true" applyFill="true" applyBorder="true" applyAlignment="true" applyProtection="true">
      <alignment horizontal="center" vertical="center" textRotation="0" wrapText="false" indent="0" shrinkToFit="false"/>
      <protection locked="true" hidden="false"/>
    </xf>
    <xf numFmtId="0" fontId="839" fillId="619" borderId="661" xfId="0" applyNumberFormat="true" applyFont="true" applyFill="true" applyBorder="true" applyAlignment="true" applyProtection="true">
      <alignment horizontal="center" vertical="center" textRotation="0" wrapText="false" indent="0" shrinkToFit="false"/>
      <protection locked="true" hidden="false"/>
    </xf>
    <xf numFmtId="0" fontId="841" fillId="620" borderId="662" xfId="0" applyNumberFormat="true" applyFont="true" applyFill="true" applyBorder="true" applyAlignment="true" applyProtection="true">
      <alignment horizontal="center" vertical="center" textRotation="0" wrapText="false" indent="0" shrinkToFit="false"/>
      <protection locked="true" hidden="false"/>
    </xf>
    <xf numFmtId="0" fontId="843" fillId="621" borderId="663" xfId="0" applyNumberFormat="true" applyFont="true" applyFill="true" applyBorder="true" applyAlignment="true" applyProtection="true">
      <alignment horizontal="center" vertical="center" textRotation="0" wrapText="false" indent="0" shrinkToFit="false"/>
      <protection locked="true" hidden="false"/>
    </xf>
    <xf numFmtId="0" fontId="845" fillId="622" borderId="664" xfId="0" applyNumberFormat="true" applyFont="true" applyFill="true" applyBorder="true" applyAlignment="true" applyProtection="true">
      <alignment horizontal="center" vertical="center" textRotation="0" wrapText="false" indent="0" shrinkToFit="false"/>
      <protection locked="true" hidden="false"/>
    </xf>
    <xf numFmtId="0" fontId="847" fillId="623" borderId="665" xfId="0" applyNumberFormat="true" applyFont="true" applyFill="true" applyBorder="true" applyAlignment="true" applyProtection="true">
      <alignment horizontal="center" vertical="center" textRotation="0" wrapText="false" indent="0" shrinkToFit="false"/>
      <protection locked="true" hidden="false"/>
    </xf>
    <xf numFmtId="0" fontId="849" fillId="624" borderId="666" xfId="0" applyNumberFormat="true" applyFont="true" applyFill="true" applyBorder="true" applyAlignment="true" applyProtection="true">
      <alignment horizontal="center" vertical="center" textRotation="0" wrapText="false" indent="0" shrinkToFit="false"/>
      <protection locked="true" hidden="false"/>
    </xf>
    <xf numFmtId="0" fontId="851" fillId="625" borderId="667" xfId="0" applyNumberFormat="true" applyFont="true" applyFill="true" applyBorder="true" applyAlignment="true" applyProtection="true">
      <alignment horizontal="center" vertical="center" textRotation="0" wrapText="false" indent="0" shrinkToFit="false"/>
      <protection locked="true" hidden="false"/>
    </xf>
    <xf numFmtId="0" fontId="853" fillId="626" borderId="668" xfId="0" applyNumberFormat="true" applyFont="true" applyFill="true" applyBorder="true" applyAlignment="true" applyProtection="true">
      <alignment horizontal="center" vertical="center" textRotation="0" wrapText="false" indent="0" shrinkToFit="false"/>
      <protection locked="true" hidden="false"/>
    </xf>
    <xf numFmtId="0" fontId="855" fillId="627" borderId="669" xfId="0" applyNumberFormat="true" applyFont="true" applyFill="true" applyBorder="true" applyAlignment="true" applyProtection="true">
      <alignment horizontal="center" vertical="center" textRotation="0" wrapText="false" indent="0" shrinkToFit="false"/>
      <protection locked="true" hidden="false"/>
    </xf>
    <xf numFmtId="0" fontId="857" fillId="628" borderId="670" xfId="0" applyNumberFormat="true" applyFont="true" applyFill="true" applyBorder="true" applyAlignment="true" applyProtection="true">
      <alignment horizontal="center" vertical="center" textRotation="0" wrapText="false" indent="0" shrinkToFit="false"/>
      <protection locked="true" hidden="false"/>
    </xf>
    <xf numFmtId="0" fontId="859" fillId="629" borderId="671" xfId="0" applyNumberFormat="true" applyFont="true" applyFill="true" applyBorder="true" applyAlignment="true" applyProtection="true">
      <alignment horizontal="center" vertical="center" textRotation="0" wrapText="false" indent="0" shrinkToFit="false"/>
      <protection locked="true" hidden="false"/>
    </xf>
    <xf numFmtId="0" fontId="861" fillId="630" borderId="672" xfId="0" applyNumberFormat="true" applyFont="true" applyFill="true" applyBorder="true" applyAlignment="true" applyProtection="true">
      <alignment horizontal="center" vertical="center" textRotation="0" wrapText="false" indent="0" shrinkToFit="false"/>
      <protection locked="true" hidden="false"/>
    </xf>
    <xf numFmtId="0" fontId="863" fillId="631" borderId="673" xfId="0" applyNumberFormat="true" applyFont="true" applyFill="true" applyBorder="true" applyAlignment="true" applyProtection="true">
      <alignment horizontal="center" vertical="center" textRotation="0" wrapText="false" indent="0" shrinkToFit="false"/>
      <protection locked="true" hidden="false"/>
    </xf>
    <xf numFmtId="0" fontId="865" fillId="632" borderId="674" xfId="0" applyNumberFormat="true" applyFont="true" applyFill="true" applyBorder="true" applyAlignment="true" applyProtection="true">
      <alignment horizontal="center" vertical="center" textRotation="0" wrapText="false" indent="0" shrinkToFit="false"/>
      <protection locked="true" hidden="false"/>
    </xf>
    <xf numFmtId="0" fontId="867" fillId="633" borderId="675" xfId="0" applyNumberFormat="true" applyFont="true" applyFill="true" applyBorder="true" applyAlignment="true" applyProtection="true">
      <alignment horizontal="center" vertical="center" textRotation="0" wrapText="false" indent="0" shrinkToFit="false"/>
      <protection locked="true" hidden="false"/>
    </xf>
    <xf numFmtId="0" fontId="869" fillId="634" borderId="676" xfId="0" applyNumberFormat="true" applyFont="true" applyFill="true" applyBorder="true" applyAlignment="true" applyProtection="true">
      <alignment horizontal="center" vertical="center" textRotation="0" wrapText="false" indent="0" shrinkToFit="false"/>
      <protection locked="true" hidden="false"/>
    </xf>
    <xf numFmtId="0" fontId="871" fillId="635" borderId="677" xfId="0" applyNumberFormat="true" applyFont="true" applyFill="true" applyBorder="true" applyAlignment="true" applyProtection="true">
      <alignment horizontal="center" vertical="center" textRotation="0" wrapText="false" indent="0" shrinkToFit="false"/>
      <protection locked="true" hidden="false"/>
    </xf>
    <xf numFmtId="0" fontId="873" fillId="636" borderId="678" xfId="0" applyNumberFormat="true" applyFont="true" applyFill="true" applyBorder="true" applyAlignment="true" applyProtection="true">
      <alignment horizontal="center" vertical="center" textRotation="0" wrapText="false" indent="0" shrinkToFit="false"/>
      <protection locked="true" hidden="false"/>
    </xf>
    <xf numFmtId="0" fontId="875" fillId="637" borderId="679" xfId="0" applyNumberFormat="true" applyFont="true" applyFill="true" applyBorder="true" applyAlignment="true" applyProtection="true">
      <alignment horizontal="center" vertical="center" textRotation="0" wrapText="false" indent="0" shrinkToFit="false"/>
      <protection locked="true" hidden="false"/>
    </xf>
    <xf numFmtId="0" fontId="877" fillId="638" borderId="680" xfId="0" applyNumberFormat="true" applyFont="true" applyFill="true" applyBorder="true" applyAlignment="true" applyProtection="true">
      <alignment horizontal="center" vertical="center" textRotation="0" wrapText="false" indent="0" shrinkToFit="false"/>
      <protection locked="true" hidden="false"/>
    </xf>
    <xf numFmtId="0" fontId="879" fillId="639" borderId="681" xfId="0" applyNumberFormat="true" applyFont="true" applyFill="true" applyBorder="true" applyAlignment="true" applyProtection="true">
      <alignment horizontal="center" vertical="center" textRotation="0" wrapText="false" indent="0" shrinkToFit="false"/>
      <protection locked="true" hidden="false"/>
    </xf>
    <xf numFmtId="0" fontId="881" fillId="640" borderId="682" xfId="0" applyNumberFormat="true" applyFont="true" applyFill="true" applyBorder="true" applyAlignment="true" applyProtection="true">
      <alignment horizontal="center" vertical="center" textRotation="0" wrapText="false" indent="0" shrinkToFit="false"/>
      <protection locked="true" hidden="false"/>
    </xf>
    <xf numFmtId="0" fontId="883" fillId="641" borderId="683" xfId="0" applyNumberFormat="true" applyFont="true" applyFill="true" applyBorder="true" applyAlignment="true" applyProtection="true">
      <alignment horizontal="center" vertical="center" textRotation="0" wrapText="false" indent="0" shrinkToFit="false"/>
      <protection locked="true" hidden="false"/>
    </xf>
    <xf numFmtId="0" fontId="885" fillId="642" borderId="684" xfId="0" applyNumberFormat="true" applyFont="true" applyFill="true" applyBorder="true" applyAlignment="true" applyProtection="true">
      <alignment horizontal="center" vertical="center" textRotation="0" wrapText="false" indent="0" shrinkToFit="false"/>
      <protection locked="true" hidden="false"/>
    </xf>
    <xf numFmtId="0" fontId="887" fillId="643" borderId="685" xfId="0" applyNumberFormat="true" applyFont="true" applyFill="true" applyBorder="true" applyAlignment="true" applyProtection="true">
      <alignment horizontal="center" vertical="center" textRotation="0" wrapText="false" indent="0" shrinkToFit="false"/>
      <protection locked="true" hidden="false"/>
    </xf>
    <xf numFmtId="0" fontId="889" fillId="644" borderId="686" xfId="0" applyNumberFormat="true" applyFont="true" applyFill="true" applyBorder="true" applyAlignment="true" applyProtection="true">
      <alignment horizontal="center" vertical="center" textRotation="0" wrapText="false" indent="0" shrinkToFit="false"/>
      <protection locked="true" hidden="false"/>
    </xf>
    <xf numFmtId="0" fontId="891" fillId="645" borderId="687" xfId="0" applyNumberFormat="true" applyFont="true" applyFill="true" applyBorder="true" applyAlignment="true" applyProtection="true">
      <alignment horizontal="center" vertical="center" textRotation="0" wrapText="false" indent="0" shrinkToFit="false"/>
      <protection locked="true" hidden="false"/>
    </xf>
    <xf numFmtId="0" fontId="893" fillId="646" borderId="688" xfId="0" applyNumberFormat="true" applyFont="true" applyFill="true" applyBorder="true" applyAlignment="true" applyProtection="true">
      <alignment horizontal="center" vertical="center" textRotation="0" wrapText="false" indent="0" shrinkToFit="false"/>
      <protection locked="true" hidden="false"/>
    </xf>
    <xf numFmtId="0" fontId="895" fillId="647" borderId="689" xfId="0" applyNumberFormat="true" applyFont="true" applyFill="true" applyBorder="true" applyAlignment="true" applyProtection="true">
      <alignment horizontal="center" vertical="center" textRotation="0" wrapText="false" indent="0" shrinkToFit="false"/>
      <protection locked="true" hidden="false"/>
    </xf>
    <xf numFmtId="0" fontId="897" fillId="648" borderId="690" xfId="0" applyNumberFormat="true" applyFont="true" applyFill="true" applyBorder="true" applyAlignment="true" applyProtection="true">
      <alignment horizontal="center" vertical="center" textRotation="0" wrapText="false" indent="0" shrinkToFit="false"/>
      <protection locked="true" hidden="false"/>
    </xf>
    <xf numFmtId="0" fontId="899" fillId="649" borderId="691" xfId="0" applyNumberFormat="true" applyFont="true" applyFill="true" applyBorder="true" applyAlignment="true" applyProtection="true">
      <alignment horizontal="center" vertical="center" textRotation="0" wrapText="false" indent="0" shrinkToFit="false"/>
      <protection locked="true" hidden="false"/>
    </xf>
    <xf numFmtId="0" fontId="901" fillId="650" borderId="692" xfId="0" applyNumberFormat="true" applyFont="true" applyFill="true" applyBorder="true" applyAlignment="true" applyProtection="true">
      <alignment horizontal="center" vertical="center" textRotation="0" wrapText="false" indent="0" shrinkToFit="false"/>
      <protection locked="true" hidden="false"/>
    </xf>
    <xf numFmtId="0" fontId="903" fillId="651" borderId="693" xfId="0" applyNumberFormat="true" applyFont="true" applyFill="true" applyBorder="true" applyAlignment="true" applyProtection="true">
      <alignment horizontal="center" vertical="center" textRotation="0" wrapText="false" indent="0" shrinkToFit="false"/>
      <protection locked="true" hidden="false"/>
    </xf>
    <xf numFmtId="0" fontId="905" fillId="652" borderId="694" xfId="0" applyNumberFormat="true" applyFont="true" applyFill="true" applyBorder="true" applyAlignment="true" applyProtection="true">
      <alignment horizontal="center" vertical="center" textRotation="0" wrapText="false" indent="0" shrinkToFit="false"/>
      <protection locked="true" hidden="false"/>
    </xf>
    <xf numFmtId="0" fontId="907" fillId="653" borderId="695" xfId="0" applyNumberFormat="true" applyFont="true" applyFill="true" applyBorder="true" applyAlignment="true" applyProtection="true">
      <alignment horizontal="center" vertical="center" textRotation="0" wrapText="false" indent="0" shrinkToFit="false"/>
      <protection locked="true" hidden="false"/>
    </xf>
    <xf numFmtId="0" fontId="909" fillId="654" borderId="696" xfId="0" applyNumberFormat="true" applyFont="true" applyFill="true" applyBorder="true" applyAlignment="true" applyProtection="true">
      <alignment horizontal="center" vertical="center" textRotation="0" wrapText="false" indent="0" shrinkToFit="false"/>
      <protection locked="true" hidden="false"/>
    </xf>
    <xf numFmtId="0" fontId="911" fillId="655" borderId="697" xfId="0" applyNumberFormat="true" applyFont="true" applyFill="true" applyBorder="true" applyAlignment="true" applyProtection="true">
      <alignment horizontal="center" vertical="center" textRotation="0" wrapText="false" indent="0" shrinkToFit="false"/>
      <protection locked="true" hidden="false"/>
    </xf>
    <xf numFmtId="0" fontId="913" fillId="656" borderId="698" xfId="0" applyNumberFormat="true" applyFont="true" applyFill="true" applyBorder="true" applyAlignment="true" applyProtection="true">
      <alignment horizontal="center" vertical="center" textRotation="0" wrapText="false" indent="0" shrinkToFit="false"/>
      <protection locked="true" hidden="false"/>
    </xf>
    <xf numFmtId="0" fontId="915" fillId="657" borderId="699" xfId="0" applyNumberFormat="true" applyFont="true" applyFill="true" applyBorder="true" applyAlignment="true" applyProtection="true">
      <alignment horizontal="center" vertical="center" textRotation="0" wrapText="false" indent="0" shrinkToFit="false"/>
      <protection locked="true" hidden="false"/>
    </xf>
    <xf numFmtId="0" fontId="917" fillId="658" borderId="700" xfId="0" applyNumberFormat="true" applyFont="true" applyFill="true" applyBorder="true" applyAlignment="true" applyProtection="true">
      <alignment horizontal="center" vertical="center" textRotation="0" wrapText="false" indent="0" shrinkToFit="false"/>
      <protection locked="true" hidden="false"/>
    </xf>
    <xf numFmtId="0" fontId="919" fillId="659" borderId="701" xfId="0" applyNumberFormat="true" applyFont="true" applyFill="true" applyBorder="true" applyAlignment="true" applyProtection="true">
      <alignment horizontal="center" vertical="center" textRotation="0" wrapText="false" indent="0" shrinkToFit="false"/>
      <protection locked="true" hidden="false"/>
    </xf>
    <xf numFmtId="0" fontId="921" fillId="660" borderId="702" xfId="0" applyNumberFormat="true" applyFont="true" applyFill="true" applyBorder="true" applyAlignment="true" applyProtection="true">
      <alignment horizontal="center" vertical="center" textRotation="0" wrapText="false" indent="0" shrinkToFit="false"/>
      <protection locked="true" hidden="false"/>
    </xf>
    <xf numFmtId="0" fontId="923" fillId="661" borderId="703" xfId="0" applyNumberFormat="true" applyFont="true" applyFill="true" applyBorder="true" applyAlignment="true" applyProtection="true">
      <alignment horizontal="center" vertical="center" textRotation="0" wrapText="false" indent="0" shrinkToFit="false"/>
      <protection locked="true" hidden="false"/>
    </xf>
    <xf numFmtId="0" fontId="925" fillId="662" borderId="704" xfId="0" applyNumberFormat="true" applyFont="true" applyFill="true" applyBorder="true" applyAlignment="true" applyProtection="true">
      <alignment horizontal="center" vertical="center" textRotation="0" wrapText="false" indent="0" shrinkToFit="false"/>
      <protection locked="true" hidden="false"/>
    </xf>
    <xf numFmtId="0" fontId="927" fillId="663" borderId="705" xfId="0" applyNumberFormat="true" applyFont="true" applyFill="true" applyBorder="true" applyAlignment="true" applyProtection="true">
      <alignment horizontal="center" vertical="center" textRotation="0" wrapText="false" indent="0" shrinkToFit="false"/>
      <protection locked="true" hidden="false"/>
    </xf>
    <xf numFmtId="0" fontId="929" fillId="664" borderId="706" xfId="0" applyNumberFormat="true" applyFont="true" applyFill="true" applyBorder="true" applyAlignment="true" applyProtection="true">
      <alignment horizontal="center" vertical="center" textRotation="0" wrapText="false" indent="0" shrinkToFit="false"/>
      <protection locked="true" hidden="false"/>
    </xf>
    <xf numFmtId="0" fontId="931" fillId="665" borderId="707" xfId="0" applyNumberFormat="true" applyFont="true" applyFill="true" applyBorder="true" applyAlignment="true" applyProtection="true">
      <alignment horizontal="center" vertical="center" textRotation="0" wrapText="false" indent="0" shrinkToFit="false"/>
      <protection locked="true" hidden="false"/>
    </xf>
    <xf numFmtId="0" fontId="933" fillId="0" borderId="708" xfId="0" applyNumberFormat="true" applyFont="true" applyBorder="true" applyAlignment="true" applyProtection="true">
      <alignment horizontal="general" vertical="bottom" textRotation="0" wrapText="false" indent="0" shrinkToFit="false"/>
      <protection locked="true" hidden="false"/>
    </xf>
    <xf numFmtId="0" fontId="935" fillId="0" borderId="70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36.200000000000003</c:v>
                </c:pt>
                <c:pt idx="1">
                  <c:v>1E-10</c:v>
                </c:pt>
                <c:pt idx="2">
                  <c:v>1E-10</c:v>
                </c:pt>
                <c:pt idx="3">
                  <c:v>34</c:v>
                </c:pt>
                <c:pt idx="4">
                  <c:v>33.6</c:v>
                </c:pt>
                <c:pt idx="5">
                  <c:v>45.9</c:v>
                </c:pt>
              </c:numCache>
            </c:numRef>
          </c:val>
          <c:extLst>
            <c:ext xmlns:c16="http://schemas.microsoft.com/office/drawing/2014/chart" uri="{C3380CC4-5D6E-409C-BE32-E72D297353CC}">
              <c16:uniqueId val="{00000000-F258-4671-AFE4-7EC13FFDAED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58-4671-AFE4-7EC13FFDAED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58-4671-AFE4-7EC13FFDAED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58-4671-AFE4-7EC13FFDAED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58-4671-AFE4-7EC13FFDAED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58-4671-AFE4-7EC13FFDAED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58-4671-AFE4-7EC13FFDAED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59.6</c:v>
                </c:pt>
                <c:pt idx="1">
                  <c:v>1E-10</c:v>
                </c:pt>
                <c:pt idx="2">
                  <c:v>1E-10</c:v>
                </c:pt>
                <c:pt idx="3">
                  <c:v>62</c:v>
                </c:pt>
                <c:pt idx="4">
                  <c:v>61.8</c:v>
                </c:pt>
                <c:pt idx="5">
                  <c:v>51.1</c:v>
                </c:pt>
              </c:numCache>
            </c:numRef>
          </c:val>
          <c:extLst>
            <c:ext xmlns:c16="http://schemas.microsoft.com/office/drawing/2014/chart" uri="{C3380CC4-5D6E-409C-BE32-E72D297353CC}">
              <c16:uniqueId val="{00000007-F258-4671-AFE4-7EC13FFDAED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8-F258-4671-AFE4-7EC13FFDAED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4.2</c:v>
                </c:pt>
                <c:pt idx="1">
                  <c:v>1E-10</c:v>
                </c:pt>
                <c:pt idx="2">
                  <c:v>1E-10</c:v>
                </c:pt>
                <c:pt idx="3">
                  <c:v>4</c:v>
                </c:pt>
                <c:pt idx="4">
                  <c:v>4.5999999999999996</c:v>
                </c:pt>
                <c:pt idx="5">
                  <c:v>3</c:v>
                </c:pt>
              </c:numCache>
            </c:numRef>
          </c:val>
          <c:extLst>
            <c:ext xmlns:c16="http://schemas.microsoft.com/office/drawing/2014/chart" uri="{C3380CC4-5D6E-409C-BE32-E72D297353CC}">
              <c16:uniqueId val="{00000009-F258-4671-AFE4-7EC13FFDAED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38-433C-91CD-FC6286A6D4D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38-433C-91CD-FC6286A6D4D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C0-4D89-80E3-D2237BA05D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C0-4D89-80E3-D2237BA05D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EF-4C0D-A268-D8F8185B6A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EF-4C0D-A268-D8F8185B6A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63.2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63.2</c:v>
                </c:pt>
                <c:pt idx="14">
                  <c:v>63.2</c:v>
                </c:pt>
                <c:pt idx="15">
                  <c:v>63.2</c:v>
                </c:pt>
                <c:pt idx="16">
                  <c:v>63.2</c:v>
                </c:pt>
                <c:pt idx="17">
                  <c:v>63.2</c:v>
                </c:pt>
                <c:pt idx="18">
                  <c:v>63.2</c:v>
                </c:pt>
                <c:pt idx="19">
                  <c:v>63.2</c:v>
                </c:pt>
                <c:pt idx="20">
                  <c:v>63.2</c:v>
                </c:pt>
                <c:pt idx="21">
                  <c:v>63.2</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60.6</c:v>
                </c:pt>
                <c:pt idx="14">
                  <c:v>60.6</c:v>
                </c:pt>
                <c:pt idx="15">
                  <c:v>60.6</c:v>
                </c:pt>
                <c:pt idx="16">
                  <c:v>60.6</c:v>
                </c:pt>
                <c:pt idx="17">
                  <c:v>60.6</c:v>
                </c:pt>
                <c:pt idx="18">
                  <c:v>60.6</c:v>
                </c:pt>
                <c:pt idx="19">
                  <c:v>60.6</c:v>
                </c:pt>
                <c:pt idx="20">
                  <c:v>60.6</c:v>
                </c:pt>
                <c:pt idx="21">
                  <c:v>60.6</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38-433C-91CD-FC6286A6D4D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38-433C-91CD-FC6286A6D4D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C0-4D89-80E3-D2237BA05D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EF-4C0D-A268-D8F8185B6A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EF-4C0D-A268-D8F8185B6A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60.6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c:v>
                </c:pt>
                <c:pt idx="14">
                  <c:v>81</c:v>
                </c:pt>
                <c:pt idx="15">
                  <c:v>81</c:v>
                </c:pt>
                <c:pt idx="16">
                  <c:v>81</c:v>
                </c:pt>
                <c:pt idx="17">
                  <c:v>81</c:v>
                </c:pt>
                <c:pt idx="18">
                  <c:v>81</c:v>
                </c:pt>
                <c:pt idx="19">
                  <c:v>81</c:v>
                </c:pt>
                <c:pt idx="20">
                  <c:v>81</c:v>
                </c:pt>
                <c:pt idx="21">
                  <c:v>81</c:v>
                </c:pt>
                <c:pt idx="22">
                  <c:v>#N/A</c:v>
                </c:pt>
                <c:pt idx="23">
                  <c:v>#N/A</c:v>
                </c:pt>
              </c:numCache>
            </c:numRef>
          </c:yVal>
          <c:smooth val="0"/>
          <c:extLst>
            <c:ext xmlns:c16="http://schemas.microsoft.com/office/drawing/2014/chart" uri="{C3380CC4-5D6E-409C-BE32-E72D297353CC}">
              <c16:uniqueId val="{00000005-6C38-433C-91CD-FC6286A6D4D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38-433C-91CD-FC6286A6D4D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38-433C-91CD-FC6286A6D4D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C0-4D89-80E3-D2237BA05D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C0-4D89-80E3-D2237BA05D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EF-4C0D-A268-D8F8185B6A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EF-4C0D-A268-D8F8185B6A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81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C38-433C-91CD-FC6286A6D4DE}"/>
            </c:ext>
          </c:extLst>
        </c:ser>
        <c:dLbls>
          <c:showLegendKey val="0"/>
          <c:showVal val="0"/>
          <c:showCatName val="0"/>
          <c:showSerName val="0"/>
          <c:showPercent val="0"/>
          <c:showBubbleSize val="0"/>
        </c:dLbls>
        <c:axId val="354269440"/>
        <c:axId val="362365312"/>
      </c:scatterChart>
      <c:valAx>
        <c:axId val="35426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5"/>
      </c:valAx>
      <c:valAx>
        <c:axId val="36236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C8-4C46-A9B2-ED908EE1170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C8-4C46-A9B2-ED908EE1170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11-4BA9-8B68-1FE987F657F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11-4BA9-8B68-1FE987F657F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1B-4A3A-A41B-912C43C656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1B-4A3A-A41B-912C43C656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59.95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60</c:v>
                </c:pt>
                <c:pt idx="14">
                  <c:v>60</c:v>
                </c:pt>
                <c:pt idx="15">
                  <c:v>60</c:v>
                </c:pt>
                <c:pt idx="16">
                  <c:v>60</c:v>
                </c:pt>
                <c:pt idx="17">
                  <c:v>60</c:v>
                </c:pt>
                <c:pt idx="18">
                  <c:v>60</c:v>
                </c:pt>
                <c:pt idx="19">
                  <c:v>60</c:v>
                </c:pt>
                <c:pt idx="20">
                  <c:v>60</c:v>
                </c:pt>
                <c:pt idx="21">
                  <c:v>60</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57.2</c:v>
                </c:pt>
                <c:pt idx="14">
                  <c:v>57.2</c:v>
                </c:pt>
                <c:pt idx="15">
                  <c:v>57.2</c:v>
                </c:pt>
                <c:pt idx="16">
                  <c:v>57.2</c:v>
                </c:pt>
                <c:pt idx="17">
                  <c:v>57.2</c:v>
                </c:pt>
                <c:pt idx="18">
                  <c:v>57.2</c:v>
                </c:pt>
                <c:pt idx="19">
                  <c:v>57.2</c:v>
                </c:pt>
                <c:pt idx="20">
                  <c:v>57.2</c:v>
                </c:pt>
                <c:pt idx="21">
                  <c:v>57.2</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C8-4C46-A9B2-ED908EE1170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11-4BA9-8B68-1FE987F657F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1B-4A3A-A41B-912C43C656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1B-4A3A-A41B-912C43C656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57.2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c:v>
                </c:pt>
                <c:pt idx="14">
                  <c:v>82</c:v>
                </c:pt>
                <c:pt idx="15">
                  <c:v>82</c:v>
                </c:pt>
                <c:pt idx="16">
                  <c:v>82</c:v>
                </c:pt>
                <c:pt idx="17">
                  <c:v>82</c:v>
                </c:pt>
                <c:pt idx="18">
                  <c:v>82</c:v>
                </c:pt>
                <c:pt idx="19">
                  <c:v>82</c:v>
                </c:pt>
                <c:pt idx="20">
                  <c:v>82</c:v>
                </c:pt>
                <c:pt idx="21">
                  <c:v>82</c:v>
                </c:pt>
                <c:pt idx="22">
                  <c:v>#N/A</c:v>
                </c:pt>
                <c:pt idx="23">
                  <c:v>#N/A</c:v>
                </c:pt>
              </c:numCache>
            </c:numRef>
          </c:yVal>
          <c:smooth val="0"/>
          <c:extLst>
            <c:ext xmlns:c16="http://schemas.microsoft.com/office/drawing/2014/chart" uri="{C3380CC4-5D6E-409C-BE32-E72D297353CC}">
              <c16:uniqueId val="{00000005-80C8-4C46-A9B2-ED908EE1170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C8-4C46-A9B2-ED908EE1170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C8-4C46-A9B2-ED908EE1170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1-4BA9-8B68-1FE987F657F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11-4BA9-8B68-1FE987F657F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1B-4A3A-A41B-912C43C656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1B-4A3A-A41B-912C43C656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82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0C8-4C46-A9B2-ED908EE1170D}"/>
            </c:ext>
          </c:extLst>
        </c:ser>
        <c:dLbls>
          <c:showLegendKey val="0"/>
          <c:showVal val="0"/>
          <c:showCatName val="0"/>
          <c:showSerName val="0"/>
          <c:showPercent val="0"/>
          <c:showBubbleSize val="0"/>
        </c:dLbls>
        <c:axId val="74534912"/>
        <c:axId val="74536064"/>
      </c:scatterChart>
      <c:valAx>
        <c:axId val="74534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6064"/>
        <c:crosses val="autoZero"/>
        <c:crossBetween val="midCat"/>
        <c:majorUnit val="5"/>
      </c:valAx>
      <c:valAx>
        <c:axId val="74536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49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8C-40B9-8C9A-C3DA5B62A46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8C-40B9-8C9A-C3DA5B62A46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24-4950-9956-FB05EA8316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24-4950-9956-FB05EA8316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86-475C-9755-745B2C6138A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86-475C-9755-745B2C6138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62.800000000000004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62.8</c:v>
                </c:pt>
                <c:pt idx="14">
                  <c:v>62.8</c:v>
                </c:pt>
                <c:pt idx="15">
                  <c:v>62.8</c:v>
                </c:pt>
                <c:pt idx="16">
                  <c:v>62.8</c:v>
                </c:pt>
                <c:pt idx="17">
                  <c:v>62.8</c:v>
                </c:pt>
                <c:pt idx="18">
                  <c:v>62.8</c:v>
                </c:pt>
                <c:pt idx="19">
                  <c:v>62.8</c:v>
                </c:pt>
                <c:pt idx="20">
                  <c:v>62.8</c:v>
                </c:pt>
                <c:pt idx="21">
                  <c:v>62.8</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59.7</c:v>
                </c:pt>
                <c:pt idx="14">
                  <c:v>59.7</c:v>
                </c:pt>
                <c:pt idx="15">
                  <c:v>59.7</c:v>
                </c:pt>
                <c:pt idx="16">
                  <c:v>59.7</c:v>
                </c:pt>
                <c:pt idx="17">
                  <c:v>59.7</c:v>
                </c:pt>
                <c:pt idx="18">
                  <c:v>59.7</c:v>
                </c:pt>
                <c:pt idx="19">
                  <c:v>59.7</c:v>
                </c:pt>
                <c:pt idx="20">
                  <c:v>59.7</c:v>
                </c:pt>
                <c:pt idx="21">
                  <c:v>59.7</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8C-40B9-8C9A-C3DA5B62A46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24-4950-9956-FB05EA8316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86-475C-9755-745B2C6138A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D86-475C-9755-745B2C6138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59.7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83.4</c:v>
                </c:pt>
                <c:pt idx="14">
                  <c:v>83.4</c:v>
                </c:pt>
                <c:pt idx="15">
                  <c:v>83.4</c:v>
                </c:pt>
                <c:pt idx="16">
                  <c:v>83.4</c:v>
                </c:pt>
                <c:pt idx="17">
                  <c:v>83.4</c:v>
                </c:pt>
                <c:pt idx="18">
                  <c:v>83.4</c:v>
                </c:pt>
                <c:pt idx="19">
                  <c:v>83.4</c:v>
                </c:pt>
                <c:pt idx="20">
                  <c:v>83.4</c:v>
                </c:pt>
                <c:pt idx="21">
                  <c:v>83.4</c:v>
                </c:pt>
                <c:pt idx="22">
                  <c:v>#N/A</c:v>
                </c:pt>
                <c:pt idx="23">
                  <c:v>#N/A</c:v>
                </c:pt>
              </c:numCache>
            </c:numRef>
          </c:yVal>
          <c:smooth val="0"/>
          <c:extLst>
            <c:ext xmlns:c16="http://schemas.microsoft.com/office/drawing/2014/chart" uri="{C3380CC4-5D6E-409C-BE32-E72D297353CC}">
              <c16:uniqueId val="{00000006-838C-40B9-8C9A-C3DA5B62A4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8C-40B9-8C9A-C3DA5B62A46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8C-40B9-8C9A-C3DA5B62A46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24-4950-9956-FB05EA8316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24-4950-9956-FB05EA8316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86-475C-9755-745B2C6138A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86-475C-9755-745B2C6138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83.4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38C-40B9-8C9A-C3DA5B62A466}"/>
            </c:ext>
          </c:extLst>
        </c:ser>
        <c:dLbls>
          <c:showLegendKey val="0"/>
          <c:showVal val="0"/>
          <c:showCatName val="0"/>
          <c:showSerName val="0"/>
          <c:showPercent val="0"/>
          <c:showBubbleSize val="0"/>
        </c:dLbls>
        <c:axId val="75113216"/>
        <c:axId val="75114752"/>
      </c:scatterChart>
      <c:valAx>
        <c:axId val="75113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4752"/>
        <c:crosses val="autoZero"/>
        <c:crossBetween val="midCat"/>
        <c:majorUnit val="5"/>
      </c:valAx>
      <c:valAx>
        <c:axId val="75114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04-49E5-B9D9-8F2FA61CC6F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04-49E5-B9D9-8F2FA61CC6F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04-40C0-B75C-7439AF95DF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04-40C0-B75C-7439AF95DF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32-4345-8C08-5952B4DEE87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32-4345-8C08-5952B4DEE8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98.7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98.7</c:v>
                </c:pt>
                <c:pt idx="14">
                  <c:v>98.7</c:v>
                </c:pt>
                <c:pt idx="15">
                  <c:v>98.7</c:v>
                </c:pt>
                <c:pt idx="16">
                  <c:v>98.7</c:v>
                </c:pt>
                <c:pt idx="17">
                  <c:v>98.7</c:v>
                </c:pt>
                <c:pt idx="18">
                  <c:v>98.7</c:v>
                </c:pt>
                <c:pt idx="19">
                  <c:v>98.7</c:v>
                </c:pt>
                <c:pt idx="20">
                  <c:v>98.7</c:v>
                </c:pt>
                <c:pt idx="21">
                  <c:v>98.7</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95.2</c:v>
                </c:pt>
                <c:pt idx="14">
                  <c:v>95.2</c:v>
                </c:pt>
                <c:pt idx="15">
                  <c:v>95.2</c:v>
                </c:pt>
                <c:pt idx="16">
                  <c:v>95.2</c:v>
                </c:pt>
                <c:pt idx="17">
                  <c:v>95.2</c:v>
                </c:pt>
                <c:pt idx="18">
                  <c:v>95.2</c:v>
                </c:pt>
                <c:pt idx="19">
                  <c:v>95.2</c:v>
                </c:pt>
                <c:pt idx="20">
                  <c:v>95.2</c:v>
                </c:pt>
                <c:pt idx="21">
                  <c:v>95.2</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04-49E5-B9D9-8F2FA61CC6F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04-49E5-B9D9-8F2FA61CC6F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04-40C0-B75C-7439AF95DF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32-4345-8C08-5952B4DEE87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32-4345-8C08-5952B4DEE8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95.2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B804-49E5-B9D9-8F2FA61CC6F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04-49E5-B9D9-8F2FA61CC6F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04-49E5-B9D9-8F2FA61CC6F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04-40C0-B75C-7439AF95DF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04-40C0-B75C-7439AF95DF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32-4345-8C08-5952B4DEE87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32-4345-8C08-5952B4DEE8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804-49E5-B9D9-8F2FA61CC6F4}"/>
            </c:ext>
          </c:extLst>
        </c:ser>
        <c:dLbls>
          <c:showLegendKey val="0"/>
          <c:showVal val="0"/>
          <c:showCatName val="0"/>
          <c:showSerName val="0"/>
          <c:showPercent val="0"/>
          <c:showBubbleSize val="0"/>
        </c:dLbls>
        <c:axId val="75154560"/>
        <c:axId val="75156096"/>
      </c:scatterChart>
      <c:valAx>
        <c:axId val="75154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096"/>
        <c:crosses val="autoZero"/>
        <c:crossBetween val="midCat"/>
        <c:majorUnit val="5"/>
      </c:valAx>
      <c:valAx>
        <c:axId val="751560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C4-4D30-BFEF-6001AEE4692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C4-4D30-BFEF-6001AEE4692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F-4DF3-837E-2321F37221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F-4DF3-837E-2321F37221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D7-4CFD-90D9-A3A8B8955A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D7-4CFD-90D9-A3A8B8955A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c:v>
                </c:pt>
                <c:pt idx="14">
                  <c:v>99</c:v>
                </c:pt>
                <c:pt idx="15">
                  <c:v>99</c:v>
                </c:pt>
                <c:pt idx="16">
                  <c:v>99</c:v>
                </c:pt>
                <c:pt idx="17">
                  <c:v>99</c:v>
                </c:pt>
                <c:pt idx="18">
                  <c:v>99</c:v>
                </c:pt>
                <c:pt idx="19">
                  <c:v>99</c:v>
                </c:pt>
                <c:pt idx="20">
                  <c:v>99</c:v>
                </c:pt>
                <c:pt idx="21">
                  <c:v>99</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91.6</c:v>
                </c:pt>
                <c:pt idx="14">
                  <c:v>91.6</c:v>
                </c:pt>
                <c:pt idx="15">
                  <c:v>91.6</c:v>
                </c:pt>
                <c:pt idx="16">
                  <c:v>91.6</c:v>
                </c:pt>
                <c:pt idx="17">
                  <c:v>91.6</c:v>
                </c:pt>
                <c:pt idx="18">
                  <c:v>91.6</c:v>
                </c:pt>
                <c:pt idx="19">
                  <c:v>91.6</c:v>
                </c:pt>
                <c:pt idx="20">
                  <c:v>91.6</c:v>
                </c:pt>
                <c:pt idx="21">
                  <c:v>91.6</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C4-4D30-BFEF-6001AEE4692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F-4DF3-837E-2321F37221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D7-4CFD-90D9-A3A8B8955A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D7-4CFD-90D9-A3A8B8955A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91.6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05-1DC4-4D30-BFEF-6001AEE4692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C4-4D30-BFEF-6001AEE4692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C4-4D30-BFEF-6001AEE4692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F-4DF3-837E-2321F37221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F-4DF3-837E-2321F37221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D7-4CFD-90D9-A3A8B8955AF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D7-4CFD-90D9-A3A8B8955A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99.5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DC4-4D30-BFEF-6001AEE4692D}"/>
            </c:ext>
          </c:extLst>
        </c:ser>
        <c:dLbls>
          <c:showLegendKey val="0"/>
          <c:showVal val="0"/>
          <c:showCatName val="0"/>
          <c:showSerName val="0"/>
          <c:showPercent val="0"/>
          <c:showBubbleSize val="0"/>
        </c:dLbls>
        <c:axId val="84449152"/>
        <c:axId val="84450688"/>
      </c:scatterChart>
      <c:valAx>
        <c:axId val="8444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0688"/>
        <c:crosses val="autoZero"/>
        <c:crossBetween val="midCat"/>
        <c:majorUnit val="5"/>
      </c:valAx>
      <c:valAx>
        <c:axId val="844506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91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28-450A-A043-DEC8B70FE42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28-450A-A043-DEC8B70FE42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37-4C5D-BBF9-DB51529505A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37-4C5D-BBF9-DB51529505A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34-4324-8C98-A5B7C45FCA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99.2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99.2</c:v>
                </c:pt>
                <c:pt idx="14">
                  <c:v>99.2</c:v>
                </c:pt>
                <c:pt idx="15">
                  <c:v>99.2</c:v>
                </c:pt>
                <c:pt idx="16">
                  <c:v>99.2</c:v>
                </c:pt>
                <c:pt idx="17">
                  <c:v>99.2</c:v>
                </c:pt>
                <c:pt idx="18">
                  <c:v>99.2</c:v>
                </c:pt>
                <c:pt idx="19">
                  <c:v>99.2</c:v>
                </c:pt>
                <c:pt idx="20">
                  <c:v>99.2</c:v>
                </c:pt>
                <c:pt idx="21">
                  <c:v>99.2</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c:v>
                </c:pt>
                <c:pt idx="14">
                  <c:v>92</c:v>
                </c:pt>
                <c:pt idx="15">
                  <c:v>92</c:v>
                </c:pt>
                <c:pt idx="16">
                  <c:v>92</c:v>
                </c:pt>
                <c:pt idx="17">
                  <c:v>92</c:v>
                </c:pt>
                <c:pt idx="18">
                  <c:v>92</c:v>
                </c:pt>
                <c:pt idx="19">
                  <c:v>92</c:v>
                </c:pt>
                <c:pt idx="20">
                  <c:v>92</c:v>
                </c:pt>
                <c:pt idx="21">
                  <c:v>92</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28-450A-A043-DEC8B70FE42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37-4C5D-BBF9-DB51529505A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34-4324-8C98-A5B7C45FCA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34-4324-8C98-A5B7C45FCA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92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6-C028-450A-A043-DEC8B70FE42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28-450A-A043-DEC8B70FE42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28-450A-A043-DEC8B70FE42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37-4C5D-BBF9-DB51529505A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37-4C5D-BBF9-DB51529505A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34-4324-8C98-A5B7C45FCA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34-4324-8C98-A5B7C45FCA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99.7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028-450A-A043-DEC8B70FE42F}"/>
            </c:ext>
          </c:extLst>
        </c:ser>
        <c:dLbls>
          <c:showLegendKey val="0"/>
          <c:showVal val="0"/>
          <c:showCatName val="0"/>
          <c:showSerName val="0"/>
          <c:showPercent val="0"/>
          <c:showBubbleSize val="0"/>
        </c:dLbls>
        <c:axId val="84716544"/>
        <c:axId val="84730624"/>
      </c:scatterChart>
      <c:valAx>
        <c:axId val="847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5"/>
      </c:valAx>
      <c:valAx>
        <c:axId val="847306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6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98.6</c:v>
                </c:pt>
                <c:pt idx="14">
                  <c:v>98.6</c:v>
                </c:pt>
                <c:pt idx="15">
                  <c:v>98.6</c:v>
                </c:pt>
                <c:pt idx="16">
                  <c:v>98.6</c:v>
                </c:pt>
                <c:pt idx="17">
                  <c:v>98.6</c:v>
                </c:pt>
                <c:pt idx="18">
                  <c:v>98.6</c:v>
                </c:pt>
                <c:pt idx="19">
                  <c:v>98.6</c:v>
                </c:pt>
                <c:pt idx="20">
                  <c:v>98.6</c:v>
                </c:pt>
                <c:pt idx="21">
                  <c:v>98.6</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A1-4DFE-9AB4-E69B41B339EB}"/>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A1-4DFE-9AB4-E69B41B339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9F-42CF-9AC4-5E5DCA5B01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9F-42CF-9AC4-5E5DCA5B01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25-4E58-9066-D2E09D7AABC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25-4E58-9066-D2E09D7AA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98.6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95.8</c:v>
                </c:pt>
                <c:pt idx="14">
                  <c:v>95.8</c:v>
                </c:pt>
                <c:pt idx="15">
                  <c:v>95.8</c:v>
                </c:pt>
                <c:pt idx="16">
                  <c:v>95.8</c:v>
                </c:pt>
                <c:pt idx="17">
                  <c:v>95.8</c:v>
                </c:pt>
                <c:pt idx="18">
                  <c:v>95.8</c:v>
                </c:pt>
                <c:pt idx="19">
                  <c:v>95.8</c:v>
                </c:pt>
                <c:pt idx="20">
                  <c:v>95.8</c:v>
                </c:pt>
                <c:pt idx="21">
                  <c:v>95.8</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A1-4DFE-9AB4-E69B41B339EB}"/>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A1-4DFE-9AB4-E69B41B339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9F-42CF-9AC4-5E5DCA5B01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9F-42CF-9AC4-5E5DCA5B01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25-4E58-9066-D2E09D7AABC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25-4E58-9066-D2E09D7AA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95.8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36.200000000000003</c:v>
                </c:pt>
                <c:pt idx="14">
                  <c:v>36.200000000000003</c:v>
                </c:pt>
                <c:pt idx="15">
                  <c:v>36.200000000000003</c:v>
                </c:pt>
                <c:pt idx="16">
                  <c:v>36.200000000000003</c:v>
                </c:pt>
                <c:pt idx="17">
                  <c:v>36.200000000000003</c:v>
                </c:pt>
                <c:pt idx="18">
                  <c:v>36.200000000000003</c:v>
                </c:pt>
                <c:pt idx="19">
                  <c:v>36.200000000000003</c:v>
                </c:pt>
                <c:pt idx="20">
                  <c:v>36.200000000000003</c:v>
                </c:pt>
                <c:pt idx="21">
                  <c:v>36.200000000000003</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A1-4DFE-9AB4-E69B41B339EB}"/>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A1-4DFE-9AB4-E69B41B339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9F-42CF-9AC4-5E5DCA5B01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9F-42CF-9AC4-5E5DCA5B01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25-4E58-9066-D2E09D7AABC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25-4E58-9066-D2E09D7AA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36.200000000000003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4864384"/>
        <c:axId val="84866176"/>
      </c:scatterChart>
      <c:valAx>
        <c:axId val="8486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176"/>
        <c:crosses val="autoZero"/>
        <c:crossBetween val="midCat"/>
        <c:majorUnit val="5"/>
      </c:valAx>
      <c:valAx>
        <c:axId val="84866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438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8F-441F-9CC9-51FBB038EED6}"/>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16-4F81-BB35-075AAEF9C3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C7-4455-BAA4-A83805BD62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3C7-4455-BAA4-A83805BD62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8F-441F-9CC9-51FBB038EED6}"/>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8F-441F-9CC9-51FBB038EED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16-4F81-BB35-075AAEF9C3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16-4F81-BB35-075AAEF9C3D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C7-4455-BAA4-A83805BD62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C7-4455-BAA4-A83805BD62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8F-441F-9CC9-51FBB038EED6}"/>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16-4F81-BB35-075AAEF9C3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C7-4455-BAA4-A83805BD62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C7-4455-BAA4-A83805BD62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526784"/>
        <c:axId val="85553152"/>
      </c:scatterChart>
      <c:valAx>
        <c:axId val="85526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3152"/>
        <c:crosses val="autoZero"/>
        <c:crossBetween val="midCat"/>
        <c:majorUnit val="5"/>
      </c:valAx>
      <c:valAx>
        <c:axId val="85553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7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76-42B4-B931-CD14EB125139}"/>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16-48FA-853E-B1D1734857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4A-4900-9EBA-D61B0F502FA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4A-4900-9EBA-D61B0F502F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76-42B4-B931-CD14EB125139}"/>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76-42B4-B931-CD14EB12513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16-48FA-853E-B1D1734857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16-48FA-853E-B1D1734857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4A-4900-9EBA-D61B0F502FA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4A-4900-9EBA-D61B0F502F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76-42B4-B931-CD14EB125139}"/>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16-48FA-853E-B1D1734857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4A-4900-9EBA-D61B0F502FA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4A-4900-9EBA-D61B0F502F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607168"/>
        <c:axId val="85608704"/>
      </c:scatterChart>
      <c:valAx>
        <c:axId val="85607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8704"/>
        <c:crosses val="autoZero"/>
        <c:crossBetween val="midCat"/>
        <c:majorUnit val="5"/>
      </c:valAx>
      <c:valAx>
        <c:axId val="85608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71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c:v>
                </c:pt>
                <c:pt idx="14">
                  <c:v>97</c:v>
                </c:pt>
                <c:pt idx="15">
                  <c:v>97</c:v>
                </c:pt>
                <c:pt idx="16">
                  <c:v>97</c:v>
                </c:pt>
                <c:pt idx="17">
                  <c:v>97</c:v>
                </c:pt>
                <c:pt idx="18">
                  <c:v>97</c:v>
                </c:pt>
                <c:pt idx="19">
                  <c:v>97</c:v>
                </c:pt>
                <c:pt idx="20">
                  <c:v>97</c:v>
                </c:pt>
                <c:pt idx="21">
                  <c:v>97</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45.9</c:v>
                </c:pt>
                <c:pt idx="14">
                  <c:v>45.9</c:v>
                </c:pt>
                <c:pt idx="15">
                  <c:v>45.9</c:v>
                </c:pt>
                <c:pt idx="16">
                  <c:v>45.9</c:v>
                </c:pt>
                <c:pt idx="17">
                  <c:v>45.9</c:v>
                </c:pt>
                <c:pt idx="18">
                  <c:v>45.9</c:v>
                </c:pt>
                <c:pt idx="19">
                  <c:v>45.9</c:v>
                </c:pt>
                <c:pt idx="20">
                  <c:v>45.9</c:v>
                </c:pt>
                <c:pt idx="21">
                  <c:v>45.9</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65-4E2C-89A8-6E535F80E41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65-4E2C-89A8-6E535F80E41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05-4B01-80A7-A6E4BBAE34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EA-4B6E-B3E6-6643A1B15D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EA-4B6E-B3E6-6643A1B15D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97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65-4E2C-89A8-6E535F80E41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65-4E2C-89A8-6E535F80E41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05-4B01-80A7-A6E4BBAE34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05-4B01-80A7-A6E4BBAE34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EA-4B6E-B3E6-6643A1B15D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EA-4B6E-B3E6-6643A1B15D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45.9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97.8</c:v>
                </c:pt>
                <c:pt idx="14">
                  <c:v>97.8</c:v>
                </c:pt>
                <c:pt idx="15">
                  <c:v>97.8</c:v>
                </c:pt>
                <c:pt idx="16">
                  <c:v>97.8</c:v>
                </c:pt>
                <c:pt idx="17">
                  <c:v>97.8</c:v>
                </c:pt>
                <c:pt idx="18">
                  <c:v>97.8</c:v>
                </c:pt>
                <c:pt idx="19">
                  <c:v>97.8</c:v>
                </c:pt>
                <c:pt idx="20">
                  <c:v>97.8</c:v>
                </c:pt>
                <c:pt idx="21">
                  <c:v>97.8</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65-4E2C-89A8-6E535F80E41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65-4E2C-89A8-6E535F80E41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05-4B01-80A7-A6E4BBAE34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EA-4B6E-B3E6-6643A1B15D1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EA-4B6E-B3E6-6643A1B15D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97.8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5682432"/>
        <c:axId val="85692416"/>
      </c:scatterChart>
      <c:valAx>
        <c:axId val="85682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2416"/>
        <c:crosses val="autoZero"/>
        <c:crossBetween val="midCat"/>
        <c:majorUnit val="5"/>
      </c:valAx>
      <c:valAx>
        <c:axId val="85692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24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581-4B23-BB1A-AC64F96FFDB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59.4</c:v>
                </c:pt>
                <c:pt idx="1">
                  <c:v>1E-10</c:v>
                </c:pt>
                <c:pt idx="2">
                  <c:v>1E-10</c:v>
                </c:pt>
                <c:pt idx="3">
                  <c:v>57.2</c:v>
                </c:pt>
                <c:pt idx="4">
                  <c:v>59.7</c:v>
                </c:pt>
                <c:pt idx="5">
                  <c:v>60.6</c:v>
                </c:pt>
              </c:numCache>
            </c:numRef>
          </c:val>
          <c:extLst>
            <c:ext xmlns:c16="http://schemas.microsoft.com/office/drawing/2014/chart" uri="{C3380CC4-5D6E-409C-BE32-E72D297353CC}">
              <c16:uniqueId val="{00000002-1581-4B23-BB1A-AC64F96FFDB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0.75</c:v>
                </c:pt>
                <c:pt idx="1">
                  <c:v>1E-10</c:v>
                </c:pt>
                <c:pt idx="2">
                  <c:v>1E-10</c:v>
                </c:pt>
                <c:pt idx="3">
                  <c:v>2.75</c:v>
                </c:pt>
                <c:pt idx="4">
                  <c:v>3.1</c:v>
                </c:pt>
                <c:pt idx="5">
                  <c:v>2.6</c:v>
                </c:pt>
              </c:numCache>
            </c:numRef>
          </c:val>
          <c:extLst>
            <c:ext xmlns:c16="http://schemas.microsoft.com/office/drawing/2014/chart" uri="{C3380CC4-5D6E-409C-BE32-E72D297353CC}">
              <c16:uniqueId val="{00000003-1581-4B23-BB1A-AC64F96FFDB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4-1581-4B23-BB1A-AC64F96FFDB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39.85</c:v>
                </c:pt>
                <c:pt idx="1">
                  <c:v>1E-10</c:v>
                </c:pt>
                <c:pt idx="2">
                  <c:v>1E-10</c:v>
                </c:pt>
                <c:pt idx="3">
                  <c:v>40.049999999999997</c:v>
                </c:pt>
                <c:pt idx="4">
                  <c:v>37.200000000000003</c:v>
                </c:pt>
                <c:pt idx="5">
                  <c:v>36.799999999999997</c:v>
                </c:pt>
              </c:numCache>
            </c:numRef>
          </c:val>
          <c:extLst>
            <c:ext xmlns:c16="http://schemas.microsoft.com/office/drawing/2014/chart" uri="{C3380CC4-5D6E-409C-BE32-E72D297353CC}">
              <c16:uniqueId val="{00000005-1581-4B23-BB1A-AC64F96FFDB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c:v>
                </c:pt>
                <c:pt idx="14">
                  <c:v>96</c:v>
                </c:pt>
                <c:pt idx="15">
                  <c:v>96</c:v>
                </c:pt>
                <c:pt idx="16">
                  <c:v>96</c:v>
                </c:pt>
                <c:pt idx="17">
                  <c:v>96</c:v>
                </c:pt>
                <c:pt idx="18">
                  <c:v>96</c:v>
                </c:pt>
                <c:pt idx="19">
                  <c:v>96</c:v>
                </c:pt>
                <c:pt idx="20">
                  <c:v>96</c:v>
                </c:pt>
                <c:pt idx="21">
                  <c:v>96</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34</c:v>
                </c:pt>
                <c:pt idx="14">
                  <c:v>34</c:v>
                </c:pt>
                <c:pt idx="15">
                  <c:v>34</c:v>
                </c:pt>
                <c:pt idx="16">
                  <c:v>34</c:v>
                </c:pt>
                <c:pt idx="17">
                  <c:v>34</c:v>
                </c:pt>
                <c:pt idx="18">
                  <c:v>34</c:v>
                </c:pt>
                <c:pt idx="19">
                  <c:v>34</c:v>
                </c:pt>
                <c:pt idx="20">
                  <c:v>34</c:v>
                </c:pt>
                <c:pt idx="21">
                  <c:v>34</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47-4E41-90C4-4A590D96E78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91-482E-964C-45F1D994F1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2A-4C53-8AAB-75BBE1E4870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2A-4C53-8AAB-75BBE1E487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47-4E41-90C4-4A590D96E78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47-4E41-90C4-4A590D96E78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91-482E-964C-45F1D994F1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91-482E-964C-45F1D994F1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2A-4C53-8AAB-75BBE1E4870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2A-4C53-8AAB-75BBE1E487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34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97.9</c:v>
                </c:pt>
                <c:pt idx="14">
                  <c:v>97.9</c:v>
                </c:pt>
                <c:pt idx="15">
                  <c:v>97.9</c:v>
                </c:pt>
                <c:pt idx="16">
                  <c:v>97.9</c:v>
                </c:pt>
                <c:pt idx="17">
                  <c:v>97.9</c:v>
                </c:pt>
                <c:pt idx="18">
                  <c:v>97.9</c:v>
                </c:pt>
                <c:pt idx="19">
                  <c:v>97.9</c:v>
                </c:pt>
                <c:pt idx="20">
                  <c:v>97.9</c:v>
                </c:pt>
                <c:pt idx="21">
                  <c:v>97.9</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47-4E41-90C4-4A590D96E78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91-482E-964C-45F1D994F1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2A-4C53-8AAB-75BBE1E4870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2A-4C53-8AAB-75BBE1E487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97.9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5906560"/>
        <c:axId val="85908096"/>
      </c:scatterChart>
      <c:valAx>
        <c:axId val="85906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8096"/>
        <c:crosses val="autoZero"/>
        <c:crossBetween val="midCat"/>
        <c:majorUnit val="5"/>
      </c:valAx>
      <c:valAx>
        <c:axId val="85908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6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95.4</c:v>
                </c:pt>
                <c:pt idx="14">
                  <c:v>95.4</c:v>
                </c:pt>
                <c:pt idx="15">
                  <c:v>95.4</c:v>
                </c:pt>
                <c:pt idx="16">
                  <c:v>95.4</c:v>
                </c:pt>
                <c:pt idx="17">
                  <c:v>95.4</c:v>
                </c:pt>
                <c:pt idx="18">
                  <c:v>95.4</c:v>
                </c:pt>
                <c:pt idx="19">
                  <c:v>95.4</c:v>
                </c:pt>
                <c:pt idx="20">
                  <c:v>95.4</c:v>
                </c:pt>
                <c:pt idx="21">
                  <c:v>95.4</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33.6</c:v>
                </c:pt>
                <c:pt idx="14">
                  <c:v>33.6</c:v>
                </c:pt>
                <c:pt idx="15">
                  <c:v>33.6</c:v>
                </c:pt>
                <c:pt idx="16">
                  <c:v>33.6</c:v>
                </c:pt>
                <c:pt idx="17">
                  <c:v>33.6</c:v>
                </c:pt>
                <c:pt idx="18">
                  <c:v>33.6</c:v>
                </c:pt>
                <c:pt idx="19">
                  <c:v>33.6</c:v>
                </c:pt>
                <c:pt idx="20">
                  <c:v>33.6</c:v>
                </c:pt>
                <c:pt idx="21">
                  <c:v>33.6</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1F-4127-8354-08E20C9276F8}"/>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AB-4FE6-9507-43D6DE7B17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05-4F9E-9044-FE7635E0A5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05-4F9E-9044-FE7635E0A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95.4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1F-4127-8354-08E20C9276F8}"/>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1F-4127-8354-08E20C9276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AB-4FE6-9507-43D6DE7B17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AB-4FE6-9507-43D6DE7B17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05-4F9E-9044-FE7635E0A5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05-4F9E-9044-FE7635E0A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33.6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98.3</c:v>
                </c:pt>
                <c:pt idx="14">
                  <c:v>98.3</c:v>
                </c:pt>
                <c:pt idx="15">
                  <c:v>98.3</c:v>
                </c:pt>
                <c:pt idx="16">
                  <c:v>98.3</c:v>
                </c:pt>
                <c:pt idx="17">
                  <c:v>98.3</c:v>
                </c:pt>
                <c:pt idx="18">
                  <c:v>98.3</c:v>
                </c:pt>
                <c:pt idx="19">
                  <c:v>98.3</c:v>
                </c:pt>
                <c:pt idx="20">
                  <c:v>98.3</c:v>
                </c:pt>
                <c:pt idx="21">
                  <c:v>98.3</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1F-4127-8354-08E20C9276F8}"/>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1F-4127-8354-08E20C9276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AB-4FE6-9507-43D6DE7B17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05-4F9E-9044-FE7635E0A57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05-4F9E-9044-FE7635E0A5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98.3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6494592"/>
        <c:axId val="86496384"/>
      </c:scatterChart>
      <c:valAx>
        <c:axId val="86494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6384"/>
        <c:crosses val="autoZero"/>
        <c:crossBetween val="midCat"/>
        <c:majorUnit val="5"/>
      </c:valAx>
      <c:valAx>
        <c:axId val="86496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45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92.6</c:v>
                </c:pt>
                <c:pt idx="1">
                  <c:v>1E-10</c:v>
                </c:pt>
                <c:pt idx="2">
                  <c:v>1E-10</c:v>
                </c:pt>
                <c:pt idx="3">
                  <c:v>91.6</c:v>
                </c:pt>
                <c:pt idx="4">
                  <c:v>92</c:v>
                </c:pt>
                <c:pt idx="5">
                  <c:v>95.2</c:v>
                </c:pt>
              </c:numCache>
            </c:numRef>
          </c:val>
          <c:extLst>
            <c:ext xmlns:c16="http://schemas.microsoft.com/office/drawing/2014/chart" uri="{C3380CC4-5D6E-409C-BE32-E72D297353CC}">
              <c16:uniqueId val="{00000000-1515-467E-BDFE-A3BA391B41E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6.6</c:v>
                </c:pt>
                <c:pt idx="1">
                  <c:v>1E-10</c:v>
                </c:pt>
                <c:pt idx="2">
                  <c:v>1E-10</c:v>
                </c:pt>
                <c:pt idx="3">
                  <c:v>7.4</c:v>
                </c:pt>
                <c:pt idx="4">
                  <c:v>7.2</c:v>
                </c:pt>
                <c:pt idx="5">
                  <c:v>3.5</c:v>
                </c:pt>
              </c:numCache>
            </c:numRef>
          </c:val>
          <c:extLst>
            <c:ext xmlns:c16="http://schemas.microsoft.com/office/drawing/2014/chart" uri="{C3380CC4-5D6E-409C-BE32-E72D297353CC}">
              <c16:uniqueId val="{00000001-1515-467E-BDFE-A3BA391B41E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0</c:v>
                </c:pt>
                <c:pt idx="4">
                  <c:v>0</c:v>
                </c:pt>
                <c:pt idx="5">
                  <c:v>0</c:v>
                </c:pt>
              </c:numCache>
            </c:numRef>
          </c:val>
          <c:extLst>
            <c:ext xmlns:c16="http://schemas.microsoft.com/office/drawing/2014/chart" uri="{C3380CC4-5D6E-409C-BE32-E72D297353CC}">
              <c16:uniqueId val="{00000002-1515-467E-BDFE-A3BA391B41E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0.8</c:v>
                </c:pt>
                <c:pt idx="1">
                  <c:v>1E-10</c:v>
                </c:pt>
                <c:pt idx="2">
                  <c:v>1E-10</c:v>
                </c:pt>
                <c:pt idx="3">
                  <c:v>1</c:v>
                </c:pt>
                <c:pt idx="4">
                  <c:v>0.8</c:v>
                </c:pt>
                <c:pt idx="5">
                  <c:v>1.3</c:v>
                </c:pt>
              </c:numCache>
            </c:numRef>
          </c:val>
          <c:extLst>
            <c:ext xmlns:c16="http://schemas.microsoft.com/office/drawing/2014/chart" uri="{C3380CC4-5D6E-409C-BE32-E72D297353CC}">
              <c16:uniqueId val="{00000003-1515-467E-BDFE-A3BA391B41E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82.8</c:v>
                </c:pt>
                <c:pt idx="14">
                  <c:v>82.8</c:v>
                </c:pt>
                <c:pt idx="15">
                  <c:v>82.8</c:v>
                </c:pt>
                <c:pt idx="16">
                  <c:v>82.8</c:v>
                </c:pt>
                <c:pt idx="17">
                  <c:v>82.8</c:v>
                </c:pt>
                <c:pt idx="18">
                  <c:v>82.8</c:v>
                </c:pt>
                <c:pt idx="19">
                  <c:v>82.8</c:v>
                </c:pt>
                <c:pt idx="20">
                  <c:v>82.8</c:v>
                </c:pt>
                <c:pt idx="21">
                  <c:v>82.8</c:v>
                </c:pt>
                <c:pt idx="22">
                  <c:v>#N/A</c:v>
                </c:pt>
                <c:pt idx="23">
                  <c:v>#N/A</c:v>
                </c:pt>
              </c:numCache>
            </c:numRef>
          </c:yVal>
          <c:smooth val="0"/>
          <c:extLst>
            <c:ext xmlns:c16="http://schemas.microsoft.com/office/drawing/2014/chart" uri="{C3380CC4-5D6E-409C-BE32-E72D297353CC}">
              <c16:uniqueId val="{00000000-C952-414C-BF39-CFE0F0B3E68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52-414C-BF39-CFE0F0B3E688}"/>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52-414C-BF39-CFE0F0B3E68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7E-48EC-A006-BD1EB83D98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7E-48EC-A006-BD1EB83D98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15-4B97-852C-571C065AD2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15-4B97-852C-571C065AD2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82.8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952-414C-BF39-CFE0F0B3E68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60.2</c:v>
                </c:pt>
                <c:pt idx="14">
                  <c:v>60.2</c:v>
                </c:pt>
                <c:pt idx="15">
                  <c:v>60.2</c:v>
                </c:pt>
                <c:pt idx="16">
                  <c:v>60.2</c:v>
                </c:pt>
                <c:pt idx="17">
                  <c:v>60.2</c:v>
                </c:pt>
                <c:pt idx="18">
                  <c:v>60.2</c:v>
                </c:pt>
                <c:pt idx="19">
                  <c:v>60.2</c:v>
                </c:pt>
                <c:pt idx="20">
                  <c:v>60.2</c:v>
                </c:pt>
                <c:pt idx="21">
                  <c:v>60.2</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60.15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59.4</c:v>
                </c:pt>
                <c:pt idx="14">
                  <c:v>59.4</c:v>
                </c:pt>
                <c:pt idx="15">
                  <c:v>59.4</c:v>
                </c:pt>
                <c:pt idx="16">
                  <c:v>59.4</c:v>
                </c:pt>
                <c:pt idx="17">
                  <c:v>59.4</c:v>
                </c:pt>
                <c:pt idx="18">
                  <c:v>59.4</c:v>
                </c:pt>
                <c:pt idx="19">
                  <c:v>59.4</c:v>
                </c:pt>
                <c:pt idx="20">
                  <c:v>59.4</c:v>
                </c:pt>
                <c:pt idx="21">
                  <c:v>59.4</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52-414C-BF39-CFE0F0B3E688}"/>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52-414C-BF39-CFE0F0B3E68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7E-48EC-A006-BD1EB83D98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7E-48EC-A006-BD1EB83D98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15-4B97-852C-571C065AD2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5-4B97-852C-571C065AD2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59.4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5088"/>
        <c:axId val="90763264"/>
      </c:scatterChart>
      <c:valAx>
        <c:axId val="9074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3264"/>
        <c:crosses val="autoZero"/>
        <c:crossBetween val="midCat"/>
        <c:majorUnit val="5"/>
      </c:valAx>
      <c:valAx>
        <c:axId val="90763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508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5E-49C5-B272-FDCA433A75A9}"/>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5E-49C5-B272-FDCA433A75A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7F-4C61-9114-8763E25757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7F-4C61-9114-8763E25757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2B-4085-AED7-3B554604AE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2B-4085-AED7-3B554604AE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5E-49C5-B272-FDCA433A75A9}"/>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5E-49C5-B272-FDCA433A75A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7F-4C61-9114-8763E25757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7F-4C61-9114-8763E25757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2B-4085-AED7-3B554604AE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2B-4085-AED7-3B554604AE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2D5E-49C5-B272-FDCA433A75A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5E-49C5-B272-FDCA433A75A9}"/>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5E-49C5-B272-FDCA433A75A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7F-4C61-9114-8763E25757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7F-4C61-9114-8763E25757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2B-4085-AED7-3B554604AEC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2B-4085-AED7-3B554604AE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2D5E-49C5-B272-FDCA433A75A9}"/>
            </c:ext>
          </c:extLst>
        </c:ser>
        <c:dLbls>
          <c:showLegendKey val="0"/>
          <c:showVal val="0"/>
          <c:showCatName val="0"/>
          <c:showSerName val="0"/>
          <c:showPercent val="0"/>
          <c:showBubbleSize val="0"/>
        </c:dLbls>
        <c:axId val="94522752"/>
        <c:axId val="99031296"/>
      </c:scatterChart>
      <c:valAx>
        <c:axId val="9452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1296"/>
        <c:crosses val="autoZero"/>
        <c:crossBetween val="midCat"/>
        <c:majorUnit val="5"/>
      </c:valAx>
      <c:valAx>
        <c:axId val="9903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27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73-4436-9AF8-94CA773334C1}"/>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73-4436-9AF8-94CA773334C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15-40DA-B216-24E69CCD5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5-40DA-B216-24E69CCD5D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D2-4368-A6F1-614774B466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D2-4368-A6F1-614774B466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73-4436-9AF8-94CA773334C1}"/>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73-4436-9AF8-94CA773334C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5-40DA-B216-24E69CCD5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5-40DA-B216-24E69CCD5D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D2-4368-A6F1-614774B466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D2-4368-A6F1-614774B466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1373-4436-9AF8-94CA773334C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73-4436-9AF8-94CA773334C1}"/>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73-4436-9AF8-94CA773334C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15-40DA-B216-24E69CCD5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15-40DA-B216-24E69CCD5D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D2-4368-A6F1-614774B466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D2-4368-A6F1-614774B466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1373-4436-9AF8-94CA773334C1}"/>
            </c:ext>
          </c:extLst>
        </c:ser>
        <c:dLbls>
          <c:showLegendKey val="0"/>
          <c:showVal val="0"/>
          <c:showCatName val="0"/>
          <c:showSerName val="0"/>
          <c:showPercent val="0"/>
          <c:showBubbleSize val="0"/>
        </c:dLbls>
        <c:axId val="131768704"/>
        <c:axId val="131787392"/>
      </c:scatterChart>
      <c:valAx>
        <c:axId val="131768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392"/>
        <c:crosses val="autoZero"/>
        <c:crossBetween val="midCat"/>
        <c:majorUnit val="5"/>
      </c:valAx>
      <c:valAx>
        <c:axId val="13178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87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00-141F-4E91-B1A1-B15D048B629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1F-4E91-B1A1-B15D048B629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1F-4E91-B1A1-B15D048B629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B7-46FA-A73B-D9FEF1794F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B7-46FA-A73B-D9FEF1794F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F4-4722-BDE5-1DE1CE4DC2D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F4-4722-BDE5-1DE1CE4DC2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141F-4E91-B1A1-B15D048B629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99.2</c:v>
                </c:pt>
                <c:pt idx="14">
                  <c:v>99.2</c:v>
                </c:pt>
                <c:pt idx="15">
                  <c:v>99.2</c:v>
                </c:pt>
                <c:pt idx="16">
                  <c:v>99.2</c:v>
                </c:pt>
                <c:pt idx="17">
                  <c:v>99.2</c:v>
                </c:pt>
                <c:pt idx="18">
                  <c:v>99.2</c:v>
                </c:pt>
                <c:pt idx="19">
                  <c:v>99.2</c:v>
                </c:pt>
                <c:pt idx="20">
                  <c:v>99.2</c:v>
                </c:pt>
                <c:pt idx="21">
                  <c:v>99.2</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99.2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92.6</c:v>
                </c:pt>
                <c:pt idx="14">
                  <c:v>92.6</c:v>
                </c:pt>
                <c:pt idx="15">
                  <c:v>92.6</c:v>
                </c:pt>
                <c:pt idx="16">
                  <c:v>92.6</c:v>
                </c:pt>
                <c:pt idx="17">
                  <c:v>92.6</c:v>
                </c:pt>
                <c:pt idx="18">
                  <c:v>92.6</c:v>
                </c:pt>
                <c:pt idx="19">
                  <c:v>92.6</c:v>
                </c:pt>
                <c:pt idx="20">
                  <c:v>92.6</c:v>
                </c:pt>
                <c:pt idx="21">
                  <c:v>92.6</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1F-4E91-B1A1-B15D048B629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1F-4E91-B1A1-B15D048B629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B7-46FA-A73B-D9FEF1794F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B7-46FA-A73B-D9FEF1794F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F4-4722-BDE5-1DE1CE4DC2D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F4-4722-BDE5-1DE1CE4DC2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92.6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2545152"/>
        <c:axId val="152546688"/>
      </c:scatterChart>
      <c:valAx>
        <c:axId val="152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6688"/>
        <c:crosses val="autoZero"/>
        <c:crossBetween val="midCat"/>
        <c:majorUnit val="5"/>
      </c:valAx>
      <c:valAx>
        <c:axId val="152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51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B8-4E48-8E55-8C81333C20D7}"/>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B8-4E48-8E55-8C81333C20D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AD-4A49-9A6B-36D44BFD04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AD-4A49-9A6B-36D44BFD04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3E-469C-ACFB-6952DC9E6FA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3E-469C-ACFB-6952DC9E6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B8-4E48-8E55-8C81333C20D7}"/>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3E-469C-ACFB-6952DC9E6FA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3E-469C-ACFB-6952DC9E6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ABB8-4E48-8E55-8C81333C20D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B8-4E48-8E55-8C81333C20D7}"/>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B8-4E48-8E55-8C81333C20D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AD-4A49-9A6B-36D44BFD04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AD-4A49-9A6B-36D44BFD04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3E-469C-ACFB-6952DC9E6FA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3E-469C-ACFB-6952DC9E6F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BB8-4E48-8E55-8C81333C20D7}"/>
            </c:ext>
          </c:extLst>
        </c:ser>
        <c:dLbls>
          <c:showLegendKey val="0"/>
          <c:showVal val="0"/>
          <c:showCatName val="0"/>
          <c:showSerName val="0"/>
          <c:showPercent val="0"/>
          <c:showBubbleSize val="0"/>
        </c:dLbls>
        <c:axId val="182447488"/>
        <c:axId val="182473088"/>
      </c:scatterChart>
      <c:valAx>
        <c:axId val="182447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3088"/>
        <c:crosses val="autoZero"/>
        <c:crossBetween val="midCat"/>
        <c:majorUnit val="5"/>
      </c:valAx>
      <c:valAx>
        <c:axId val="182473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4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3D-446F-9AEF-D16582B1BA30}"/>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3D-446F-9AEF-D16582B1BA3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82-4F15-BAFF-ECF7628B97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82-4F15-BAFF-ECF7628B97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05-481C-9AC1-8D1BA891525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05-481C-9AC1-8D1BA89152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3D-446F-9AEF-D16582B1BA30}"/>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05-481C-9AC1-8D1BA891525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05-481C-9AC1-8D1BA89152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53D-446F-9AEF-D16582B1BA3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3D-446F-9AEF-D16582B1BA30}"/>
                </c:ext>
              </c:extLst>
            </c:dLbl>
            <c:dLbl>
              <c:idx val="1"/>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3D-446F-9AEF-D16582B1BA3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82-4F15-BAFF-ECF7628B97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82-4F15-BAFF-ECF7628B97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05-481C-9AC1-8D1BA891525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05-481C-9AC1-8D1BA89152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B53D-446F-9AEF-D16582B1BA30}"/>
            </c:ext>
          </c:extLst>
        </c:ser>
        <c:dLbls>
          <c:showLegendKey val="0"/>
          <c:showVal val="0"/>
          <c:showCatName val="0"/>
          <c:showSerName val="0"/>
          <c:showPercent val="0"/>
          <c:showBubbleSize val="0"/>
        </c:dLbls>
        <c:axId val="238264704"/>
        <c:axId val="238266240"/>
      </c:scatterChart>
      <c:valAx>
        <c:axId val="23826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240"/>
        <c:crosses val="autoZero"/>
        <c:crossBetween val="midCat"/>
        <c:majorUnit val="5"/>
      </c:valAx>
      <c:valAx>
        <c:axId val="238266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CF9188B-DD91-4FEB-8EC3-D9130EB2D69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49BA4E0-6360-4ADC-BFE7-B3E6FCEB443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67A3D48-8D54-4360-84C5-A976ADD2A16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88CCED1-5A57-458A-9BB9-B24882A24AA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7846F1A-BCE7-4318-B036-571AFC8C438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A103592-927C-421A-B47A-86EA9286B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B5797DC-614B-410D-93CB-F5D3B076C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4764E06-7CCC-4743-8013-FA9143167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396E294-72AE-45B6-9238-E9E39CF7932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904A96F-72EB-4ABF-883C-1668A709B92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5E39154-40F3-42D3-A011-D01CF7F9810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5EF2B7C-EA6F-4067-9F67-8D7B70DE86A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9AFBE56-2C67-4579-A1B1-B5E365820E7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D22194E-0C7E-423A-9B67-60A19E96616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EDDE3E44-EB2E-4841-92C1-23DE5DCF7EB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5F2E-4197-45F6-A3B5-B2BD6710231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144</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151</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Lebanon</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265</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145</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152</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153</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260</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146</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147</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148</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149</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150</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5" t="s">
        <v>237</v>
      </c>
      <c r="D1" s="313" t="s">
        <v>160</v>
      </c>
      <c r="E1" s="313"/>
      <c r="F1" s="313"/>
      <c r="G1" s="313"/>
      <c r="H1" s="313"/>
      <c r="I1" s="324"/>
      <c r="J1" s="305"/>
      <c r="K1" s="305"/>
      <c r="L1" s="326" t="s">
        <v>31</v>
      </c>
      <c r="M1" s="545" t="s">
        <v>238</v>
      </c>
      <c r="N1" s="313" t="s">
        <v>160</v>
      </c>
      <c r="O1" s="313"/>
      <c r="P1" s="313"/>
      <c r="Q1" s="313"/>
      <c r="R1" s="313"/>
      <c r="S1" s="324"/>
      <c r="T1" s="305"/>
      <c r="U1" s="305"/>
      <c r="V1" s="326" t="s">
        <v>31</v>
      </c>
      <c r="W1" s="545" t="s">
        <v>239</v>
      </c>
      <c r="X1" s="313" t="s">
        <v>160</v>
      </c>
      <c r="Y1" s="313"/>
      <c r="Z1" s="313"/>
      <c r="AA1" s="313"/>
      <c r="AB1" s="313"/>
      <c r="AC1" s="324"/>
      <c r="AD1" s="305"/>
      <c r="AE1" s="305"/>
      <c r="AF1" s="326" t="s">
        <v>31</v>
      </c>
      <c r="AG1" s="545">
        <v>2019</v>
      </c>
      <c r="AH1" s="313" t="s">
        <v>160</v>
      </c>
      <c r="AI1" s="313"/>
      <c r="AJ1" s="313"/>
      <c r="AK1" s="313"/>
      <c r="AL1" s="313"/>
      <c r="AM1" s="324"/>
      <c r="AN1" s="305"/>
      <c r="AO1" s="305"/>
      <c r="AP1" s="326" t="s">
        <v>31</v>
      </c>
      <c r="AQ1" s="545">
        <v>2020</v>
      </c>
      <c r="AR1" s="313" t="s">
        <v>160</v>
      </c>
      <c r="AS1" s="313"/>
      <c r="AT1" s="313"/>
      <c r="AU1" s="313"/>
      <c r="AV1" s="313"/>
      <c r="AW1" s="324"/>
      <c r="AX1" s="305"/>
      <c r="AY1" s="305"/>
    </row>
    <row xmlns:x14ac="http://schemas.microsoft.com/office/spreadsheetml/2009/9/ac" r="2" s="307" customFormat="true" ht="30" customHeight="true" x14ac:dyDescent="0.25">
      <c r="A2" s="556" t="s">
        <v>259</v>
      </c>
      <c r="B2" s="314" t="s">
        <v>234</v>
      </c>
      <c r="C2" s="267" t="s">
        <v>169</v>
      </c>
      <c r="D2" s="267" t="s">
        <v>225</v>
      </c>
      <c r="E2" s="315"/>
      <c r="F2" s="315"/>
      <c r="G2" s="315"/>
      <c r="H2" s="315"/>
      <c r="I2" s="325"/>
      <c r="J2" s="308" t="s">
        <v>240</v>
      </c>
      <c r="K2" s="308"/>
      <c r="L2" s="314" t="s">
        <v>235</v>
      </c>
      <c r="M2" s="267" t="s">
        <v>181</v>
      </c>
      <c r="N2" s="267" t="s">
        <v>180</v>
      </c>
      <c r="O2" s="315"/>
      <c r="P2" s="315"/>
      <c r="Q2" s="315"/>
      <c r="R2" s="315"/>
      <c r="S2" s="325"/>
      <c r="T2" s="308" t="s">
        <v>240</v>
      </c>
      <c r="U2" s="308"/>
      <c r="V2" s="314" t="s">
        <v>236</v>
      </c>
      <c r="W2" s="267" t="s">
        <v>169</v>
      </c>
      <c r="X2" s="267" t="s">
        <v>225</v>
      </c>
      <c r="Y2" s="315"/>
      <c r="Z2" s="315"/>
      <c r="AA2" s="315"/>
      <c r="AB2" s="315"/>
      <c r="AC2" s="325"/>
      <c r="AD2" s="308" t="s">
        <v>240</v>
      </c>
      <c r="AE2" s="308"/>
      <c r="AF2" s="314" t="s">
        <v>256</v>
      </c>
      <c r="AG2" s="267" t="s">
        <v>169</v>
      </c>
      <c r="AH2" s="267" t="s">
        <v>225</v>
      </c>
      <c r="AI2" s="315"/>
      <c r="AJ2" s="315"/>
      <c r="AK2" s="315"/>
      <c r="AL2" s="315"/>
      <c r="AM2" s="325"/>
      <c r="AN2" s="308" t="s">
        <v>240</v>
      </c>
      <c r="AO2" s="308"/>
      <c r="AP2" s="314" t="s">
        <v>257</v>
      </c>
      <c r="AQ2" s="267" t="s">
        <v>169</v>
      </c>
      <c r="AR2" s="267" t="s">
        <v>225</v>
      </c>
      <c r="AS2" s="315"/>
      <c r="AT2" s="315"/>
      <c r="AU2" s="315"/>
      <c r="AV2" s="315"/>
      <c r="AW2" s="325"/>
      <c r="AX2" s="308" t="s">
        <v>240</v>
      </c>
      <c r="AY2" s="308"/>
    </row>
    <row xmlns:x14ac="http://schemas.microsoft.com/office/spreadsheetml/2009/9/ac" r="3" s="246" customFormat="true" ht="18" customHeight="true" x14ac:dyDescent="0.25">
      <c r="A3" s="556"/>
      <c r="B3" s="355" t="s">
        <v>189</v>
      </c>
      <c r="C3" s="356" t="s">
        <v>56</v>
      </c>
      <c r="D3" s="357" t="s">
        <v>7</v>
      </c>
      <c r="E3" s="357" t="s">
        <v>1</v>
      </c>
      <c r="F3" s="357" t="s">
        <v>2</v>
      </c>
      <c r="G3" s="357" t="s">
        <v>16</v>
      </c>
      <c r="H3" s="357" t="s">
        <v>17</v>
      </c>
      <c r="I3" s="358" t="s">
        <v>18</v>
      </c>
      <c r="J3" s="244"/>
      <c r="K3" s="244"/>
      <c r="L3" s="355" t="s">
        <v>189</v>
      </c>
      <c r="M3" s="356" t="s">
        <v>56</v>
      </c>
      <c r="N3" s="357" t="s">
        <v>7</v>
      </c>
      <c r="O3" s="357" t="s">
        <v>1</v>
      </c>
      <c r="P3" s="357" t="s">
        <v>2</v>
      </c>
      <c r="Q3" s="357" t="s">
        <v>16</v>
      </c>
      <c r="R3" s="357" t="s">
        <v>17</v>
      </c>
      <c r="S3" s="358" t="s">
        <v>18</v>
      </c>
      <c r="T3" s="244"/>
      <c r="U3" s="244"/>
      <c r="V3" s="355" t="s">
        <v>189</v>
      </c>
      <c r="W3" s="356" t="s">
        <v>56</v>
      </c>
      <c r="X3" s="357" t="s">
        <v>7</v>
      </c>
      <c r="Y3" s="357" t="s">
        <v>1</v>
      </c>
      <c r="Z3" s="357" t="s">
        <v>2</v>
      </c>
      <c r="AA3" s="357" t="s">
        <v>16</v>
      </c>
      <c r="AB3" s="357" t="s">
        <v>17</v>
      </c>
      <c r="AC3" s="358" t="s">
        <v>18</v>
      </c>
      <c r="AD3" s="244"/>
      <c r="AE3" s="244"/>
      <c r="AF3" s="355" t="s">
        <v>189</v>
      </c>
      <c r="AG3" s="356" t="s">
        <v>56</v>
      </c>
      <c r="AH3" s="357" t="s">
        <v>7</v>
      </c>
      <c r="AI3" s="357" t="s">
        <v>1</v>
      </c>
      <c r="AJ3" s="357" t="s">
        <v>2</v>
      </c>
      <c r="AK3" s="357" t="s">
        <v>16</v>
      </c>
      <c r="AL3" s="357" t="s">
        <v>17</v>
      </c>
      <c r="AM3" s="358" t="s">
        <v>18</v>
      </c>
      <c r="AN3" s="244"/>
      <c r="AO3" s="244"/>
      <c r="AP3" s="355" t="s">
        <v>189</v>
      </c>
      <c r="AQ3" s="356" t="s">
        <v>56</v>
      </c>
      <c r="AR3" s="357" t="s">
        <v>7</v>
      </c>
      <c r="AS3" s="357" t="s">
        <v>1</v>
      </c>
      <c r="AT3" s="357" t="s">
        <v>2</v>
      </c>
      <c r="AU3" s="357" t="s">
        <v>16</v>
      </c>
      <c r="AV3" s="357" t="s">
        <v>17</v>
      </c>
      <c r="AW3" s="358"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LBN_2016_UIS</v>
      </c>
      <c r="B4" s="110"/>
      <c r="C4" s="86" t="s">
        <v>3</v>
      </c>
      <c r="D4" s="7"/>
      <c r="E4" s="7"/>
      <c r="F4" s="7"/>
      <c r="G4" s="7"/>
      <c r="H4" s="7"/>
      <c r="I4" s="24"/>
      <c r="J4" s="22"/>
      <c r="K4" s="22"/>
      <c r="L4" s="110"/>
      <c r="M4" s="86" t="s">
        <v>3</v>
      </c>
      <c r="N4" s="7">
        <f>1.4</f>
        <v>1.4</v>
      </c>
      <c r="O4" s="7"/>
      <c r="P4" s="7"/>
      <c r="Q4" s="7">
        <v>2.1</v>
      </c>
      <c r="R4" s="7">
        <f>1.7</f>
        <v>1.7</v>
      </c>
      <c r="S4" s="24">
        <v>2.2000000000000002</v>
      </c>
      <c r="T4" s="22"/>
      <c r="U4" s="22"/>
      <c r="V4" s="110"/>
      <c r="W4" s="86" t="s">
        <v>3</v>
      </c>
      <c r="X4" s="7"/>
      <c r="Y4" s="7"/>
      <c r="Z4" s="7"/>
      <c r="AA4" s="7"/>
      <c r="AB4" s="7"/>
      <c r="AC4" s="24"/>
      <c r="AD4" s="22"/>
      <c r="AE4" s="22"/>
      <c r="AF4" s="110"/>
      <c r="AG4" s="86" t="s">
        <v>3</v>
      </c>
      <c r="AH4" s="7"/>
      <c r="AI4" s="7"/>
      <c r="AJ4" s="7"/>
      <c r="AK4" s="7"/>
      <c r="AL4" s="7"/>
      <c r="AM4" s="24"/>
      <c r="AN4" s="22"/>
      <c r="AO4" s="22"/>
      <c r="AP4" s="110"/>
      <c r="AQ4" s="86" t="s">
        <v>3</v>
      </c>
      <c r="AR4" s="7"/>
      <c r="AS4" s="7"/>
      <c r="AT4" s="7"/>
      <c r="AU4" s="7"/>
      <c r="AV4" s="7"/>
      <c r="AW4" s="24"/>
      <c r="AX4" s="22"/>
      <c r="AY4" s="22"/>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77" t="str">
        <f ca="true">IF(ISBLANK('Data Summary'!A7),"",'Data Summary'!A7)</f>
        <v>LBN_2017_CEN</v>
      </c>
      <c r="B5" s="110"/>
      <c r="C5" s="86" t="s">
        <v>25</v>
      </c>
      <c r="D5" s="7"/>
      <c r="E5" s="7"/>
      <c r="F5" s="7"/>
      <c r="G5" s="7"/>
      <c r="H5" s="7"/>
      <c r="I5" s="24"/>
      <c r="J5" s="22"/>
      <c r="K5" s="22"/>
      <c r="L5" s="110"/>
      <c r="M5" s="86" t="s">
        <v>25</v>
      </c>
      <c r="N5" s="7">
        <f>100-N4</f>
        <v>98.6</v>
      </c>
      <c r="O5" s="7"/>
      <c r="P5" s="7"/>
      <c r="Q5" s="7">
        <f>100-Q4</f>
        <v>97.9</v>
      </c>
      <c r="R5" s="7">
        <f t="shared" ref="R5:S5" si="0">100-R4</f>
        <v>98.3</v>
      </c>
      <c r="S5" s="24">
        <f t="shared" si="0"/>
        <v>97.8</v>
      </c>
      <c r="T5" s="22"/>
      <c r="U5" s="22"/>
      <c r="V5" s="110"/>
      <c r="W5" s="86" t="s">
        <v>25</v>
      </c>
      <c r="X5" s="7"/>
      <c r="Y5" s="7"/>
      <c r="Z5" s="7"/>
      <c r="AA5" s="7"/>
      <c r="AB5" s="7"/>
      <c r="AC5" s="24"/>
      <c r="AD5" s="22"/>
      <c r="AE5" s="22"/>
      <c r="AF5" s="110"/>
      <c r="AG5" s="86" t="s">
        <v>25</v>
      </c>
      <c r="AH5" s="7"/>
      <c r="AI5" s="7"/>
      <c r="AJ5" s="7"/>
      <c r="AK5" s="7"/>
      <c r="AL5" s="7"/>
      <c r="AM5" s="24"/>
      <c r="AN5" s="22"/>
      <c r="AO5" s="22"/>
      <c r="AP5" s="110"/>
      <c r="AQ5" s="86" t="s">
        <v>25</v>
      </c>
      <c r="AR5" s="7"/>
      <c r="AS5" s="7"/>
      <c r="AT5" s="7"/>
      <c r="AU5" s="7"/>
      <c r="AV5" s="7"/>
      <c r="AW5" s="24"/>
      <c r="AX5" s="22"/>
      <c r="AY5" s="22"/>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77" t="str">
        <f ca="true">IF(ISBLANK('Data Summary'!A8),"",'Data Summary'!A8)</f>
        <v>LBN_2018_UIS</v>
      </c>
      <c r="B6" s="122"/>
      <c r="C6" s="87" t="s">
        <v>26</v>
      </c>
      <c r="D6" s="18"/>
      <c r="E6" s="7"/>
      <c r="F6" s="7"/>
      <c r="G6" s="7"/>
      <c r="H6" s="7"/>
      <c r="I6" s="24"/>
      <c r="J6" s="22"/>
      <c r="K6" s="22"/>
      <c r="L6" s="122"/>
      <c r="M6" s="87" t="s">
        <v>26</v>
      </c>
      <c r="N6" s="18"/>
      <c r="O6" s="7"/>
      <c r="P6" s="7"/>
      <c r="Q6" s="7"/>
      <c r="R6" s="7"/>
      <c r="S6" s="24"/>
      <c r="T6" s="22"/>
      <c r="U6" s="22"/>
      <c r="V6" s="122"/>
      <c r="W6" s="87" t="s">
        <v>26</v>
      </c>
      <c r="X6" s="18"/>
      <c r="Y6" s="7"/>
      <c r="Z6" s="7"/>
      <c r="AA6" s="7"/>
      <c r="AB6" s="7"/>
      <c r="AC6" s="24"/>
      <c r="AD6" s="22"/>
      <c r="AE6" s="22"/>
      <c r="AF6" s="122"/>
      <c r="AG6" s="87" t="s">
        <v>26</v>
      </c>
      <c r="AH6" s="18"/>
      <c r="AI6" s="7"/>
      <c r="AJ6" s="7"/>
      <c r="AK6" s="7"/>
      <c r="AL6" s="7"/>
      <c r="AM6" s="24"/>
      <c r="AN6" s="22"/>
      <c r="AO6" s="22"/>
      <c r="AP6" s="122"/>
      <c r="AQ6" s="87" t="s">
        <v>26</v>
      </c>
      <c r="AR6" s="18"/>
      <c r="AS6" s="7"/>
      <c r="AT6" s="7"/>
      <c r="AU6" s="7"/>
      <c r="AV6" s="7"/>
      <c r="AW6" s="24"/>
      <c r="AX6" s="22"/>
      <c r="AY6" s="22"/>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77" t="str">
        <f ca="true">IF(ISBLANK('Data Summary'!A9),"",'Data Summary'!A9)</f>
        <v>LBN_2019_UIS</v>
      </c>
      <c r="B7" s="110"/>
      <c r="C7" s="87" t="s">
        <v>141</v>
      </c>
      <c r="D7" s="76"/>
      <c r="E7" s="7"/>
      <c r="F7" s="7"/>
      <c r="G7" s="7"/>
      <c r="H7" s="7"/>
      <c r="I7" s="24"/>
      <c r="J7" s="22"/>
      <c r="K7" s="22"/>
      <c r="L7" s="110" t="s">
        <v>178</v>
      </c>
      <c r="M7" s="87" t="s">
        <v>141</v>
      </c>
      <c r="N7" s="76">
        <v>95.8</v>
      </c>
      <c r="O7" s="7"/>
      <c r="P7" s="7"/>
      <c r="Q7" s="7">
        <v>96</v>
      </c>
      <c r="R7" s="7">
        <v>95.4</v>
      </c>
      <c r="S7" s="24">
        <v>97</v>
      </c>
      <c r="T7" s="22"/>
      <c r="U7" s="22"/>
      <c r="V7" s="110"/>
      <c r="W7" s="87" t="s">
        <v>141</v>
      </c>
      <c r="X7" s="76"/>
      <c r="Y7" s="7"/>
      <c r="Z7" s="7"/>
      <c r="AA7" s="7"/>
      <c r="AB7" s="7"/>
      <c r="AC7" s="24"/>
      <c r="AD7" s="22"/>
      <c r="AE7" s="22"/>
      <c r="AF7" s="110"/>
      <c r="AG7" s="87" t="s">
        <v>141</v>
      </c>
      <c r="AH7" s="76"/>
      <c r="AI7" s="7"/>
      <c r="AJ7" s="7"/>
      <c r="AK7" s="7"/>
      <c r="AL7" s="7"/>
      <c r="AM7" s="24"/>
      <c r="AN7" s="22"/>
      <c r="AO7" s="22"/>
      <c r="AP7" s="110"/>
      <c r="AQ7" s="87" t="s">
        <v>141</v>
      </c>
      <c r="AR7" s="76"/>
      <c r="AS7" s="7"/>
      <c r="AT7" s="7"/>
      <c r="AU7" s="7"/>
      <c r="AV7" s="7"/>
      <c r="AW7" s="24"/>
      <c r="AX7" s="22"/>
      <c r="AY7" s="22"/>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77" t="str">
        <f ca="true">IF(ISBLANK('Data Summary'!A10),"",'Data Summary'!A10)</f>
        <v>LBN_2020_UIS</v>
      </c>
      <c r="B8" s="122"/>
      <c r="C8" s="87" t="s">
        <v>142</v>
      </c>
      <c r="D8" s="76"/>
      <c r="E8" s="7"/>
      <c r="F8" s="7"/>
      <c r="G8" s="7"/>
      <c r="H8" s="7"/>
      <c r="I8" s="24"/>
      <c r="J8" s="22"/>
      <c r="K8" s="22"/>
      <c r="L8" s="122"/>
      <c r="M8" s="87" t="s">
        <v>142</v>
      </c>
      <c r="N8" s="76"/>
      <c r="O8" s="7"/>
      <c r="P8" s="7"/>
      <c r="Q8" s="7"/>
      <c r="R8" s="7"/>
      <c r="S8" s="24"/>
      <c r="T8" s="22"/>
      <c r="U8" s="22"/>
      <c r="V8" s="122"/>
      <c r="W8" s="87" t="s">
        <v>142</v>
      </c>
      <c r="X8" s="76"/>
      <c r="Y8" s="7"/>
      <c r="Z8" s="7"/>
      <c r="AA8" s="7"/>
      <c r="AB8" s="7"/>
      <c r="AC8" s="24"/>
      <c r="AD8" s="22"/>
      <c r="AE8" s="22"/>
      <c r="AF8" s="122"/>
      <c r="AG8" s="87" t="s">
        <v>142</v>
      </c>
      <c r="AH8" s="76"/>
      <c r="AI8" s="7"/>
      <c r="AJ8" s="7"/>
      <c r="AK8" s="7"/>
      <c r="AL8" s="7"/>
      <c r="AM8" s="24"/>
      <c r="AN8" s="22"/>
      <c r="AO8" s="22"/>
      <c r="AP8" s="122"/>
      <c r="AQ8" s="87" t="s">
        <v>142</v>
      </c>
      <c r="AR8" s="76"/>
      <c r="AS8" s="7"/>
      <c r="AT8" s="7"/>
      <c r="AU8" s="7"/>
      <c r="AV8" s="7"/>
      <c r="AW8" s="24"/>
      <c r="AX8" s="22"/>
      <c r="AY8" s="22"/>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78" t="str">
        <f ca="true">IF(ISBLANK('Data Summary'!A11),"",'Data Summary'!A11)</f>
        <v/>
      </c>
      <c r="B9" s="110" t="s">
        <v>230</v>
      </c>
      <c r="C9" s="87" t="s">
        <v>192</v>
      </c>
      <c r="D9" s="18">
        <f>H9</f>
        <v>34</v>
      </c>
      <c r="E9" s="7"/>
      <c r="F9" s="7"/>
      <c r="G9" s="7"/>
      <c r="H9" s="7">
        <v>34</v>
      </c>
      <c r="I9" s="24"/>
      <c r="J9" s="22"/>
      <c r="K9" s="22"/>
      <c r="L9" s="110" t="s">
        <v>179</v>
      </c>
      <c r="M9" s="87" t="s">
        <v>192</v>
      </c>
      <c r="N9" s="18">
        <v>36.200000000000003</v>
      </c>
      <c r="O9" s="7"/>
      <c r="P9" s="7"/>
      <c r="Q9" s="7">
        <v>34</v>
      </c>
      <c r="R9" s="7">
        <v>33.6</v>
      </c>
      <c r="S9" s="24">
        <v>45.9</v>
      </c>
      <c r="T9" s="22"/>
      <c r="U9" s="22"/>
      <c r="V9" s="110" t="s">
        <v>230</v>
      </c>
      <c r="W9" s="87" t="s">
        <v>192</v>
      </c>
      <c r="X9" s="18">
        <v>100</v>
      </c>
      <c r="Y9" s="7"/>
      <c r="Z9" s="7"/>
      <c r="AA9" s="7"/>
      <c r="AB9" s="7">
        <v>100</v>
      </c>
      <c r="AC9" s="24">
        <v>100</v>
      </c>
      <c r="AD9" s="22"/>
      <c r="AE9" s="22"/>
      <c r="AF9" s="110" t="s">
        <v>230</v>
      </c>
      <c r="AG9" s="87" t="s">
        <v>192</v>
      </c>
      <c r="AH9" s="18">
        <v>100</v>
      </c>
      <c r="AI9" s="7"/>
      <c r="AJ9" s="7"/>
      <c r="AK9" s="7"/>
      <c r="AL9" s="7">
        <v>100</v>
      </c>
      <c r="AM9" s="24">
        <v>100</v>
      </c>
      <c r="AN9" s="22"/>
      <c r="AO9" s="22"/>
      <c r="AP9" s="110" t="s">
        <v>230</v>
      </c>
      <c r="AQ9" s="87" t="s">
        <v>192</v>
      </c>
      <c r="AR9" s="18">
        <v>100</v>
      </c>
      <c r="AS9" s="7"/>
      <c r="AT9" s="7"/>
      <c r="AU9" s="7"/>
      <c r="AV9" s="7">
        <v>100</v>
      </c>
      <c r="AW9" s="24">
        <v>100</v>
      </c>
      <c r="AX9" s="22"/>
      <c r="AY9" s="22"/>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2" customFormat="true" ht="86.45" customHeight="true" x14ac:dyDescent="0.25">
      <c r="A10" s="378" t="str">
        <f ca="true">IF(ISBLANK('Data Summary'!A12),"",'Data Summary'!A12)</f>
        <v/>
      </c>
      <c r="B10" s="113" t="s">
        <v>12</v>
      </c>
      <c r="C10" s="557" t="s">
        <v>227</v>
      </c>
      <c r="D10" s="557"/>
      <c r="E10" s="557"/>
      <c r="F10" s="557"/>
      <c r="G10" s="557"/>
      <c r="H10" s="557"/>
      <c r="I10" s="558"/>
      <c r="J10" s="10"/>
      <c r="K10" s="10"/>
      <c r="L10" s="113" t="s">
        <v>12</v>
      </c>
      <c r="M10" s="557" t="s">
        <v>183</v>
      </c>
      <c r="N10" s="557"/>
      <c r="O10" s="557"/>
      <c r="P10" s="557"/>
      <c r="Q10" s="557"/>
      <c r="R10" s="557"/>
      <c r="S10" s="558"/>
      <c r="T10" s="10"/>
      <c r="U10" s="10"/>
      <c r="V10" s="113" t="s">
        <v>12</v>
      </c>
      <c r="W10" s="557" t="s">
        <v>233</v>
      </c>
      <c r="X10" s="557"/>
      <c r="Y10" s="557"/>
      <c r="Z10" s="557"/>
      <c r="AA10" s="557"/>
      <c r="AB10" s="557"/>
      <c r="AC10" s="558"/>
      <c r="AD10" s="10"/>
      <c r="AE10" s="10"/>
      <c r="AF10" s="113" t="s">
        <v>12</v>
      </c>
      <c r="AG10" s="557" t="s">
        <v>233</v>
      </c>
      <c r="AH10" s="557"/>
      <c r="AI10" s="557"/>
      <c r="AJ10" s="557"/>
      <c r="AK10" s="557"/>
      <c r="AL10" s="557"/>
      <c r="AM10" s="558"/>
      <c r="AN10" s="10"/>
      <c r="AO10" s="10"/>
      <c r="AP10" s="113" t="s">
        <v>12</v>
      </c>
      <c r="AQ10" s="557" t="s">
        <v>233</v>
      </c>
      <c r="AR10" s="557"/>
      <c r="AS10" s="557"/>
      <c r="AT10" s="557"/>
      <c r="AU10" s="557"/>
      <c r="AV10" s="557"/>
      <c r="AW10" s="558"/>
      <c r="AX10" s="10"/>
      <c r="AY10" s="10"/>
      <c r="AZ10" s="121"/>
      <c r="BA10" s="559"/>
      <c r="BB10" s="559"/>
      <c r="BC10" s="559"/>
      <c r="BD10" s="559"/>
      <c r="BE10" s="559"/>
      <c r="BF10" s="559"/>
      <c r="BG10" s="559"/>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2" customFormat="true" ht="15.6" customHeight="true" x14ac:dyDescent="0.25">
      <c r="A11" s="378" t="str">
        <f ca="true">IF(ISBLANK('Data Summary'!A13),"",'Data Summary'!A13)</f>
        <v/>
      </c>
      <c r="B11" s="113"/>
      <c r="C11" s="95" t="s">
        <v>120</v>
      </c>
      <c r="D11" s="51"/>
      <c r="E11" s="51"/>
      <c r="F11" s="51"/>
      <c r="G11" s="51"/>
      <c r="H11" s="51"/>
      <c r="I11" s="94"/>
      <c r="J11" s="10"/>
      <c r="K11" s="10"/>
      <c r="L11" s="113"/>
      <c r="M11" s="95" t="s">
        <v>120</v>
      </c>
      <c r="N11" s="51" t="s">
        <v>172</v>
      </c>
      <c r="O11" s="51"/>
      <c r="P11" s="51"/>
      <c r="Q11" s="51" t="s">
        <v>172</v>
      </c>
      <c r="R11" s="51" t="s">
        <v>172</v>
      </c>
      <c r="S11" s="94" t="s">
        <v>172</v>
      </c>
      <c r="T11" s="10"/>
      <c r="U11" s="10"/>
      <c r="V11" s="113"/>
      <c r="W11" s="95" t="s">
        <v>120</v>
      </c>
      <c r="X11" s="51"/>
      <c r="Y11" s="51"/>
      <c r="Z11" s="51"/>
      <c r="AA11" s="51"/>
      <c r="AB11" s="51"/>
      <c r="AC11" s="94"/>
      <c r="AD11" s="10"/>
      <c r="AE11" s="10"/>
      <c r="AF11" s="113"/>
      <c r="AG11" s="95" t="s">
        <v>120</v>
      </c>
      <c r="AH11" s="51"/>
      <c r="AI11" s="51"/>
      <c r="AJ11" s="51"/>
      <c r="AK11" s="51"/>
      <c r="AL11" s="51"/>
      <c r="AM11" s="94"/>
      <c r="AN11" s="10"/>
      <c r="AO11" s="10"/>
      <c r="AP11" s="113"/>
      <c r="AQ11" s="95" t="s">
        <v>120</v>
      </c>
      <c r="AR11" s="51"/>
      <c r="AS11" s="51"/>
      <c r="AT11" s="51"/>
      <c r="AU11" s="51"/>
      <c r="AV11" s="51"/>
      <c r="AW11" s="94"/>
      <c r="AX11" s="10"/>
      <c r="AY11" s="10"/>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 customFormat="true" ht="15" customHeight="true" x14ac:dyDescent="0.25">
      <c r="A12" s="378" t="str">
        <f ca="true">IF(ISBLANK('Data Summary'!A14),"",'Data Summary'!A14)</f>
        <v/>
      </c>
      <c r="B12" s="113"/>
      <c r="C12" s="95" t="s">
        <v>126</v>
      </c>
      <c r="D12" s="51"/>
      <c r="E12" s="51"/>
      <c r="F12" s="51"/>
      <c r="G12" s="51"/>
      <c r="H12" s="51"/>
      <c r="I12" s="94"/>
      <c r="J12" s="10"/>
      <c r="K12" s="10"/>
      <c r="L12" s="113"/>
      <c r="M12" s="95" t="s">
        <v>126</v>
      </c>
      <c r="N12" s="51" t="s">
        <v>172</v>
      </c>
      <c r="O12" s="51"/>
      <c r="P12" s="51"/>
      <c r="Q12" s="51" t="s">
        <v>172</v>
      </c>
      <c r="R12" s="51" t="s">
        <v>172</v>
      </c>
      <c r="S12" s="94" t="s">
        <v>172</v>
      </c>
      <c r="T12" s="10"/>
      <c r="U12" s="10"/>
      <c r="V12" s="113"/>
      <c r="W12" s="95" t="s">
        <v>126</v>
      </c>
      <c r="X12" s="51"/>
      <c r="Y12" s="51"/>
      <c r="Z12" s="51"/>
      <c r="AA12" s="51"/>
      <c r="AB12" s="51"/>
      <c r="AC12" s="94"/>
      <c r="AD12" s="10"/>
      <c r="AE12" s="10"/>
      <c r="AF12" s="113"/>
      <c r="AG12" s="95" t="s">
        <v>126</v>
      </c>
      <c r="AH12" s="51"/>
      <c r="AI12" s="51"/>
      <c r="AJ12" s="51"/>
      <c r="AK12" s="51"/>
      <c r="AL12" s="51"/>
      <c r="AM12" s="94"/>
      <c r="AN12" s="10"/>
      <c r="AO12" s="10"/>
      <c r="AP12" s="113"/>
      <c r="AQ12" s="95" t="s">
        <v>126</v>
      </c>
      <c r="AR12" s="51"/>
      <c r="AS12" s="51"/>
      <c r="AT12" s="51"/>
      <c r="AU12" s="51"/>
      <c r="AV12" s="51"/>
      <c r="AW12" s="94"/>
      <c r="AX12" s="10"/>
      <c r="AY12" s="10"/>
      <c r="AZ12" s="121"/>
      <c r="BA12" s="121"/>
      <c r="BB12" s="138"/>
      <c r="BC12" s="138"/>
      <c r="BD12" s="138"/>
      <c r="BE12" s="138"/>
      <c r="BF12" s="138"/>
      <c r="BG12" s="138"/>
      <c r="BJ12" s="121"/>
      <c r="BT12" s="121"/>
      <c r="CD12" s="121"/>
      <c r="CN12" s="121"/>
      <c r="CX12" s="121"/>
      <c r="DH12" s="121"/>
      <c r="DR12" s="121"/>
      <c r="EB12" s="121"/>
      <c r="EL12" s="121"/>
      <c r="EV12" s="121"/>
      <c r="FF12" s="121"/>
      <c r="FP12" s="121"/>
      <c r="FZ12" s="121"/>
      <c r="GJ12" s="121"/>
      <c r="GT12" s="121"/>
      <c r="HD12" s="121"/>
      <c r="HN12" s="121"/>
      <c r="HX12" s="121"/>
    </row>
    <row xmlns:x14ac="http://schemas.microsoft.com/office/spreadsheetml/2009/9/ac" r="13" s="2" customFormat="true" ht="15" customHeight="true" x14ac:dyDescent="0.25">
      <c r="A13" s="378" t="str">
        <f ca="true">IF(ISBLANK('Data Summary'!A15),"",'Data Summary'!A15)</f>
        <v/>
      </c>
      <c r="B13" s="113"/>
      <c r="C13" s="95" t="s">
        <v>103</v>
      </c>
      <c r="D13" s="51" t="s">
        <v>228</v>
      </c>
      <c r="E13" s="51"/>
      <c r="F13" s="51"/>
      <c r="G13" s="51"/>
      <c r="H13" s="51" t="s">
        <v>228</v>
      </c>
      <c r="I13" s="94"/>
      <c r="J13" s="10"/>
      <c r="K13" s="10"/>
      <c r="L13" s="113"/>
      <c r="M13" s="95" t="s">
        <v>103</v>
      </c>
      <c r="N13" s="51" t="s">
        <v>172</v>
      </c>
      <c r="O13" s="51"/>
      <c r="P13" s="51"/>
      <c r="Q13" s="51" t="s">
        <v>172</v>
      </c>
      <c r="R13" s="51" t="s">
        <v>172</v>
      </c>
      <c r="S13" s="94" t="s">
        <v>172</v>
      </c>
      <c r="T13" s="10"/>
      <c r="U13" s="10"/>
      <c r="V13" s="113"/>
      <c r="W13" s="95" t="s">
        <v>103</v>
      </c>
      <c r="X13" s="51" t="s">
        <v>228</v>
      </c>
      <c r="Y13" s="51"/>
      <c r="Z13" s="51"/>
      <c r="AA13" s="51"/>
      <c r="AB13" s="51" t="s">
        <v>228</v>
      </c>
      <c r="AC13" s="94" t="s">
        <v>228</v>
      </c>
      <c r="AD13" s="10"/>
      <c r="AE13" s="10"/>
      <c r="AF13" s="113"/>
      <c r="AG13" s="95" t="s">
        <v>103</v>
      </c>
      <c r="AH13" s="51" t="s">
        <v>228</v>
      </c>
      <c r="AI13" s="51"/>
      <c r="AJ13" s="51"/>
      <c r="AK13" s="51"/>
      <c r="AL13" s="51" t="s">
        <v>228</v>
      </c>
      <c r="AM13" s="94" t="s">
        <v>228</v>
      </c>
      <c r="AN13" s="10"/>
      <c r="AO13" s="10"/>
      <c r="AP13" s="113"/>
      <c r="AQ13" s="95" t="s">
        <v>103</v>
      </c>
      <c r="AR13" s="51" t="s">
        <v>228</v>
      </c>
      <c r="AS13" s="51"/>
      <c r="AT13" s="51"/>
      <c r="AU13" s="51"/>
      <c r="AV13" s="51" t="s">
        <v>228</v>
      </c>
      <c r="AW13" s="94" t="s">
        <v>228</v>
      </c>
      <c r="AX13" s="10"/>
      <c r="AY13" s="10"/>
      <c r="AZ13" s="121"/>
      <c r="BA13" s="121"/>
      <c r="BB13" s="138"/>
      <c r="BC13" s="138"/>
      <c r="BD13" s="138"/>
      <c r="BE13" s="138"/>
      <c r="BF13" s="138"/>
      <c r="BG13" s="138"/>
      <c r="BJ13" s="121"/>
      <c r="BT13" s="121"/>
      <c r="CD13" s="121"/>
      <c r="CN13" s="121"/>
      <c r="CX13" s="121"/>
      <c r="DH13" s="121"/>
      <c r="DR13" s="121"/>
      <c r="EB13" s="121"/>
      <c r="EL13" s="121"/>
      <c r="EV13" s="121"/>
      <c r="FF13" s="121"/>
      <c r="FP13" s="121"/>
      <c r="FZ13" s="121"/>
      <c r="GJ13" s="121"/>
      <c r="GT13" s="121"/>
      <c r="HD13" s="121"/>
      <c r="HN13" s="121"/>
      <c r="HX13" s="121"/>
    </row>
    <row xmlns:x14ac="http://schemas.microsoft.com/office/spreadsheetml/2009/9/ac" r="14" ht="15.75" customHeight="true" x14ac:dyDescent="0.25">
      <c r="A14" s="378" t="str">
        <f ca="true">IF(ISBLANK('Data Summary'!A16),"",'Data Summary'!A16)</f>
        <v/>
      </c>
      <c r="B14" s="114"/>
      <c r="C14" s="88" t="s">
        <v>23</v>
      </c>
      <c r="D14" s="68"/>
      <c r="E14" s="68"/>
      <c r="F14" s="68"/>
      <c r="G14" s="69"/>
      <c r="H14" s="70"/>
      <c r="I14" s="71"/>
      <c r="J14" s="10"/>
      <c r="K14" s="10"/>
      <c r="L14" s="114"/>
      <c r="M14" s="88" t="s">
        <v>23</v>
      </c>
      <c r="N14" s="68">
        <v>1283</v>
      </c>
      <c r="O14" s="68"/>
      <c r="P14" s="68"/>
      <c r="Q14" s="69"/>
      <c r="R14" s="70"/>
      <c r="S14" s="71"/>
      <c r="T14" s="10"/>
      <c r="U14" s="10"/>
      <c r="V14" s="114"/>
      <c r="W14" s="88" t="s">
        <v>23</v>
      </c>
      <c r="X14" s="68"/>
      <c r="Y14" s="68"/>
      <c r="Z14" s="68"/>
      <c r="AA14" s="69"/>
      <c r="AB14" s="70"/>
      <c r="AC14" s="71"/>
      <c r="AD14" s="10"/>
      <c r="AE14" s="10"/>
      <c r="AF14" s="114"/>
      <c r="AG14" s="88" t="s">
        <v>23</v>
      </c>
      <c r="AH14" s="68"/>
      <c r="AI14" s="68"/>
      <c r="AJ14" s="68"/>
      <c r="AK14" s="69"/>
      <c r="AL14" s="70"/>
      <c r="AM14" s="71"/>
      <c r="AN14" s="10"/>
      <c r="AO14" s="10"/>
      <c r="AP14" s="114"/>
      <c r="AQ14" s="88" t="s">
        <v>23</v>
      </c>
      <c r="AR14" s="68"/>
      <c r="AS14" s="68"/>
      <c r="AT14" s="68"/>
      <c r="AU14" s="69"/>
      <c r="AV14" s="70"/>
      <c r="AW14" s="71"/>
      <c r="AX14" s="10"/>
      <c r="AY14" s="10"/>
      <c r="BB14" s="137"/>
      <c r="BC14" s="137"/>
      <c r="BD14" s="137"/>
      <c r="BE14" s="137"/>
      <c r="BF14" s="137"/>
      <c r="BG14" s="137"/>
    </row>
    <row xmlns:x14ac="http://schemas.microsoft.com/office/spreadsheetml/2009/9/ac" r="15" ht="15.75" customHeight="true" thickBot="true" x14ac:dyDescent="0.3">
      <c r="A15" s="378" t="str">
        <f ca="true">IF(ISBLANK('Data Summary'!A17),"",'Data Summary'!A17)</f>
        <v/>
      </c>
      <c r="B15" s="115"/>
      <c r="C15" s="89" t="s">
        <v>20</v>
      </c>
      <c r="D15" s="73"/>
      <c r="E15" s="73"/>
      <c r="F15" s="73"/>
      <c r="G15" s="73"/>
      <c r="H15" s="73"/>
      <c r="I15" s="74"/>
      <c r="J15" s="23"/>
      <c r="K15" s="23"/>
      <c r="L15" s="115"/>
      <c r="M15" s="89" t="s">
        <v>20</v>
      </c>
      <c r="N15" s="73">
        <v>1098</v>
      </c>
      <c r="O15" s="73"/>
      <c r="P15" s="73"/>
      <c r="Q15" s="73">
        <v>621</v>
      </c>
      <c r="R15" s="73">
        <v>923</v>
      </c>
      <c r="S15" s="74">
        <v>231</v>
      </c>
      <c r="T15" s="23"/>
      <c r="U15" s="23"/>
      <c r="V15" s="115"/>
      <c r="W15" s="89" t="s">
        <v>20</v>
      </c>
      <c r="X15" s="73"/>
      <c r="Y15" s="73"/>
      <c r="Z15" s="73"/>
      <c r="AA15" s="73"/>
      <c r="AB15" s="73"/>
      <c r="AC15" s="74"/>
      <c r="AD15" s="23"/>
      <c r="AE15" s="23"/>
      <c r="AF15" s="115"/>
      <c r="AG15" s="89" t="s">
        <v>20</v>
      </c>
      <c r="AH15" s="73"/>
      <c r="AI15" s="73"/>
      <c r="AJ15" s="73"/>
      <c r="AK15" s="73"/>
      <c r="AL15" s="73"/>
      <c r="AM15" s="74"/>
      <c r="AN15" s="23"/>
      <c r="AO15" s="23"/>
      <c r="AP15" s="115"/>
      <c r="AQ15" s="89" t="s">
        <v>20</v>
      </c>
      <c r="AR15" s="73"/>
      <c r="AS15" s="73"/>
      <c r="AT15" s="73"/>
      <c r="AU15" s="73"/>
      <c r="AV15" s="73"/>
      <c r="AW15" s="74"/>
      <c r="AX15" s="23"/>
      <c r="AY15" s="23"/>
      <c r="BB15" s="137"/>
      <c r="BC15" s="137"/>
      <c r="BD15" s="137"/>
      <c r="BE15" s="137"/>
      <c r="BF15" s="137"/>
      <c r="BG15" s="137"/>
    </row>
    <row xmlns:x14ac="http://schemas.microsoft.com/office/spreadsheetml/2009/9/ac" r="16" s="3" customFormat="true" x14ac:dyDescent="0.25">
      <c r="A16" s="378" t="str">
        <f ca="true">IF(ISBLANK('Data Summary'!A18),"",'Data Summary'!A18)</f>
        <v/>
      </c>
      <c r="B16" s="116"/>
      <c r="L16" s="116"/>
      <c r="V16" s="116"/>
      <c r="AF16" s="116"/>
      <c r="AP16" s="116"/>
      <c r="AZ16" s="116"/>
      <c r="BA16" s="11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3" customFormat="true" x14ac:dyDescent="0.25">
      <c r="A17" s="378" t="str">
        <f ca="true">IF(ISBLANK('Data Summary'!A19),"",'Data Summary'!A19)</f>
        <v/>
      </c>
      <c r="B17" s="116"/>
      <c r="L17" s="116"/>
      <c r="V17" s="116"/>
      <c r="AF17" s="116"/>
      <c r="AP17" s="116"/>
      <c r="AZ17" s="116"/>
      <c r="BA17" s="11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3" customFormat="true" x14ac:dyDescent="0.25">
      <c r="A18" s="378" t="str">
        <f ca="true">IF(ISBLANK('Data Summary'!A20),"",'Data Summary'!A20)</f>
        <v/>
      </c>
      <c r="B18" s="116"/>
      <c r="L18" s="116"/>
      <c r="V18" s="116"/>
      <c r="AF18" s="116"/>
      <c r="AP18" s="116"/>
      <c r="AZ18" s="116"/>
      <c r="BA18" s="11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3" customFormat="true" x14ac:dyDescent="0.25">
      <c r="A19" s="378" t="str">
        <f ca="true">IF(ISBLANK('Data Summary'!A21),"",'Data Summary'!A21)</f>
        <v/>
      </c>
      <c r="B19" s="116"/>
      <c r="L19" s="116"/>
      <c r="V19" s="116"/>
      <c r="AF19" s="116"/>
      <c r="AP19" s="116"/>
      <c r="AZ19" s="116"/>
      <c r="BA19" s="11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3" customFormat="true" x14ac:dyDescent="0.25">
      <c r="A20" s="378" t="str">
        <f ca="true">IF(ISBLANK('Data Summary'!A22),"",'Data Summary'!A22)</f>
        <v/>
      </c>
      <c r="B20" s="116"/>
      <c r="L20" s="116"/>
      <c r="V20" s="116"/>
      <c r="AF20" s="116"/>
      <c r="AP20" s="116"/>
      <c r="AZ20" s="116"/>
      <c r="BA20" s="11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3" customFormat="true" x14ac:dyDescent="0.25">
      <c r="A21" s="378" t="str">
        <f ca="true">IF(ISBLANK('Data Summary'!A23),"",'Data Summary'!A23)</f>
        <v/>
      </c>
      <c r="B21" s="116"/>
      <c r="L21" s="116"/>
      <c r="V21" s="116"/>
      <c r="AF21" s="116"/>
      <c r="AP21" s="116"/>
      <c r="AZ21" s="116"/>
      <c r="BA21" s="11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3" customFormat="true" x14ac:dyDescent="0.25">
      <c r="A22" s="378" t="str">
        <f ca="true">IF(ISBLANK('Data Summary'!A24),"",'Data Summary'!A24)</f>
        <v/>
      </c>
      <c r="B22" s="116"/>
      <c r="L22" s="116"/>
      <c r="V22" s="116"/>
      <c r="AF22" s="116"/>
      <c r="AP22" s="116"/>
      <c r="AZ22" s="116"/>
      <c r="BA22" s="11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3" customFormat="true" x14ac:dyDescent="0.25">
      <c r="A23" s="378" t="str">
        <f ca="true">IF(ISBLANK('Data Summary'!A25),"",'Data Summary'!A25)</f>
        <v/>
      </c>
      <c r="B23" s="116"/>
      <c r="L23" s="116"/>
      <c r="V23" s="116"/>
      <c r="AF23" s="116"/>
      <c r="AP23" s="116"/>
      <c r="AZ23" s="116"/>
      <c r="BA23" s="11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3" customFormat="true" x14ac:dyDescent="0.25">
      <c r="A24" s="378" t="str">
        <f ca="true">IF(ISBLANK('Data Summary'!A26),"",'Data Summary'!A26)</f>
        <v/>
      </c>
      <c r="B24" s="116"/>
      <c r="L24" s="116"/>
      <c r="V24" s="116"/>
      <c r="AF24" s="116"/>
      <c r="AP24" s="116"/>
      <c r="AZ24" s="116"/>
      <c r="BA24" s="11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3" customFormat="true" x14ac:dyDescent="0.25">
      <c r="A25" s="378" t="str">
        <f ca="true">IF(ISBLANK('Data Summary'!A27),"",'Data Summary'!A27)</f>
        <v/>
      </c>
      <c r="B25" s="116"/>
      <c r="L25" s="116"/>
      <c r="V25" s="116"/>
      <c r="AF25" s="116"/>
      <c r="AP25" s="116"/>
      <c r="AZ25" s="116"/>
      <c r="BA25" s="11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3" customFormat="true" x14ac:dyDescent="0.25">
      <c r="A26" s="378" t="str">
        <f ca="true">IF(ISBLANK('Data Summary'!A28),"",'Data Summary'!A28)</f>
        <v/>
      </c>
      <c r="B26" s="116"/>
      <c r="L26" s="116"/>
      <c r="V26" s="116"/>
      <c r="AF26" s="116"/>
      <c r="AP26" s="116"/>
      <c r="AZ26" s="116"/>
      <c r="BA26" s="11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3" customFormat="true" x14ac:dyDescent="0.25">
      <c r="A27" s="378" t="str">
        <f ca="true">IF(ISBLANK('Data Summary'!A29),"",'Data Summary'!A29)</f>
        <v/>
      </c>
      <c r="B27" s="116"/>
      <c r="L27" s="116"/>
      <c r="V27" s="116"/>
      <c r="AF27" s="116"/>
      <c r="AP27" s="116"/>
      <c r="AZ27" s="116"/>
      <c r="BA27" s="116"/>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3" customFormat="true" x14ac:dyDescent="0.25">
      <c r="A28" s="378" t="str">
        <f ca="true">IF(ISBLANK('Data Summary'!A30),"",'Data Summary'!A30)</f>
        <v/>
      </c>
      <c r="B28" s="116"/>
      <c r="L28" s="116"/>
      <c r="V28" s="116"/>
      <c r="AF28" s="116"/>
      <c r="AP28" s="116"/>
      <c r="AZ28" s="116"/>
      <c r="BA28" s="116"/>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3" customFormat="true" x14ac:dyDescent="0.25">
      <c r="A29" s="378" t="str">
        <f ca="true">IF(ISBLANK('Data Summary'!A31),"",'Data Summary'!A31)</f>
        <v/>
      </c>
      <c r="B29" s="116"/>
      <c r="L29" s="116"/>
      <c r="V29" s="116"/>
      <c r="AF29" s="116"/>
      <c r="AP29" s="116"/>
      <c r="AZ29" s="116"/>
      <c r="BA29" s="116"/>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3" customFormat="true" x14ac:dyDescent="0.25">
      <c r="A30" s="378" t="str">
        <f ca="true">IF(ISBLANK('Data Summary'!A32),"",'Data Summary'!A32)</f>
        <v/>
      </c>
      <c r="B30" s="116"/>
      <c r="L30" s="116"/>
      <c r="V30" s="116"/>
      <c r="AF30" s="116"/>
      <c r="AP30" s="116"/>
      <c r="AZ30" s="116"/>
      <c r="BA30" s="116"/>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s="3" customFormat="true" x14ac:dyDescent="0.25">
      <c r="A31" s="378" t="str">
        <f ca="true">IF(ISBLANK('Data Summary'!A33),"",'Data Summary'!A33)</f>
        <v/>
      </c>
      <c r="B31" s="116"/>
      <c r="L31" s="116"/>
      <c r="V31" s="116"/>
      <c r="AF31" s="116"/>
      <c r="AP31" s="116"/>
      <c r="AZ31" s="116"/>
      <c r="BA31" s="116"/>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78"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78"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78"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78"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78"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78"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78"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78"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78"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78"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78"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78"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78"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78"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78"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78"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78"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78"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78"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78"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78"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78"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78"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78"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78"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78"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78"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78"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78"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78"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78"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78"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78"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78"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78"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78"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78"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78"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78"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78"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78"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78"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78"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78"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78"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78"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78"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78"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78"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78"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78"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78"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78"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78"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78"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78"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78"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78"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78"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78"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78"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78"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78"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78"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78"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78"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78"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78"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78"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78"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78"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78"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78"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78"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78"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78"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78"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78"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78"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78"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78"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78"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78"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78"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78"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78"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78"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78"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78"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78"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78"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78"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78"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78"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78"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78"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78"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78"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78"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78"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78"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78"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78"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78"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78"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78"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78"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78"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78"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78"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78"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78"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78"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78"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78"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78"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78"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78"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78"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78"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72"/>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72"/>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72"/>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72"/>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72"/>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72"/>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72"/>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72"/>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72"/>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72"/>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72"/>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72"/>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72"/>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72"/>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72"/>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72"/>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72"/>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72"/>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72"/>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72"/>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72"/>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72"/>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72"/>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72"/>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72"/>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72"/>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72"/>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72"/>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72"/>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72"/>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72"/>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72"/>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72"/>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72"/>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72"/>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72"/>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72"/>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72"/>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72"/>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72"/>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72"/>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72"/>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72"/>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72"/>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72"/>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72"/>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72"/>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72"/>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72"/>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72"/>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72"/>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72"/>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72"/>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72"/>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72"/>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72"/>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72"/>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72"/>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72"/>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72"/>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72"/>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72"/>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72"/>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72"/>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72"/>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72"/>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72"/>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72"/>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72"/>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72"/>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72"/>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72"/>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72"/>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72"/>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72"/>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72"/>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72"/>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72"/>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72"/>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72"/>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72"/>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72"/>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72"/>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72"/>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72"/>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72"/>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72"/>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72"/>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72"/>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72"/>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72"/>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72"/>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72"/>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72"/>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72"/>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72"/>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72"/>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72"/>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72"/>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72"/>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72"/>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72"/>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72"/>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72"/>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72"/>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72"/>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72"/>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72"/>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72"/>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72"/>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72"/>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72"/>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72"/>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72"/>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72"/>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72"/>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72"/>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72"/>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72"/>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72"/>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72"/>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72"/>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72"/>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72"/>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72"/>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72"/>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72"/>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72"/>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72"/>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72"/>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72"/>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72"/>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72"/>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72"/>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72"/>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72"/>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72"/>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72"/>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72"/>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72"/>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72"/>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72"/>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72"/>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72"/>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72"/>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72"/>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72"/>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72"/>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72"/>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72"/>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72"/>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72"/>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72"/>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72"/>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72"/>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72"/>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72"/>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72"/>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72"/>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72"/>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72"/>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72"/>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72"/>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72"/>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72"/>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72"/>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72"/>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72"/>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72"/>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72"/>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72"/>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72"/>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72"/>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72"/>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72"/>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72"/>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72"/>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72"/>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72"/>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72"/>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72"/>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72"/>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72"/>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72"/>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72"/>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72"/>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72"/>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72"/>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72"/>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72"/>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72"/>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72"/>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72"/>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72"/>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72"/>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72"/>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72"/>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72"/>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72"/>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72"/>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72"/>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72"/>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72"/>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72"/>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72"/>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72"/>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72"/>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72"/>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72"/>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72"/>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72"/>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72"/>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72"/>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72"/>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72"/>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72"/>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72"/>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72"/>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72"/>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72"/>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72"/>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72"/>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72"/>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72"/>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72"/>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72"/>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72"/>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72"/>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72"/>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72"/>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72"/>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72"/>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72"/>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72"/>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72"/>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72"/>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72"/>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72"/>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72"/>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72"/>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72"/>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72"/>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72"/>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72"/>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72"/>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72"/>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72"/>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72"/>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72"/>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72"/>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72"/>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72"/>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72"/>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72"/>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72"/>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72"/>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72"/>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72"/>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72"/>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72"/>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72"/>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72"/>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72"/>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72"/>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72"/>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72"/>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72"/>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72"/>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72"/>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72"/>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72"/>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72"/>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72"/>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72"/>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72"/>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72"/>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72"/>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72"/>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72"/>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72"/>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72"/>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72"/>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72"/>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72"/>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72"/>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72"/>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72"/>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72"/>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72"/>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72"/>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72"/>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72"/>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72"/>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72"/>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72"/>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72"/>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72"/>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72"/>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72"/>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72"/>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72"/>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72"/>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72"/>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72"/>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72"/>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72"/>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72"/>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72"/>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72"/>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72"/>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72"/>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72"/>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72"/>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72"/>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72"/>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72"/>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72"/>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72"/>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72"/>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72"/>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72"/>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72"/>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72"/>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72"/>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72"/>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72"/>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72"/>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72"/>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72"/>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72"/>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72"/>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72"/>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72"/>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72"/>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72"/>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72"/>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72"/>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72"/>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72"/>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72"/>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72"/>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72"/>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72"/>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72"/>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72"/>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72"/>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72"/>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72"/>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72"/>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72"/>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72"/>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72"/>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72"/>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72"/>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72"/>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72"/>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72"/>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72"/>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72"/>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72"/>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72"/>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72"/>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72"/>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72"/>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72"/>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72"/>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72"/>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72"/>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72"/>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72"/>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72"/>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72"/>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72"/>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72"/>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72"/>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72"/>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72"/>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72"/>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72"/>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72"/>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72"/>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72"/>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72"/>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72"/>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72"/>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72"/>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72"/>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72"/>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72"/>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72"/>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72"/>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72"/>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72"/>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72"/>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72"/>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72"/>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72"/>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72"/>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72"/>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72"/>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72"/>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72"/>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72"/>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72"/>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72"/>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72"/>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72"/>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72"/>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72"/>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72"/>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72"/>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72"/>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72"/>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72"/>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72"/>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72"/>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72"/>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72"/>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72"/>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72"/>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72"/>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72"/>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72"/>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72"/>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72"/>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72"/>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72"/>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72"/>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72"/>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72"/>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72"/>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72"/>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72"/>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72"/>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72"/>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72"/>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72"/>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72"/>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72"/>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72"/>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72"/>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72"/>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72"/>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72"/>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72"/>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72"/>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72"/>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72"/>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72"/>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72"/>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72"/>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72"/>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72"/>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72"/>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72"/>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72"/>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72"/>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72"/>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72"/>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72"/>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72"/>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72"/>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72"/>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72"/>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72"/>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72"/>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72"/>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72"/>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72"/>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72"/>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72"/>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4"/>
    <col min="3" max="7" width="11.75" style="104" customWidth="true"/>
    <col min="8" max="16384" width="9" style="104"/>
  </cols>
  <sheetData>
    <row xmlns:x14ac="http://schemas.microsoft.com/office/spreadsheetml/2009/9/ac" r="2" ht="20.25" x14ac:dyDescent="0.2">
      <c r="B2" s="100" t="str">
        <f>+Introduction!C7</f>
        <v>Lebanon</v>
      </c>
      <c r="C2" s="101"/>
      <c r="D2" s="102"/>
      <c r="E2" s="102"/>
      <c r="F2" s="102"/>
      <c r="G2" s="103"/>
    </row>
    <row xmlns:x14ac="http://schemas.microsoft.com/office/spreadsheetml/2009/9/ac" r="3" x14ac:dyDescent="0.2">
      <c r="B3" s="560" t="s">
        <v>197</v>
      </c>
      <c r="C3" s="560"/>
      <c r="D3" s="560"/>
      <c r="E3" s="560"/>
      <c r="F3" s="560"/>
      <c r="G3" s="561"/>
    </row>
    <row xmlns:x14ac="http://schemas.microsoft.com/office/spreadsheetml/2009/9/ac" r="4" ht="13.5" x14ac:dyDescent="0.2">
      <c r="B4" s="105" t="s">
        <v>4</v>
      </c>
      <c r="C4" s="105" t="s">
        <v>60</v>
      </c>
      <c r="D4" s="105" t="s">
        <v>64</v>
      </c>
      <c r="E4" s="105" t="s">
        <v>61</v>
      </c>
      <c r="F4" s="105" t="s">
        <v>62</v>
      </c>
      <c r="G4" s="105" t="s">
        <v>63</v>
      </c>
    </row>
    <row xmlns:x14ac="http://schemas.microsoft.com/office/spreadsheetml/2009/9/ac" r="5" x14ac:dyDescent="0.2">
      <c r="B5" s="767">
        <v>2000</v>
      </c>
      <c r="C5" s="1021">
        <v>1380791</v>
      </c>
      <c r="D5" s="912">
        <v>86</v>
      </c>
      <c r="E5" s="913">
        <v>269725</v>
      </c>
      <c r="F5" s="1022">
        <v>549555</v>
      </c>
      <c r="G5" s="1023">
        <v>561511</v>
      </c>
    </row>
    <row xmlns:x14ac="http://schemas.microsoft.com/office/spreadsheetml/2009/9/ac" r="6" x14ac:dyDescent="0.2">
      <c r="B6" s="773">
        <v>2001</v>
      </c>
      <c r="C6" s="1024">
        <v>1387831</v>
      </c>
      <c r="D6" s="917">
        <v>86.118003845214844</v>
      </c>
      <c r="E6" s="918">
        <v>267288</v>
      </c>
      <c r="F6" s="1025">
        <v>555153</v>
      </c>
      <c r="G6" s="1026">
        <v>565389</v>
      </c>
    </row>
    <row xmlns:x14ac="http://schemas.microsoft.com/office/spreadsheetml/2009/9/ac" r="7" x14ac:dyDescent="0.2">
      <c r="B7" s="779">
        <v>2002</v>
      </c>
      <c r="C7" s="1027">
        <v>1391530</v>
      </c>
      <c r="D7" s="922">
        <v>86.239997863769531</v>
      </c>
      <c r="E7" s="923">
        <v>265426</v>
      </c>
      <c r="F7" s="1028">
        <v>558714</v>
      </c>
      <c r="G7" s="1029">
        <v>567390</v>
      </c>
    </row>
    <row xmlns:x14ac="http://schemas.microsoft.com/office/spreadsheetml/2009/9/ac" r="8" x14ac:dyDescent="0.2">
      <c r="B8" s="785">
        <v>2003</v>
      </c>
      <c r="C8" s="1030">
        <v>1395448</v>
      </c>
      <c r="D8" s="927">
        <v>86.365997314453125</v>
      </c>
      <c r="E8" s="928">
        <v>262001</v>
      </c>
      <c r="F8" s="1031">
        <v>542126</v>
      </c>
      <c r="G8" s="1032">
        <v>591321</v>
      </c>
    </row>
    <row xmlns:x14ac="http://schemas.microsoft.com/office/spreadsheetml/2009/9/ac" r="9" x14ac:dyDescent="0.2">
      <c r="B9" s="791">
        <v>2004</v>
      </c>
      <c r="C9" s="1033">
        <v>1402734</v>
      </c>
      <c r="D9" s="932">
        <v>86.493995666503906</v>
      </c>
      <c r="E9" s="933">
        <v>260649</v>
      </c>
      <c r="F9" s="1034">
        <v>548504</v>
      </c>
      <c r="G9" s="1035">
        <v>593580</v>
      </c>
    </row>
    <row xmlns:x14ac="http://schemas.microsoft.com/office/spreadsheetml/2009/9/ac" r="10" x14ac:dyDescent="0.2">
      <c r="B10" s="797">
        <v>2005</v>
      </c>
      <c r="C10" s="1036">
        <v>1408402</v>
      </c>
      <c r="D10" s="937">
        <v>86.626998901367188</v>
      </c>
      <c r="E10" s="938">
        <v>260154</v>
      </c>
      <c r="F10" s="1037">
        <v>550560</v>
      </c>
      <c r="G10" s="1038">
        <v>597688</v>
      </c>
    </row>
    <row xmlns:x14ac="http://schemas.microsoft.com/office/spreadsheetml/2009/9/ac" r="11" x14ac:dyDescent="0.2">
      <c r="B11" s="803">
        <v>2006</v>
      </c>
      <c r="C11" s="1039">
        <v>1413180</v>
      </c>
      <c r="D11" s="942">
        <v>86.762001037597656</v>
      </c>
      <c r="E11" s="943">
        <v>259320</v>
      </c>
      <c r="F11" s="1040">
        <v>549980</v>
      </c>
      <c r="G11" s="1041">
        <v>603880</v>
      </c>
    </row>
    <row xmlns:x14ac="http://schemas.microsoft.com/office/spreadsheetml/2009/9/ac" r="12" x14ac:dyDescent="0.2">
      <c r="B12" s="809">
        <v>2007</v>
      </c>
      <c r="C12" s="1042">
        <v>1416305</v>
      </c>
      <c r="D12" s="947">
        <v>86.9010009765625</v>
      </c>
      <c r="E12" s="948">
        <v>259262</v>
      </c>
      <c r="F12" s="1043">
        <v>547346</v>
      </c>
      <c r="G12" s="1044">
        <v>609697</v>
      </c>
    </row>
    <row xmlns:x14ac="http://schemas.microsoft.com/office/spreadsheetml/2009/9/ac" r="13" x14ac:dyDescent="0.2">
      <c r="B13" s="815">
        <v>2008</v>
      </c>
      <c r="C13" s="1045">
        <v>1414424</v>
      </c>
      <c r="D13" s="952">
        <v>87.041999816894531</v>
      </c>
      <c r="E13" s="953">
        <v>257947</v>
      </c>
      <c r="F13" s="1046">
        <v>545716</v>
      </c>
      <c r="G13" s="1047">
        <v>610761</v>
      </c>
    </row>
    <row xmlns:x14ac="http://schemas.microsoft.com/office/spreadsheetml/2009/9/ac" r="14" x14ac:dyDescent="0.2">
      <c r="B14" s="821">
        <v>2009</v>
      </c>
      <c r="C14" s="1048">
        <v>1436167</v>
      </c>
      <c r="D14" s="957">
        <v>87.186996459960938</v>
      </c>
      <c r="E14" s="958">
        <v>254429</v>
      </c>
      <c r="F14" s="1049">
        <v>543465</v>
      </c>
      <c r="G14" s="1050">
        <v>638273</v>
      </c>
    </row>
    <row xmlns:x14ac="http://schemas.microsoft.com/office/spreadsheetml/2009/9/ac" r="15" x14ac:dyDescent="0.2">
      <c r="B15" s="827">
        <v>2010</v>
      </c>
      <c r="C15" s="1051">
        <v>1425485</v>
      </c>
      <c r="D15" s="962">
        <v>87.333999633789063</v>
      </c>
      <c r="E15" s="963">
        <v>251360</v>
      </c>
      <c r="F15" s="1052">
        <v>538992</v>
      </c>
      <c r="G15" s="1053">
        <v>635133</v>
      </c>
    </row>
    <row xmlns:x14ac="http://schemas.microsoft.com/office/spreadsheetml/2009/9/ac" r="16" x14ac:dyDescent="0.2">
      <c r="B16" s="833">
        <v>2011</v>
      </c>
      <c r="C16" s="1054">
        <v>1416499</v>
      </c>
      <c r="D16" s="967">
        <v>87.484001159667969</v>
      </c>
      <c r="E16" s="968">
        <v>247215</v>
      </c>
      <c r="F16" s="1055">
        <v>536497</v>
      </c>
      <c r="G16" s="1056">
        <v>632787</v>
      </c>
    </row>
    <row xmlns:x14ac="http://schemas.microsoft.com/office/spreadsheetml/2009/9/ac" r="17" x14ac:dyDescent="0.2">
      <c r="B17" s="839">
        <v>2012</v>
      </c>
      <c r="C17" s="1057">
        <v>1432852</v>
      </c>
      <c r="D17" s="972">
        <v>87.636001586914063</v>
      </c>
      <c r="E17" s="973">
        <v>246665</v>
      </c>
      <c r="F17" s="1058">
        <v>544438</v>
      </c>
      <c r="G17" s="1059">
        <v>641749</v>
      </c>
    </row>
    <row xmlns:x14ac="http://schemas.microsoft.com/office/spreadsheetml/2009/9/ac" r="18" x14ac:dyDescent="0.2">
      <c r="B18" s="845">
        <v>2013</v>
      </c>
      <c r="C18" s="1060">
        <v>1540492</v>
      </c>
      <c r="D18" s="977">
        <v>87.790000915527344</v>
      </c>
      <c r="E18" s="978">
        <v>253871</v>
      </c>
      <c r="F18" s="1061">
        <v>565294</v>
      </c>
      <c r="G18" s="1062">
        <v>721327</v>
      </c>
    </row>
    <row xmlns:x14ac="http://schemas.microsoft.com/office/spreadsheetml/2009/9/ac" r="19" x14ac:dyDescent="0.2">
      <c r="B19" s="851">
        <v>2014</v>
      </c>
      <c r="C19" s="1063">
        <v>1708127</v>
      </c>
      <c r="D19" s="982">
        <v>87.946998596191406</v>
      </c>
      <c r="E19" s="983">
        <v>293809</v>
      </c>
      <c r="F19" s="1064">
        <v>654331</v>
      </c>
      <c r="G19" s="1065">
        <v>759987</v>
      </c>
    </row>
    <row xmlns:x14ac="http://schemas.microsoft.com/office/spreadsheetml/2009/9/ac" r="20" x14ac:dyDescent="0.2">
      <c r="B20" s="857">
        <v>2015</v>
      </c>
      <c r="C20" s="1066">
        <v>1754450</v>
      </c>
      <c r="D20" s="987">
        <v>88.106002807617188</v>
      </c>
      <c r="E20" s="988">
        <v>316229</v>
      </c>
      <c r="F20" s="1067">
        <v>670621</v>
      </c>
      <c r="G20" s="1068">
        <v>767601</v>
      </c>
    </row>
    <row xmlns:x14ac="http://schemas.microsoft.com/office/spreadsheetml/2009/9/ac" r="21" x14ac:dyDescent="0.2">
      <c r="B21" s="863">
        <v>2016</v>
      </c>
      <c r="C21" s="1069">
        <v>1725253</v>
      </c>
      <c r="D21" s="992">
        <v>88.265998840332031</v>
      </c>
      <c r="E21" s="993">
        <v>328424</v>
      </c>
      <c r="F21" s="1070">
        <v>650958</v>
      </c>
      <c r="G21" s="1071">
        <v>745871</v>
      </c>
    </row>
    <row xmlns:x14ac="http://schemas.microsoft.com/office/spreadsheetml/2009/9/ac" r="22" x14ac:dyDescent="0.2">
      <c r="B22" s="869">
        <v>2017</v>
      </c>
      <c r="C22" s="1072">
        <v>1692347</v>
      </c>
      <c r="D22" s="997">
        <v>88.429000854492188</v>
      </c>
      <c r="E22" s="998">
        <v>336581</v>
      </c>
      <c r="F22" s="1073">
        <v>635153</v>
      </c>
      <c r="G22" s="1074">
        <v>720613</v>
      </c>
    </row>
    <row xmlns:x14ac="http://schemas.microsoft.com/office/spreadsheetml/2009/9/ac" r="23" x14ac:dyDescent="0.2">
      <c r="B23" s="875">
        <v>2018</v>
      </c>
      <c r="C23" s="1075">
        <v>1653098</v>
      </c>
      <c r="D23" s="1002">
        <v>88.593002319335938</v>
      </c>
      <c r="E23" s="1003">
        <v>339532</v>
      </c>
      <c r="F23" s="1076">
        <v>614963</v>
      </c>
      <c r="G23" s="1077">
        <v>698603</v>
      </c>
    </row>
    <row xmlns:x14ac="http://schemas.microsoft.com/office/spreadsheetml/2009/9/ac" r="24" x14ac:dyDescent="0.2">
      <c r="B24" s="881">
        <v>2019</v>
      </c>
      <c r="C24" s="1078">
        <v>1609114</v>
      </c>
      <c r="D24" s="1007">
        <v>88.75799560546875</v>
      </c>
      <c r="E24" s="1008">
        <v>336426</v>
      </c>
      <c r="F24" s="1079">
        <v>595926</v>
      </c>
      <c r="G24" s="1080">
        <v>676762</v>
      </c>
    </row>
    <row xmlns:x14ac="http://schemas.microsoft.com/office/spreadsheetml/2009/9/ac" r="25" x14ac:dyDescent="0.2">
      <c r="B25" s="887">
        <v>2020</v>
      </c>
      <c r="C25" s="1081">
        <v>1576592</v>
      </c>
      <c r="D25" s="1012">
        <v>88.924995422363281</v>
      </c>
      <c r="E25" s="1013">
        <v>325325</v>
      </c>
      <c r="F25" s="1082">
        <v>581472</v>
      </c>
      <c r="G25" s="1083">
        <v>669795</v>
      </c>
    </row>
    <row xmlns:x14ac="http://schemas.microsoft.com/office/spreadsheetml/2009/9/ac" r="26" x14ac:dyDescent="0.2">
      <c r="B26" s="893">
        <v>2021</v>
      </c>
      <c r="C26" s="1084">
        <v>1546290</v>
      </c>
      <c r="D26" s="1017">
        <v>89.093002319335938</v>
      </c>
      <c r="E26" s="1018">
        <v>308367</v>
      </c>
      <c r="F26" s="1085">
        <v>572690</v>
      </c>
      <c r="G26" s="1086">
        <v>665233</v>
      </c>
    </row>
    <row xmlns:x14ac="http://schemas.microsoft.com/office/spreadsheetml/2009/9/ac" r="27" x14ac:dyDescent="0.2">
      <c r="B27" s="899">
        <v>2022</v>
      </c>
      <c r="C27" s="1087">
        <v>1498245</v>
      </c>
      <c r="D27" s="901">
        <v>89.262001037597656</v>
      </c>
      <c r="E27" s="902">
        <v>287381</v>
      </c>
      <c r="F27" s="1088">
        <v>556398</v>
      </c>
      <c r="G27" s="1089">
        <v>654466</v>
      </c>
    </row>
    <row xmlns:x14ac="http://schemas.microsoft.com/office/spreadsheetml/2009/9/ac" r="28" x14ac:dyDescent="0.2">
      <c r="B28" s="905">
        <v>2023</v>
      </c>
      <c r="C28" s="1090">
        <v>1478273</v>
      </c>
      <c r="D28" s="907">
        <v>89.431999206542969</v>
      </c>
      <c r="E28" s="1091">
        <v>322678</v>
      </c>
      <c r="F28" s="1092">
        <v>531049</v>
      </c>
      <c r="G28" s="1093">
        <v>624547</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6"/>
      <c r="D35" s="185"/>
      <c r="E35" s="187"/>
      <c r="F35" s="188"/>
      <c r="G35" s="189"/>
    </row>
    <row xmlns:x14ac="http://schemas.microsoft.com/office/spreadsheetml/2009/9/ac" r="36" ht="14.25" x14ac:dyDescent="0.2">
      <c r="B36" s="108" t="s">
        <v>199</v>
      </c>
      <c r="G36" s="106"/>
    </row>
    <row xmlns:x14ac="http://schemas.microsoft.com/office/spreadsheetml/2009/9/ac" r="37" ht="14.25" x14ac:dyDescent="0.2">
      <c r="B37" s="108" t="s">
        <v>224</v>
      </c>
    </row>
    <row xmlns:x14ac="http://schemas.microsoft.com/office/spreadsheetml/2009/9/ac" r="38" ht="14.25" x14ac:dyDescent="0.2">
      <c r="B38" s="108" t="s">
        <v>263</v>
      </c>
    </row>
    <row xmlns:x14ac="http://schemas.microsoft.com/office/spreadsheetml/2009/9/ac" r="39" x14ac:dyDescent="0.2">
      <c r="B39" s="1095" t="s">
        <v>264</v>
      </c>
    </row>
    <row xmlns:x14ac="http://schemas.microsoft.com/office/spreadsheetml/2009/9/ac" r="41" x14ac:dyDescent="0.2">
      <c r="B41" s="10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1B6A8-7881-45A8-A958-245117B7B90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2" t="s">
        <v>241</v>
      </c>
      <c r="C2" s="562"/>
    </row>
    <row xmlns:x14ac="http://schemas.microsoft.com/office/spreadsheetml/2009/9/ac" r="3" ht="6" customHeight="true" x14ac:dyDescent="0.25">
      <c r="B3" s="362"/>
    </row>
    <row xmlns:x14ac="http://schemas.microsoft.com/office/spreadsheetml/2009/9/ac" r="4" ht="30" customHeight="true" x14ac:dyDescent="0.25">
      <c r="B4" s="364" t="s">
        <v>242</v>
      </c>
      <c r="C4" s="365" t="s">
        <v>243</v>
      </c>
    </row>
    <row xmlns:x14ac="http://schemas.microsoft.com/office/spreadsheetml/2009/9/ac" r="5" ht="30" customHeight="true" x14ac:dyDescent="0.25">
      <c r="B5" s="364" t="s">
        <v>48</v>
      </c>
      <c r="C5" s="365" t="s">
        <v>244</v>
      </c>
    </row>
    <row xmlns:x14ac="http://schemas.microsoft.com/office/spreadsheetml/2009/9/ac" r="6" ht="30" customHeight="true" x14ac:dyDescent="0.25">
      <c r="B6" s="364" t="s">
        <v>245</v>
      </c>
      <c r="C6" s="365" t="s">
        <v>246</v>
      </c>
    </row>
    <row xmlns:x14ac="http://schemas.microsoft.com/office/spreadsheetml/2009/9/ac" r="7" ht="30" customHeight="true" x14ac:dyDescent="0.25">
      <c r="B7" s="364" t="s">
        <v>247</v>
      </c>
      <c r="C7" s="365" t="s">
        <v>248</v>
      </c>
    </row>
    <row xmlns:x14ac="http://schemas.microsoft.com/office/spreadsheetml/2009/9/ac" r="8" ht="30" customHeight="true" x14ac:dyDescent="0.25">
      <c r="B8" s="364" t="s">
        <v>146</v>
      </c>
      <c r="C8" s="365" t="s">
        <v>249</v>
      </c>
    </row>
    <row xmlns:x14ac="http://schemas.microsoft.com/office/spreadsheetml/2009/9/ac" r="9" ht="30" customHeight="true" x14ac:dyDescent="0.25">
      <c r="B9" s="364" t="s">
        <v>250</v>
      </c>
      <c r="C9" s="365" t="s">
        <v>251</v>
      </c>
    </row>
    <row xmlns:x14ac="http://schemas.microsoft.com/office/spreadsheetml/2009/9/ac" r="10" ht="30" customHeight="true" x14ac:dyDescent="0.25">
      <c r="B10" s="364" t="s">
        <v>150</v>
      </c>
      <c r="C10" s="365" t="s">
        <v>252</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253</v>
      </c>
    </row>
    <row xmlns:x14ac="http://schemas.microsoft.com/office/spreadsheetml/2009/9/ac" r="13" x14ac:dyDescent="0.25">
      <c r="B13" s="369" t="s">
        <v>258</v>
      </c>
    </row>
    <row xmlns:x14ac="http://schemas.microsoft.com/office/spreadsheetml/2009/9/ac" r="14" x14ac:dyDescent="0.25">
      <c r="B14" s="371" t="s">
        <v>254</v>
      </c>
    </row>
    <row xmlns:x14ac="http://schemas.microsoft.com/office/spreadsheetml/2009/9/ac" r="15" ht="76.5" customHeight="true" x14ac:dyDescent="0.25">
      <c r="B15" s="563" t="s">
        <v>255</v>
      </c>
      <c r="C15" s="56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384E1-12E2-4AA6-B1C5-76EF5BC2EE3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5" customWidth="true"/>
    <col min="2" max="2" width="12.375" style="565" customWidth="true"/>
    <col min="3" max="8" width="9" style="565" customWidth="true"/>
    <col min="9" max="9" width="12.375" style="565" customWidth="true"/>
    <col min="10" max="15" width="9" style="565" customWidth="true"/>
    <col min="16" max="16" width="12.375" style="565" customWidth="true"/>
    <col min="17" max="22" width="9" style="565" customWidth="true"/>
    <col min="23" max="38" width="9" style="565"/>
    <col min="39" max="16384" width="9" style="573"/>
  </cols>
  <sheetData>
    <row xmlns:x14ac="http://schemas.microsoft.com/office/spreadsheetml/2009/9/ac" r="1" s="565" customFormat="true" x14ac:dyDescent="0.2">
      <c r="A1" s="564" t="s">
        <v>152</v>
      </c>
      <c r="B1" s="564"/>
      <c r="C1" s="564"/>
      <c r="D1" s="564"/>
      <c r="E1" s="564"/>
      <c r="F1" s="564"/>
      <c r="G1" s="564"/>
      <c r="H1" s="564"/>
      <c r="I1" s="564"/>
      <c r="J1" s="564"/>
      <c r="K1" s="564"/>
      <c r="L1" s="564"/>
      <c r="M1" s="564"/>
      <c r="N1" s="564"/>
      <c r="O1" s="564"/>
      <c r="P1" s="564"/>
      <c r="Q1" s="564"/>
      <c r="R1" s="564"/>
      <c r="S1" s="564"/>
      <c r="T1" s="564"/>
      <c r="U1" s="564"/>
      <c r="V1" s="564"/>
    </row>
    <row xmlns:x14ac="http://schemas.microsoft.com/office/spreadsheetml/2009/9/ac" r="2" s="565" customFormat="true" x14ac:dyDescent="0.2">
      <c r="A2" s="564"/>
      <c r="B2" s="564"/>
      <c r="C2" s="564"/>
      <c r="D2" s="564"/>
      <c r="E2" s="564"/>
      <c r="F2" s="564"/>
      <c r="G2" s="564"/>
      <c r="H2" s="564"/>
      <c r="I2" s="564"/>
      <c r="J2" s="564"/>
      <c r="K2" s="564"/>
      <c r="L2" s="564"/>
      <c r="M2" s="564"/>
      <c r="N2" s="564"/>
      <c r="O2" s="564"/>
      <c r="P2" s="564"/>
      <c r="Q2" s="564"/>
      <c r="R2" s="564"/>
      <c r="S2" s="564"/>
      <c r="T2" s="564"/>
      <c r="U2" s="564"/>
      <c r="V2" s="564"/>
    </row>
    <row xmlns:x14ac="http://schemas.microsoft.com/office/spreadsheetml/2009/9/ac" r="3" s="565" customFormat="true" ht="18" x14ac:dyDescent="0.2">
      <c r="A3" s="566"/>
      <c r="B3" s="566"/>
      <c r="C3" s="566"/>
      <c r="D3" s="566"/>
      <c r="E3" s="566"/>
      <c r="F3" s="566"/>
      <c r="G3" s="566"/>
      <c r="H3" s="566"/>
      <c r="I3" s="566"/>
      <c r="J3" s="566"/>
      <c r="K3" s="566"/>
      <c r="L3" s="566"/>
      <c r="M3" s="566"/>
      <c r="N3" s="566"/>
      <c r="O3" s="566"/>
      <c r="P3" s="566"/>
      <c r="Q3" s="566"/>
      <c r="R3" s="566"/>
      <c r="S3" s="566"/>
      <c r="T3" s="566"/>
      <c r="U3" s="566"/>
      <c r="V3" s="566"/>
    </row>
    <row xmlns:x14ac="http://schemas.microsoft.com/office/spreadsheetml/2009/9/ac" r="4" ht="15.75" x14ac:dyDescent="0.25">
      <c r="B4" s="567" t="s">
        <v>13</v>
      </c>
      <c r="E4" s="568"/>
      <c r="I4" s="569" t="s">
        <v>14</v>
      </c>
      <c r="P4" s="570" t="s">
        <v>15</v>
      </c>
    </row>
    <row xmlns:x14ac="http://schemas.microsoft.com/office/spreadsheetml/2009/9/ac" r="6" x14ac:dyDescent="0.2">
      <c r="G6" s="571"/>
      <c r="H6" s="571"/>
      <c r="I6" s="571"/>
      <c r="K6" s="571"/>
      <c r="L6" s="571"/>
    </row>
    <row xmlns:x14ac="http://schemas.microsoft.com/office/spreadsheetml/2009/9/ac" r="7" ht="15.75" x14ac:dyDescent="0.2">
      <c r="G7" s="571"/>
      <c r="H7" s="571"/>
      <c r="I7" s="571"/>
      <c r="K7" s="572"/>
      <c r="L7" s="571"/>
    </row>
    <row xmlns:x14ac="http://schemas.microsoft.com/office/spreadsheetml/2009/9/ac" r="8" x14ac:dyDescent="0.2">
      <c r="G8" s="571"/>
      <c r="H8" s="571"/>
      <c r="I8" s="571"/>
      <c r="K8" s="571"/>
      <c r="L8" s="571"/>
    </row>
    <row xmlns:x14ac="http://schemas.microsoft.com/office/spreadsheetml/2009/9/ac" r="9" x14ac:dyDescent="0.2">
      <c r="G9" s="571"/>
      <c r="H9" s="571"/>
      <c r="I9" s="571"/>
      <c r="K9" s="571"/>
      <c r="L9" s="571"/>
    </row>
    <row xmlns:x14ac="http://schemas.microsoft.com/office/spreadsheetml/2009/9/ac" r="10" x14ac:dyDescent="0.2">
      <c r="G10" s="571"/>
      <c r="H10" s="571"/>
      <c r="I10" s="571"/>
      <c r="K10" s="571"/>
      <c r="L10" s="571"/>
    </row>
    <row xmlns:x14ac="http://schemas.microsoft.com/office/spreadsheetml/2009/9/ac" r="11" x14ac:dyDescent="0.2">
      <c r="G11" s="571"/>
      <c r="H11" s="571"/>
      <c r="I11" s="571"/>
      <c r="K11" s="571"/>
      <c r="L11" s="571"/>
    </row>
    <row xmlns:x14ac="http://schemas.microsoft.com/office/spreadsheetml/2009/9/ac" r="12" x14ac:dyDescent="0.2">
      <c r="G12" s="571"/>
      <c r="H12" s="571"/>
      <c r="I12" s="571"/>
      <c r="K12" s="571"/>
      <c r="L12" s="571"/>
    </row>
    <row xmlns:x14ac="http://schemas.microsoft.com/office/spreadsheetml/2009/9/ac" r="13" x14ac:dyDescent="0.2">
      <c r="G13" s="571"/>
      <c r="H13" s="571"/>
      <c r="I13" s="571"/>
      <c r="K13" s="571"/>
      <c r="L13" s="571"/>
    </row>
    <row xmlns:x14ac="http://schemas.microsoft.com/office/spreadsheetml/2009/9/ac" r="14" x14ac:dyDescent="0.2">
      <c r="G14" s="571"/>
      <c r="H14" s="571"/>
      <c r="I14" s="571"/>
      <c r="K14" s="571"/>
      <c r="L14" s="571"/>
    </row>
    <row xmlns:x14ac="http://schemas.microsoft.com/office/spreadsheetml/2009/9/ac" r="15" x14ac:dyDescent="0.2">
      <c r="G15" s="571"/>
      <c r="H15" s="571"/>
      <c r="I15" s="571"/>
      <c r="K15" s="571"/>
      <c r="L15" s="571"/>
    </row>
    <row xmlns:x14ac="http://schemas.microsoft.com/office/spreadsheetml/2009/9/ac" r="16" x14ac:dyDescent="0.2">
      <c r="G16" s="571"/>
      <c r="H16" s="571"/>
      <c r="I16" s="571"/>
      <c r="K16" s="571"/>
      <c r="L16" s="571"/>
    </row>
    <row xmlns:x14ac="http://schemas.microsoft.com/office/spreadsheetml/2009/9/ac" r="17" x14ac:dyDescent="0.2">
      <c r="G17" s="571"/>
      <c r="H17" s="571"/>
      <c r="I17" s="571"/>
      <c r="K17" s="571"/>
      <c r="L17" s="571"/>
    </row>
    <row xmlns:x14ac="http://schemas.microsoft.com/office/spreadsheetml/2009/9/ac" r="18" x14ac:dyDescent="0.2">
      <c r="G18" s="571"/>
      <c r="H18" s="571"/>
      <c r="I18" s="571"/>
      <c r="K18" s="571"/>
      <c r="L18" s="571"/>
    </row>
    <row xmlns:x14ac="http://schemas.microsoft.com/office/spreadsheetml/2009/9/ac" r="19" x14ac:dyDescent="0.2">
      <c r="G19" s="571"/>
      <c r="H19" s="571"/>
      <c r="I19" s="571"/>
      <c r="K19" s="571"/>
      <c r="L19" s="571"/>
    </row>
    <row xmlns:x14ac="http://schemas.microsoft.com/office/spreadsheetml/2009/9/ac" r="20" x14ac:dyDescent="0.2">
      <c r="G20" s="571"/>
      <c r="H20" s="571"/>
      <c r="I20" s="571"/>
      <c r="K20" s="571"/>
      <c r="L20" s="571"/>
    </row>
    <row xmlns:x14ac="http://schemas.microsoft.com/office/spreadsheetml/2009/9/ac" r="21" x14ac:dyDescent="0.2">
      <c r="G21" s="571"/>
      <c r="H21" s="571"/>
      <c r="I21" s="571"/>
      <c r="K21" s="571"/>
      <c r="L21" s="571"/>
    </row>
    <row xmlns:x14ac="http://schemas.microsoft.com/office/spreadsheetml/2009/9/ac" r="23" x14ac:dyDescent="0.2">
      <c r="B23" s="574"/>
    </row>
    <row xmlns:x14ac="http://schemas.microsoft.com/office/spreadsheetml/2009/9/ac" r="25" x14ac:dyDescent="0.2">
      <c r="B25" s="575"/>
      <c r="C25" s="575" t="str">
        <f>+IF(OR((C28="National*"),(D28="Urban*"),(E28="Rural*"),(F28="Pre-primary*"),(G28="Primary*"),(H28="Secondary^"),(C28="National*^"),(D28="Urban*^"),(E28="Rural*^"),(F28="Pre-primary*^"),(G28="Primary*^"),(H28="Secondary*^")),"*No basic service estimate available","")</f>
        <v>*No basic service estimate available</v>
      </c>
      <c r="J25" s="575" t="str">
        <f>+IF(OR((J28="National*"),(K28="Urban*"),(L28="Rural*"),(M28="Pre-primary*"),(N28="Primary*"),(O28="Secondary^"),(J28="National*^"),(K28="Urban*^"),(L28="Rural*^"),(M28="Pre-primary*^"),(N28="Primary*^"),(O28="Secondary*^")),"*No basic service estimate available","")</f>
        <v>*No basic service estimate available</v>
      </c>
      <c r="Q25" s="57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4"/>
      <c r="C26" s="575" t="str">
        <f>+IF(OR((C28="National*^"),(D28="Urban*^"),(E28="Rural*^"),(F28="Pre-primary*^"),(G28="Primary*^"),(H28="Secondary*^")),"^Facilities that cannot be classified as improved or unimproved are treated as limited","")</f>
        <v/>
      </c>
      <c r="J26" s="575" t="str">
        <f>+IF(OR((J28="National*^"),(K28="Urban*^"),(L28="Rural*^"),(M28="Pre-primary*^"),(N28="Primary*^"),(O28="Secondary*^")),"^Facilities that cannot be classified as improved or unimproved are treated as limited","")</f>
        <v/>
      </c>
      <c r="Q26" s="575" t="str">
        <f>+IF(OR((Q28="National*^"),(R28="Urban*^"),(S28="Rural*^"),(T28="Pre-primary*^"),(U28="Primary*^"),(V28="Secondary*^")),"^Facilities that cannot be classified as having water or not are treated as limited","")</f>
        <v/>
      </c>
    </row>
    <row xmlns:x14ac="http://schemas.microsoft.com/office/spreadsheetml/2009/9/ac" r="27" x14ac:dyDescent="0.2">
      <c r="B27" s="576" t="str">
        <f>+Introduction!C7</f>
        <v>Lebanon</v>
      </c>
      <c r="C27" s="577" t="s">
        <v>218</v>
      </c>
      <c r="D27" s="577"/>
      <c r="E27" s="577"/>
      <c r="F27" s="577"/>
      <c r="G27" s="577"/>
      <c r="H27" s="577"/>
      <c r="I27" s="578" t="str">
        <f>+B27</f>
        <v>Lebanon</v>
      </c>
      <c r="J27" s="579" t="s">
        <v>14</v>
      </c>
      <c r="K27" s="580"/>
      <c r="L27" s="580"/>
      <c r="M27" s="580"/>
      <c r="N27" s="580"/>
      <c r="O27" s="580"/>
      <c r="P27" s="581" t="str">
        <f>+B27</f>
        <v>Lebanon</v>
      </c>
      <c r="Q27" s="582" t="s">
        <v>15</v>
      </c>
      <c r="R27" s="582"/>
      <c r="S27" s="582"/>
      <c r="T27" s="582"/>
      <c r="U27" s="582"/>
      <c r="V27" s="583"/>
      <c r="AM27" s="565"/>
      <c r="AN27" s="565"/>
      <c r="AO27" s="565"/>
      <c r="AP27" s="565"/>
      <c r="AQ27" s="565"/>
      <c r="AR27" s="565"/>
      <c r="AS27" s="565"/>
      <c r="AT27" s="565"/>
      <c r="AU27" s="565"/>
    </row>
    <row xmlns:x14ac="http://schemas.microsoft.com/office/spreadsheetml/2009/9/ac" r="28" x14ac:dyDescent="0.2">
      <c r="B28" s="584"/>
      <c r="C28" s="585" t="str">
        <f>IF(AND(C30=0.0000000001,C31=0.0000000001,C32=0.0000000001), "National*",IF(AND(C30=0.0000000001,ISNUMBER(C32)),"National*", "National"))</f>
        <v>National</v>
      </c>
      <c r="D28" s="586" t="str">
        <f>IF(AND(D30=0.0000000001,D31=0.0000000001,D32=0.0000000001), "Urban*",IF(AND(D30=0.0000000001,ISNUMBER(D32)),"Urban*", "Urban"))</f>
        <v>Urban*</v>
      </c>
      <c r="E28" s="586" t="str">
        <f>IF(AND(E30=0.0000000001,E31=0.0000000001,E32=0.0000000001), "Rural*",IF(AND(E30=0.0000000001,ISNUMBER(E32)),"Rural*", "Rural"))</f>
        <v>Rural*</v>
      </c>
      <c r="F28" s="586" t="str">
        <f>IF(AND(F30=0.0000000001,F31=0.0000000001,F32=0.0000000001), "Pre-primary*",IF(AND(F30=0.0000000001,ISNUMBER(F32)),"Pre-primary*", "Pre-primary"))</f>
        <v>Pre-primary</v>
      </c>
      <c r="G28" s="586" t="str">
        <f>IF(AND(G30=0.0000000001,G31=0.0000000001,G32=0.0000000001), "Primary*",IF(AND(G30=0.0000000001,ISNUMBER(G32)),"Primary*", "Primary"))</f>
        <v>Primary</v>
      </c>
      <c r="H28" s="586" t="str">
        <f>IF(AND(H30=0.0000000001,H31=0.0000000001,H32=0.0000000001), "Secondary*",IF(AND(H30=0.0000000001,ISNUMBER(H32)),"Secondary*", "Secondary"))</f>
        <v>Secondary</v>
      </c>
      <c r="I28" s="584"/>
      <c r="J28" s="587" t="str">
        <f>IF(AND(J30=0.0000000001,J31=0.0000000001,J32=0.0000000001), "National*",IF(AND(J30=0.0000000001,ISNUMBER(J32)),"National*", "National"))</f>
        <v>National</v>
      </c>
      <c r="K28" s="586" t="str">
        <f>IF(AND(K30=0.0000000001,K31=0.0000000001,K32=0.0000000001), "Urban*",IF(AND(K30=0.0000000001,ISNUMBER(K32)),"Urban*", "Urban"))</f>
        <v>Urban*</v>
      </c>
      <c r="L28" s="586" t="str">
        <f>IF(AND(L30=0.0000000001,L31=0.0000000001,L32=0.0000000001), "Rural*",IF(AND(L30=0.0000000001,ISNUMBER(L32)),"Rural*", "Rural"))</f>
        <v>Rural*</v>
      </c>
      <c r="M28" s="586" t="str">
        <f>IF(AND(M30=0.0000000001,M31=0.0000000001,M32=0.0000000001), "Pre-primary*",IF(AND(M30=0.0000000001,ISNUMBER(M32)),"Pre-primary*", "Pre-primary"))</f>
        <v>Pre-primary</v>
      </c>
      <c r="N28" s="586" t="str">
        <f>IF(AND(N30=0.0000000001,N31=0.0000000001,N32=0.0000000001), "Primary*",IF(AND(N30=0.0000000001,ISNUMBER(N32)),"Primary*", "Primary"))</f>
        <v>Primary</v>
      </c>
      <c r="O28" s="586" t="str">
        <f>IF(AND(O30=0.0000000001,O31=0.0000000001,O32=0.0000000001), "Secondary*",IF(AND(O30=0.0000000001,ISNUMBER(O32)),"Secondary*", "Secondary"))</f>
        <v>Secondary</v>
      </c>
      <c r="P28" s="588"/>
      <c r="Q28" s="589" t="str">
        <f>IF(AND(Q30=0.0000000001,Q31=0.0000000001,Q32=0.0000000001), "National*",IF(AND(Q30=0.0000000001,ISNUMBER(Q32)),"National*", "National"))</f>
        <v>National</v>
      </c>
      <c r="R28" s="586" t="str">
        <f>IF(AND(R30=0.0000000001,R31=0.0000000001,R32=0.0000000001), "Urban*",IF(AND(R30=0.0000000001,ISNUMBER(R32)),"Urban*", "Urban"))</f>
        <v>Urban*</v>
      </c>
      <c r="S28" s="586" t="str">
        <f>IF(AND(S30=0.0000000001,S31=0.0000000001,S32=0.0000000001), "Rural*",IF(AND(S30=0.0000000001,ISNUMBER(S32)),"Rural*", "Rural"))</f>
        <v>Rural*</v>
      </c>
      <c r="T28" s="586" t="str">
        <f>IF(AND(T30=0.0000000001,T31=0.0000000001,T32=0.0000000001), "Pre-primary*",IF(AND(T30=0.0000000001,ISNUMBER(T32)),"Pre-primary*", "Pre-primary"))</f>
        <v>Pre-primary</v>
      </c>
      <c r="U28" s="586" t="str">
        <f>IF(AND(U30=0.0000000001,U31=0.0000000001,U32=0.0000000001), "Primary*",IF(AND(U30=0.0000000001,ISNUMBER(U32)),"Primary*", "Primary"))</f>
        <v>Primary</v>
      </c>
      <c r="V28" s="590" t="str">
        <f>IF(AND(V30=0.0000000001,V31=0.0000000001,V32=0.0000000001), "Secondary*",IF(AND(V30=0.0000000001,ISNUMBER(V32)),"Secondary*", "Secondary"))</f>
        <v>Secondary</v>
      </c>
      <c r="AM28" s="565"/>
      <c r="AN28" s="565"/>
      <c r="AO28" s="565"/>
      <c r="AP28" s="565"/>
      <c r="AQ28" s="565"/>
      <c r="AR28" s="565"/>
      <c r="AS28" s="565"/>
      <c r="AT28" s="565"/>
      <c r="AU28" s="565"/>
    </row>
    <row xmlns:x14ac="http://schemas.microsoft.com/office/spreadsheetml/2009/9/ac" r="29" ht="15.75" thickBot="true" x14ac:dyDescent="0.25">
      <c r="B29" s="584"/>
      <c r="C29" s="591">
        <f>IF(ISNUMBER(Regressions!B4), Regressions!B4, "-")</f>
        <v>2021</v>
      </c>
      <c r="D29" s="592">
        <f>C29</f>
        <v>2021</v>
      </c>
      <c r="E29" s="592">
        <f>D29</f>
        <v>2021</v>
      </c>
      <c r="F29" s="592">
        <f>E29</f>
        <v>2021</v>
      </c>
      <c r="G29" s="592">
        <f>F29</f>
        <v>2021</v>
      </c>
      <c r="H29" s="592">
        <f>F29</f>
        <v>2021</v>
      </c>
      <c r="I29" s="584"/>
      <c r="J29" s="593">
        <f>IF(ISNUMBER(Regressions!K4), Regressions!K4, "-")</f>
        <v>2021</v>
      </c>
      <c r="K29" s="594">
        <f>J29</f>
        <v>2021</v>
      </c>
      <c r="L29" s="594">
        <f>K29</f>
        <v>2021</v>
      </c>
      <c r="M29" s="594">
        <f>L29</f>
        <v>2021</v>
      </c>
      <c r="N29" s="594">
        <f>M29</f>
        <v>2021</v>
      </c>
      <c r="O29" s="594">
        <f>M29</f>
        <v>2021</v>
      </c>
      <c r="P29" s="588"/>
      <c r="Q29" s="595">
        <f>IF(ISNUMBER(Regressions!T4), Regressions!T4, "-")</f>
        <v>2021</v>
      </c>
      <c r="R29" s="596">
        <f>Q29</f>
        <v>2021</v>
      </c>
      <c r="S29" s="596">
        <f>R29</f>
        <v>2021</v>
      </c>
      <c r="T29" s="596">
        <f>S29</f>
        <v>2021</v>
      </c>
      <c r="U29" s="596">
        <f>T29</f>
        <v>2021</v>
      </c>
      <c r="V29" s="597">
        <f>T29</f>
        <v>2021</v>
      </c>
      <c r="AM29" s="565"/>
      <c r="AN29" s="565"/>
      <c r="AO29" s="565"/>
      <c r="AP29" s="565"/>
      <c r="AQ29" s="565"/>
      <c r="AR29" s="565"/>
      <c r="AS29" s="565"/>
      <c r="AT29" s="565"/>
      <c r="AU29" s="565"/>
    </row>
    <row xmlns:x14ac="http://schemas.microsoft.com/office/spreadsheetml/2009/9/ac" r="30" x14ac:dyDescent="0.2">
      <c r="B30" s="598" t="s">
        <v>155</v>
      </c>
      <c r="C30" s="599">
        <f>IF(ISNUMBER(Regressions!C4), Regressions!C4, 0.0000000001)</f>
        <v>59.4</v>
      </c>
      <c r="D30" s="599">
        <f>IF(ISNUMBER(Regressions!D4), Regressions!D4, 0.0000000001)</f>
        <v>1E-10</v>
      </c>
      <c r="E30" s="599">
        <f>IF(ISNUMBER(Regressions!E4), Regressions!E4, 0.0000000001)</f>
        <v>1E-10</v>
      </c>
      <c r="F30" s="599">
        <f>IF(ISNUMBER(Regressions!F4), Regressions!F4, 0.0000000001)</f>
        <v>57.2</v>
      </c>
      <c r="G30" s="599">
        <f>IF(ISNUMBER(Regressions!G4), Regressions!G4, 0.0000000001)</f>
        <v>59.7</v>
      </c>
      <c r="H30" s="599">
        <f>IF(ISNUMBER(Regressions!H4), Regressions!H4, 0.0000000001)</f>
        <v>60.6</v>
      </c>
      <c r="I30" s="600" t="s">
        <v>155</v>
      </c>
      <c r="J30" s="599">
        <f>IF(ISNUMBER(Regressions!L4), Regressions!L4,0.0000000001)</f>
        <v>92.6</v>
      </c>
      <c r="K30" s="599">
        <f>IF(ISNUMBER(Regressions!M4), Regressions!M4,0.0000000001)</f>
        <v>1E-10</v>
      </c>
      <c r="L30" s="599">
        <f>IF(ISNUMBER(Regressions!N4), Regressions!N4,0.0000000001)</f>
        <v>1E-10</v>
      </c>
      <c r="M30" s="599">
        <f>IF(ISNUMBER(Regressions!O4), Regressions!O4,0.0000000001)</f>
        <v>91.6</v>
      </c>
      <c r="N30" s="599">
        <f>IF(ISNUMBER(Regressions!P4), Regressions!P4,0.0000000001)</f>
        <v>92</v>
      </c>
      <c r="O30" s="599">
        <f>IF(ISNUMBER(Regressions!Q4), Regressions!Q4,0.0000000001)</f>
        <v>95.2</v>
      </c>
      <c r="P30" s="601" t="s">
        <v>155</v>
      </c>
      <c r="Q30" s="599">
        <f>IF(ISNUMBER(Regressions!U4), Regressions!U4,0.0000000001)</f>
        <v>36.200000000000003</v>
      </c>
      <c r="R30" s="599">
        <f>IF(ISNUMBER(Regressions!V4), Regressions!V4,0.0000000001)</f>
        <v>1E-10</v>
      </c>
      <c r="S30" s="599">
        <f>IF(ISNUMBER(Regressions!W4), Regressions!W4,0.0000000001)</f>
        <v>1E-10</v>
      </c>
      <c r="T30" s="599">
        <f>IF(ISNUMBER(Regressions!X4), Regressions!X4,0.0000000001)</f>
        <v>34</v>
      </c>
      <c r="U30" s="599">
        <f>IF(ISNUMBER(Regressions!Y4), Regressions!Y4,0.0000000001)</f>
        <v>33.6</v>
      </c>
      <c r="V30" s="602">
        <f>IF(ISNUMBER(Regressions!Z4), Regressions!Z4,0.0000000001)</f>
        <v>45.9</v>
      </c>
      <c r="AM30" s="565"/>
      <c r="AN30" s="565"/>
      <c r="AO30" s="565"/>
      <c r="AP30" s="565"/>
      <c r="AQ30" s="565"/>
      <c r="AR30" s="565"/>
      <c r="AS30" s="565"/>
      <c r="AT30" s="565"/>
      <c r="AU30" s="565"/>
    </row>
    <row xmlns:x14ac="http://schemas.microsoft.com/office/spreadsheetml/2009/9/ac" r="31" x14ac:dyDescent="0.2">
      <c r="B31" s="603" t="s">
        <v>156</v>
      </c>
      <c r="C31" s="599">
        <f>IF(ISNUMBER(Regressions!C5), Regressions!C5, 0.0000000001)</f>
        <v>0.75</v>
      </c>
      <c r="D31" s="599">
        <f>IF(ISNUMBER(Regressions!D5), Regressions!D5, 0.0000000001)</f>
        <v>1E-10</v>
      </c>
      <c r="E31" s="599">
        <f>IF(ISNUMBER(Regressions!E5), Regressions!E5, 0.0000000001)</f>
        <v>1E-10</v>
      </c>
      <c r="F31" s="599">
        <f>IF(ISNUMBER(Regressions!F5), Regressions!F5, 0.0000000001)</f>
        <v>2.75</v>
      </c>
      <c r="G31" s="599">
        <f>IF(ISNUMBER(Regressions!G5), Regressions!G5, 0.0000000001)</f>
        <v>3.1</v>
      </c>
      <c r="H31" s="599">
        <f>IF(ISNUMBER(Regressions!H5), Regressions!H5, 0.0000000001)</f>
        <v>2.6</v>
      </c>
      <c r="I31" s="604" t="s">
        <v>156</v>
      </c>
      <c r="J31" s="599">
        <f>IF(ISNUMBER(Regressions!L5), Regressions!L5,0.0000000001)</f>
        <v>6.6</v>
      </c>
      <c r="K31" s="599">
        <f>IF(ISNUMBER(Regressions!M5), Regressions!M5,0.0000000001)</f>
        <v>1E-10</v>
      </c>
      <c r="L31" s="599">
        <f>IF(ISNUMBER(Regressions!N5), Regressions!N5,0.0000000001)</f>
        <v>1E-10</v>
      </c>
      <c r="M31" s="599">
        <f>IF(ISNUMBER(Regressions!O5), Regressions!O5,0.0000000001)</f>
        <v>7.4</v>
      </c>
      <c r="N31" s="599">
        <f>IF(ISNUMBER(Regressions!P5), Regressions!P5,0.0000000001)</f>
        <v>7.2</v>
      </c>
      <c r="O31" s="599">
        <f>IF(ISNUMBER(Regressions!Q5), Regressions!Q5,0.0000000001)</f>
        <v>3.5</v>
      </c>
      <c r="P31" s="605" t="s">
        <v>156</v>
      </c>
      <c r="Q31" s="599">
        <f>IF(ISNUMBER(Regressions!U5), Regressions!U5,0.0000000001)</f>
        <v>59.6</v>
      </c>
      <c r="R31" s="599">
        <f>IF(ISNUMBER(Regressions!V5), Regressions!V5,0.0000000001)</f>
        <v>1E-10</v>
      </c>
      <c r="S31" s="599">
        <f>IF(ISNUMBER(Regressions!W5), Regressions!W5,0.0000000001)</f>
        <v>1E-10</v>
      </c>
      <c r="T31" s="599">
        <f>IF(ISNUMBER(Regressions!X5), Regressions!X5,0.0000000001)</f>
        <v>62</v>
      </c>
      <c r="U31" s="599">
        <f>IF(ISNUMBER(Regressions!Y5), Regressions!Y5,0.0000000001)</f>
        <v>61.8</v>
      </c>
      <c r="V31" s="602">
        <f>IF(ISNUMBER(Regressions!Z5), Regressions!Z5,0.0000000001)</f>
        <v>51.1</v>
      </c>
      <c r="AM31" s="565"/>
      <c r="AN31" s="565"/>
      <c r="AO31" s="565"/>
      <c r="AP31" s="565"/>
      <c r="AQ31" s="565"/>
      <c r="AR31" s="565"/>
      <c r="AS31" s="565"/>
      <c r="AT31" s="565"/>
      <c r="AU31" s="565"/>
    </row>
    <row xmlns:x14ac="http://schemas.microsoft.com/office/spreadsheetml/2009/9/ac" r="32" x14ac:dyDescent="0.2">
      <c r="B32" s="603" t="s">
        <v>154</v>
      </c>
      <c r="C32" s="599">
        <f>IF(ISNUMBER(Regressions!C6), Regressions!C6, 0.0000000001)</f>
        <v>39.85</v>
      </c>
      <c r="D32" s="599">
        <f>IF(ISNUMBER(Regressions!D6), Regressions!D6, 0.0000000001)</f>
        <v>1E-10</v>
      </c>
      <c r="E32" s="599">
        <f>IF(ISNUMBER(Regressions!E6), Regressions!E6, 0.0000000001)</f>
        <v>1E-10</v>
      </c>
      <c r="F32" s="599">
        <f>IF(ISNUMBER(Regressions!F6), Regressions!F6, 0.0000000001)</f>
        <v>40.049999999999997</v>
      </c>
      <c r="G32" s="599">
        <f>IF(ISNUMBER(Regressions!G6), Regressions!G6, 0.0000000001)</f>
        <v>37.200000000000003</v>
      </c>
      <c r="H32" s="599">
        <f>IF(ISNUMBER(Regressions!H6), Regressions!H6, 0.0000000001)</f>
        <v>36.799999999999997</v>
      </c>
      <c r="I32" s="606" t="s">
        <v>154</v>
      </c>
      <c r="J32" s="599">
        <f>IF(ISNUMBER(Regressions!L6), Regressions!L6,0.0000000001)</f>
        <v>0.8</v>
      </c>
      <c r="K32" s="599">
        <f>IF(ISNUMBER(Regressions!M6), Regressions!M6,0.0000000001)</f>
        <v>1E-10</v>
      </c>
      <c r="L32" s="599">
        <f>IF(ISNUMBER(Regressions!N6), Regressions!N6,0.0000000001)</f>
        <v>1E-10</v>
      </c>
      <c r="M32" s="599">
        <f>IF(ISNUMBER(Regressions!O6), Regressions!O6,0.0000000001)</f>
        <v>1</v>
      </c>
      <c r="N32" s="599">
        <f>IF(ISNUMBER(Regressions!P6), Regressions!P6,0.0000000001)</f>
        <v>0.8</v>
      </c>
      <c r="O32" s="599">
        <f>IF(ISNUMBER(Regressions!Q6), Regressions!Q6,0.0000000001)</f>
        <v>1.3</v>
      </c>
      <c r="P32" s="607" t="s">
        <v>154</v>
      </c>
      <c r="Q32" s="599">
        <f>IF(ISNUMBER(Regressions!U6), Regressions!U6,0.0000000001)</f>
        <v>4.2</v>
      </c>
      <c r="R32" s="599">
        <f>IF(ISNUMBER(Regressions!V6), Regressions!V6,0.0000000001)</f>
        <v>1E-10</v>
      </c>
      <c r="S32" s="599">
        <f>IF(ISNUMBER(Regressions!W6), Regressions!W6,0.0000000001)</f>
        <v>1E-10</v>
      </c>
      <c r="T32" s="599">
        <f>IF(ISNUMBER(Regressions!X6), Regressions!X6,0.0000000001)</f>
        <v>4</v>
      </c>
      <c r="U32" s="599">
        <f>IF(ISNUMBER(Regressions!Y6), Regressions!Y6,0.0000000001)</f>
        <v>4.5999999999999996</v>
      </c>
      <c r="V32" s="602">
        <f>IF(ISNUMBER(Regressions!Z6), Regressions!Z6,0.0000000001)</f>
        <v>3</v>
      </c>
      <c r="AM32" s="565"/>
      <c r="AN32" s="565"/>
      <c r="AO32" s="565"/>
      <c r="AP32" s="565"/>
      <c r="AQ32" s="565"/>
      <c r="AR32" s="565"/>
      <c r="AS32" s="565"/>
      <c r="AT32" s="565"/>
      <c r="AU32" s="565"/>
    </row>
    <row xmlns:x14ac="http://schemas.microsoft.com/office/spreadsheetml/2009/9/ac" r="33" ht="15.75" thickBot="true" x14ac:dyDescent="0.25">
      <c r="B33" s="608" t="s">
        <v>219</v>
      </c>
      <c r="C33" s="609">
        <f>IF(ISNUMBER(Regressions!C7), Regressions!C7, 0.0000000001)</f>
        <v>0</v>
      </c>
      <c r="D33" s="609">
        <f>IF(ISNUMBER(Regressions!D7), Regressions!D7, 0.0000000001)</f>
        <v>100</v>
      </c>
      <c r="E33" s="609">
        <f>IF(ISNUMBER(Regressions!E7), Regressions!E7, 0.0000000001)</f>
        <v>100</v>
      </c>
      <c r="F33" s="609">
        <f>IF(ISNUMBER(Regressions!F7), Regressions!F7, 0.0000000001)</f>
        <v>0</v>
      </c>
      <c r="G33" s="609">
        <f>IF(ISNUMBER(Regressions!G7), Regressions!G7, 0.0000000001)</f>
        <v>0</v>
      </c>
      <c r="H33" s="609">
        <f>IF(ISNUMBER(Regressions!H7), Regressions!H7, 0.0000000001)</f>
        <v>0</v>
      </c>
      <c r="I33" s="610" t="s">
        <v>219</v>
      </c>
      <c r="J33" s="611">
        <f>IF(ISNUMBER(Regressions!L7), Regressions!L7,0.0000000001)</f>
        <v>0</v>
      </c>
      <c r="K33" s="609">
        <f>IF(ISNUMBER(Regressions!M7), Regressions!M7,0.0000000001)</f>
        <v>100</v>
      </c>
      <c r="L33" s="609">
        <f>IF(ISNUMBER(Regressions!N7), Regressions!N7,0.0000000001)</f>
        <v>100</v>
      </c>
      <c r="M33" s="609">
        <f>IF(ISNUMBER(Regressions!O7), Regressions!O7,0.0000000001)</f>
        <v>0</v>
      </c>
      <c r="N33" s="609">
        <f>IF(ISNUMBER(Regressions!P7), Regressions!P7,0.0000000001)</f>
        <v>0</v>
      </c>
      <c r="O33" s="609">
        <f>IF(ISNUMBER(Regressions!Q7), Regressions!Q7,0.0000000001)</f>
        <v>0</v>
      </c>
      <c r="P33" s="612" t="s">
        <v>219</v>
      </c>
      <c r="Q33" s="611">
        <f>IF(ISNUMBER(Regressions!U7), Regressions!U7,0.0000000001)</f>
        <v>0</v>
      </c>
      <c r="R33" s="611">
        <f>IF(ISNUMBER(Regressions!V7), Regressions!V7,0.0000000001)</f>
        <v>100</v>
      </c>
      <c r="S33" s="609">
        <f>IF(ISNUMBER(Regressions!W7), Regressions!W7,0.0000000001)</f>
        <v>100</v>
      </c>
      <c r="T33" s="609">
        <f>IF(ISNUMBER(Regressions!X7), Regressions!X7,0.0000000001)</f>
        <v>0</v>
      </c>
      <c r="U33" s="609">
        <f>IF(ISNUMBER(Regressions!Y7), Regressions!Y7,0.0000000001)</f>
        <v>0</v>
      </c>
      <c r="V33" s="613">
        <f>IF(ISNUMBER(Regressions!Z7), Regressions!Z7,0.0000000001)</f>
        <v>0</v>
      </c>
    </row>
    <row xmlns:x14ac="http://schemas.microsoft.com/office/spreadsheetml/2009/9/ac" r="34" x14ac:dyDescent="0.2">
      <c r="B34" s="614" t="s">
        <v>261</v>
      </c>
    </row>
    <row xmlns:x14ac="http://schemas.microsoft.com/office/spreadsheetml/2009/9/ac" r="35" ht="6" customHeight="true" x14ac:dyDescent="0.2"/>
    <row xmlns:x14ac="http://schemas.microsoft.com/office/spreadsheetml/2009/9/ac" r="36" s="565" customFormat="true" ht="50.1" customHeight="true" x14ac:dyDescent="0.2">
      <c r="B36" s="615" t="s">
        <v>34</v>
      </c>
      <c r="C36" s="616" t="s">
        <v>266</v>
      </c>
      <c r="D36" s="616"/>
      <c r="E36" s="616"/>
      <c r="F36" s="616"/>
      <c r="G36" s="616"/>
      <c r="H36" s="616"/>
      <c r="I36" s="615" t="s">
        <v>34</v>
      </c>
      <c r="J36" s="617" t="s">
        <v>267</v>
      </c>
      <c r="K36" s="618"/>
      <c r="L36" s="618"/>
      <c r="M36" s="618"/>
      <c r="N36" s="618"/>
      <c r="O36" s="618"/>
      <c r="P36" s="615" t="s">
        <v>34</v>
      </c>
      <c r="Q36" s="619" t="s">
        <v>268</v>
      </c>
      <c r="R36" s="619"/>
      <c r="S36" s="619"/>
      <c r="T36" s="619"/>
      <c r="U36" s="619"/>
      <c r="V36" s="619"/>
    </row>
    <row xmlns:x14ac="http://schemas.microsoft.com/office/spreadsheetml/2009/9/ac" r="37" ht="50.1" customHeight="true" x14ac:dyDescent="0.2">
      <c r="B37" s="615" t="s">
        <v>35</v>
      </c>
      <c r="C37" s="620" t="s">
        <v>269</v>
      </c>
      <c r="D37" s="620"/>
      <c r="E37" s="620"/>
      <c r="F37" s="620"/>
      <c r="G37" s="620"/>
      <c r="H37" s="620"/>
      <c r="I37" s="615" t="s">
        <v>35</v>
      </c>
      <c r="J37" s="620" t="s">
        <v>270</v>
      </c>
      <c r="K37" s="620"/>
      <c r="L37" s="620"/>
      <c r="M37" s="620"/>
      <c r="N37" s="620"/>
      <c r="O37" s="620"/>
      <c r="P37" s="615" t="s">
        <v>35</v>
      </c>
      <c r="Q37" s="620" t="s">
        <v>271</v>
      </c>
      <c r="R37" s="620"/>
      <c r="S37" s="620"/>
      <c r="T37" s="620"/>
      <c r="U37" s="620"/>
      <c r="V37" s="620"/>
    </row>
    <row xmlns:x14ac="http://schemas.microsoft.com/office/spreadsheetml/2009/9/ac" r="38" ht="50.1" customHeight="true" x14ac:dyDescent="0.2">
      <c r="B38" s="615" t="s">
        <v>36</v>
      </c>
      <c r="C38" s="621" t="s">
        <v>272</v>
      </c>
      <c r="D38" s="621"/>
      <c r="E38" s="621"/>
      <c r="F38" s="621"/>
      <c r="G38" s="621"/>
      <c r="H38" s="621"/>
      <c r="I38" s="615" t="s">
        <v>36</v>
      </c>
      <c r="J38" s="621" t="s">
        <v>273</v>
      </c>
      <c r="K38" s="621"/>
      <c r="L38" s="621"/>
      <c r="M38" s="621"/>
      <c r="N38" s="621"/>
      <c r="O38" s="621"/>
      <c r="P38" s="615" t="s">
        <v>36</v>
      </c>
      <c r="Q38" s="621" t="s">
        <v>274</v>
      </c>
      <c r="R38" s="621"/>
      <c r="S38" s="621"/>
      <c r="T38" s="621"/>
      <c r="U38" s="621"/>
      <c r="V38" s="621"/>
    </row>
    <row xmlns:x14ac="http://schemas.microsoft.com/office/spreadsheetml/2009/9/ac" r="39" ht="50.1" customHeight="true" x14ac:dyDescent="0.2">
      <c r="B39" s="615" t="s">
        <v>219</v>
      </c>
      <c r="C39" s="622" t="s">
        <v>275</v>
      </c>
      <c r="D39" s="622"/>
      <c r="E39" s="622"/>
      <c r="F39" s="622"/>
      <c r="G39" s="622"/>
      <c r="H39" s="622"/>
      <c r="I39" s="615" t="s">
        <v>219</v>
      </c>
      <c r="J39" s="622" t="s">
        <v>275</v>
      </c>
      <c r="K39" s="622"/>
      <c r="L39" s="622"/>
      <c r="M39" s="622"/>
      <c r="N39" s="622"/>
      <c r="O39" s="622"/>
      <c r="P39" s="615" t="s">
        <v>219</v>
      </c>
      <c r="Q39" s="622" t="s">
        <v>275</v>
      </c>
      <c r="R39" s="622"/>
      <c r="S39" s="622"/>
      <c r="T39" s="622"/>
      <c r="U39" s="622"/>
      <c r="V39" s="62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8"/>
    <col min="32" max="32" width="5.125" style="28" customWidth="true"/>
    <col min="33" max="16384" width="9" style="28"/>
  </cols>
  <sheetData>
    <row xmlns:x14ac="http://schemas.microsoft.com/office/spreadsheetml/2009/9/ac" r="1" s="31" customFormat="true" x14ac:dyDescent="0.2"/>
    <row xmlns:x14ac="http://schemas.microsoft.com/office/spreadsheetml/2009/9/ac" r="2" s="31" customFormat="true" ht="15.75" x14ac:dyDescent="0.25">
      <c r="A2" s="30" t="s">
        <v>157</v>
      </c>
    </row>
    <row xmlns:x14ac="http://schemas.microsoft.com/office/spreadsheetml/2009/9/ac" r="3" s="31" customFormat="true" ht="15.75" x14ac:dyDescent="0.25">
      <c r="A3" s="30"/>
    </row>
    <row xmlns:x14ac="http://schemas.microsoft.com/office/spreadsheetml/2009/9/ac" r="4" s="31" customFormat="true" x14ac:dyDescent="0.2">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row>
    <row xmlns:x14ac="http://schemas.microsoft.com/office/spreadsheetml/2009/9/ac" r="5" s="31" customFormat="true" x14ac:dyDescent="0.2">
      <c r="A5" s="93"/>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row>
    <row xmlns:x14ac="http://schemas.microsoft.com/office/spreadsheetml/2009/9/ac" r="6" s="31" customFormat="true" x14ac:dyDescent="0.2">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row>
    <row xmlns:x14ac="http://schemas.microsoft.com/office/spreadsheetml/2009/9/ac" r="7" s="31" customFormat="true" x14ac:dyDescent="0.2">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row>
    <row xmlns:x14ac="http://schemas.microsoft.com/office/spreadsheetml/2009/9/ac" r="8" s="31" customFormat="true" x14ac:dyDescent="0.2">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row>
    <row xmlns:x14ac="http://schemas.microsoft.com/office/spreadsheetml/2009/9/ac" r="9" s="31" customFormat="true" x14ac:dyDescent="0.2">
      <c r="A9" s="93"/>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row>
    <row xmlns:x14ac="http://schemas.microsoft.com/office/spreadsheetml/2009/9/ac" r="10" s="31" customFormat="true" x14ac:dyDescent="0.2">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row>
    <row xmlns:x14ac="http://schemas.microsoft.com/office/spreadsheetml/2009/9/ac" r="11" s="31" customFormat="true" x14ac:dyDescent="0.2">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row>
    <row xmlns:x14ac="http://schemas.microsoft.com/office/spreadsheetml/2009/9/ac" r="12" s="31" customFormat="true" x14ac:dyDescent="0.2">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row>
    <row xmlns:x14ac="http://schemas.microsoft.com/office/spreadsheetml/2009/9/ac" r="13" s="31" customFormat="true" x14ac:dyDescent="0.2">
      <c r="A13" s="93"/>
      <c r="B13" s="93"/>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row>
    <row xmlns:x14ac="http://schemas.microsoft.com/office/spreadsheetml/2009/9/ac" r="14" s="31" customFormat="true" x14ac:dyDescent="0.2">
      <c r="A14" s="93"/>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row>
    <row xmlns:x14ac="http://schemas.microsoft.com/office/spreadsheetml/2009/9/ac" r="15" s="31" customFormat="true" x14ac:dyDescent="0.2">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row>
    <row xmlns:x14ac="http://schemas.microsoft.com/office/spreadsheetml/2009/9/ac" r="16" s="31" customFormat="true" x14ac:dyDescent="0.2">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row>
    <row xmlns:x14ac="http://schemas.microsoft.com/office/spreadsheetml/2009/9/ac" r="17" s="31" customFormat="true" x14ac:dyDescent="0.2">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row>
    <row xmlns:x14ac="http://schemas.microsoft.com/office/spreadsheetml/2009/9/ac" r="18" s="31" customFormat="true" x14ac:dyDescent="0.2">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row>
    <row xmlns:x14ac="http://schemas.microsoft.com/office/spreadsheetml/2009/9/ac" r="19" s="31" customFormat="true" x14ac:dyDescent="0.2">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row>
    <row xmlns:x14ac="http://schemas.microsoft.com/office/spreadsheetml/2009/9/ac" r="20" s="31" customFormat="true" x14ac:dyDescent="0.2">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row>
    <row xmlns:x14ac="http://schemas.microsoft.com/office/spreadsheetml/2009/9/ac" r="21" s="31" customFormat="true" x14ac:dyDescent="0.2">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row>
    <row xmlns:x14ac="http://schemas.microsoft.com/office/spreadsheetml/2009/9/ac" r="22" s="31" customFormat="true" x14ac:dyDescent="0.2">
      <c r="A22" s="93"/>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row>
    <row xmlns:x14ac="http://schemas.microsoft.com/office/spreadsheetml/2009/9/ac" r="23" s="31" customFormat="true" x14ac:dyDescent="0.2">
      <c r="A23" s="29" t="s">
        <v>261</v>
      </c>
    </row>
    <row xmlns:x14ac="http://schemas.microsoft.com/office/spreadsheetml/2009/9/ac" r="24" s="31" customFormat="true" x14ac:dyDescent="0.2">
      <c r="A24" s="29"/>
    </row>
    <row xmlns:x14ac="http://schemas.microsoft.com/office/spreadsheetml/2009/9/ac" r="25" s="31" customFormat="true" x14ac:dyDescent="0.2">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row>
    <row xmlns:x14ac="http://schemas.microsoft.com/office/spreadsheetml/2009/9/ac" r="26" s="31" customFormat="true" x14ac:dyDescent="0.2">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row>
    <row xmlns:x14ac="http://schemas.microsoft.com/office/spreadsheetml/2009/9/ac" r="27" s="31" customFormat="true" x14ac:dyDescent="0.2">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row>
    <row xmlns:x14ac="http://schemas.microsoft.com/office/spreadsheetml/2009/9/ac" r="28" s="31" customFormat="true" x14ac:dyDescent="0.2">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row>
    <row xmlns:x14ac="http://schemas.microsoft.com/office/spreadsheetml/2009/9/ac" r="29" s="31" customFormat="true" x14ac:dyDescent="0.2">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row>
    <row xmlns:x14ac="http://schemas.microsoft.com/office/spreadsheetml/2009/9/ac" r="30" s="31" customFormat="true" x14ac:dyDescent="0.2">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row>
    <row xmlns:x14ac="http://schemas.microsoft.com/office/spreadsheetml/2009/9/ac" r="31" s="31" customFormat="true" x14ac:dyDescent="0.2">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row>
    <row xmlns:x14ac="http://schemas.microsoft.com/office/spreadsheetml/2009/9/ac" r="32" s="31" customFormat="true"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row>
    <row xmlns:x14ac="http://schemas.microsoft.com/office/spreadsheetml/2009/9/ac" r="33" s="31" customFormat="true" x14ac:dyDescent="0.2">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row>
    <row xmlns:x14ac="http://schemas.microsoft.com/office/spreadsheetml/2009/9/ac" r="34" s="31" customFormat="true"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row>
    <row xmlns:x14ac="http://schemas.microsoft.com/office/spreadsheetml/2009/9/ac" r="35" s="31" customFormat="true"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row>
    <row xmlns:x14ac="http://schemas.microsoft.com/office/spreadsheetml/2009/9/ac" r="36" s="31" customFormat="true"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row>
    <row xmlns:x14ac="http://schemas.microsoft.com/office/spreadsheetml/2009/9/ac" r="37" s="31" customFormat="true"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xmlns:x14ac="http://schemas.microsoft.com/office/spreadsheetml/2009/9/ac" r="38" s="31" customFormat="true"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xmlns:x14ac="http://schemas.microsoft.com/office/spreadsheetml/2009/9/ac" r="39" s="31" customFormat="true"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xmlns:x14ac="http://schemas.microsoft.com/office/spreadsheetml/2009/9/ac" r="40" s="31" customFormat="true"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xmlns:x14ac="http://schemas.microsoft.com/office/spreadsheetml/2009/9/ac" r="41" s="31" customFormat="true"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xmlns:x14ac="http://schemas.microsoft.com/office/spreadsheetml/2009/9/ac" r="42" s="31" customFormat="true"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xmlns:x14ac="http://schemas.microsoft.com/office/spreadsheetml/2009/9/ac" r="43" s="31" customFormat="true"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xmlns:x14ac="http://schemas.microsoft.com/office/spreadsheetml/2009/9/ac" r="44" s="31" customFormat="true" x14ac:dyDescent="0.2">
      <c r="A44" s="29" t="s">
        <v>261</v>
      </c>
      <c r="B44" s="29"/>
    </row>
    <row xmlns:x14ac="http://schemas.microsoft.com/office/spreadsheetml/2009/9/ac" r="45" s="31" customFormat="true" x14ac:dyDescent="0.2"/>
    <row xmlns:x14ac="http://schemas.microsoft.com/office/spreadsheetml/2009/9/ac" r="46" s="31" customFormat="true" x14ac:dyDescent="0.2">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row>
    <row xmlns:x14ac="http://schemas.microsoft.com/office/spreadsheetml/2009/9/ac" r="47" s="31" customFormat="true" x14ac:dyDescent="0.2">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row>
    <row xmlns:x14ac="http://schemas.microsoft.com/office/spreadsheetml/2009/9/ac" r="48" s="31" customFormat="true" x14ac:dyDescent="0.2">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row>
    <row xmlns:x14ac="http://schemas.microsoft.com/office/spreadsheetml/2009/9/ac" r="49" s="31" customFormat="true" x14ac:dyDescent="0.2">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row>
    <row xmlns:x14ac="http://schemas.microsoft.com/office/spreadsheetml/2009/9/ac" r="50" s="31" customFormat="true" x14ac:dyDescent="0.2">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row>
    <row xmlns:x14ac="http://schemas.microsoft.com/office/spreadsheetml/2009/9/ac" r="51" s="31" customFormat="true" x14ac:dyDescent="0.2">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row>
    <row xmlns:x14ac="http://schemas.microsoft.com/office/spreadsheetml/2009/9/ac" r="52" s="31" customFormat="true" x14ac:dyDescent="0.2">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row>
    <row xmlns:x14ac="http://schemas.microsoft.com/office/spreadsheetml/2009/9/ac" r="53" s="31" customFormat="true" x14ac:dyDescent="0.2">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row>
    <row xmlns:x14ac="http://schemas.microsoft.com/office/spreadsheetml/2009/9/ac" r="54" s="31" customFormat="true" x14ac:dyDescent="0.2">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row>
    <row xmlns:x14ac="http://schemas.microsoft.com/office/spreadsheetml/2009/9/ac" r="55" s="31" customFormat="true" x14ac:dyDescent="0.2">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row>
    <row xmlns:x14ac="http://schemas.microsoft.com/office/spreadsheetml/2009/9/ac" r="56" s="31" customFormat="true" x14ac:dyDescent="0.2">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row>
    <row xmlns:x14ac="http://schemas.microsoft.com/office/spreadsheetml/2009/9/ac" r="57" s="31" customFormat="true" x14ac:dyDescent="0.2">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row>
    <row xmlns:x14ac="http://schemas.microsoft.com/office/spreadsheetml/2009/9/ac" r="58" s="31" customFormat="true" x14ac:dyDescent="0.2">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row>
    <row xmlns:x14ac="http://schemas.microsoft.com/office/spreadsheetml/2009/9/ac" r="59" s="31" customFormat="true" x14ac:dyDescent="0.2">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row>
    <row xmlns:x14ac="http://schemas.microsoft.com/office/spreadsheetml/2009/9/ac" r="60" s="31" customFormat="true" x14ac:dyDescent="0.2">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row>
    <row xmlns:x14ac="http://schemas.microsoft.com/office/spreadsheetml/2009/9/ac" r="61" s="31" customFormat="true" x14ac:dyDescent="0.2">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row>
    <row xmlns:x14ac="http://schemas.microsoft.com/office/spreadsheetml/2009/9/ac" r="62" s="31" customFormat="true" x14ac:dyDescent="0.2">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row>
    <row xmlns:x14ac="http://schemas.microsoft.com/office/spreadsheetml/2009/9/ac" r="63" s="31" customFormat="true" x14ac:dyDescent="0.2">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row>
    <row xmlns:x14ac="http://schemas.microsoft.com/office/spreadsheetml/2009/9/ac" r="64" s="31" customFormat="true" x14ac:dyDescent="0.2">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row>
    <row xmlns:x14ac="http://schemas.microsoft.com/office/spreadsheetml/2009/9/ac" r="65" s="31" customFormat="true" x14ac:dyDescent="0.2">
      <c r="A65" s="29" t="s">
        <v>261</v>
      </c>
      <c r="B65" s="2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8" customWidth="true"/>
    <col min="2" max="2" width="9" style="28"/>
    <col min="3" max="3" width="5.875" style="28" customWidth="true"/>
    <col min="4" max="5" width="4.125" style="28" customWidth="true"/>
    <col min="6" max="6" width="3.875" style="28" customWidth="true"/>
    <col min="7" max="7" width="4.125" style="28" customWidth="true"/>
    <col min="8" max="9" width="3.875" style="28" customWidth="true"/>
    <col min="10" max="10" width="4.125" style="28" customWidth="true"/>
    <col min="11" max="12" width="3.875" style="28" customWidth="true"/>
    <col min="13" max="13" width="4.125" style="28" customWidth="true"/>
    <col min="14" max="15" width="3.875" style="28" customWidth="true"/>
    <col min="16" max="16" width="4.125" style="28" customWidth="true"/>
    <col min="17" max="18" width="3.875" style="28" customWidth="true"/>
    <col min="19" max="19" width="4.125" style="28" customWidth="true"/>
    <col min="20" max="21" width="3.875" style="28" customWidth="true"/>
    <col min="22" max="51" width="3.875" style="57" customWidth="true"/>
    <col min="52" max="69" width="3.875" style="61" customWidth="true"/>
    <col min="70" max="16384" width="9" style="28"/>
  </cols>
  <sheetData>
    <row xmlns:x14ac="http://schemas.microsoft.com/office/spreadsheetml/2009/9/ac" r="1" ht="18" x14ac:dyDescent="0.25">
      <c r="A1" s="33" t="s">
        <v>101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xmlns:x14ac="http://schemas.microsoft.com/office/spreadsheetml/2009/9/ac" r="2" ht="15.75" x14ac:dyDescent="0.25">
      <c r="A2" s="35"/>
      <c r="B2" s="35"/>
      <c r="C2" s="35"/>
      <c r="D2" s="59" t="s">
        <v>13</v>
      </c>
      <c r="E2" s="59"/>
      <c r="F2" s="34"/>
      <c r="G2" s="59"/>
      <c r="H2" s="34"/>
      <c r="I2" s="34"/>
      <c r="J2" s="59"/>
      <c r="K2" s="36"/>
      <c r="L2" s="36"/>
      <c r="M2" s="59"/>
      <c r="N2" s="34"/>
      <c r="O2" s="34"/>
      <c r="P2" s="59"/>
      <c r="Q2" s="34"/>
      <c r="R2" s="34"/>
      <c r="S2" s="59"/>
      <c r="T2" s="34"/>
      <c r="U2" s="34"/>
      <c r="V2" s="58" t="s">
        <v>14</v>
      </c>
      <c r="W2" s="58"/>
      <c r="X2" s="36"/>
      <c r="Y2" s="36"/>
      <c r="Z2" s="36"/>
      <c r="AA2" s="58"/>
      <c r="AB2" s="36"/>
      <c r="AC2" s="36"/>
      <c r="AD2" s="36"/>
      <c r="AE2" s="36"/>
      <c r="AF2" s="58"/>
      <c r="AG2" s="36"/>
      <c r="AH2" s="36"/>
      <c r="AI2" s="36"/>
      <c r="AJ2" s="36"/>
      <c r="AK2" s="58"/>
      <c r="AL2" s="36"/>
      <c r="AM2" s="36"/>
      <c r="AN2" s="36"/>
      <c r="AO2" s="36"/>
      <c r="AP2" s="58"/>
      <c r="AQ2" s="36"/>
      <c r="AR2" s="36"/>
      <c r="AS2" s="36"/>
      <c r="AT2" s="36"/>
      <c r="AU2" s="58"/>
      <c r="AV2" s="36"/>
      <c r="AW2" s="36"/>
      <c r="AX2" s="36"/>
      <c r="AY2" s="36"/>
      <c r="AZ2" s="60" t="s">
        <v>15</v>
      </c>
      <c r="BA2" s="60"/>
      <c r="BB2" s="60"/>
      <c r="BC2" s="60"/>
      <c r="BD2" s="60"/>
      <c r="BE2" s="60"/>
      <c r="BF2" s="60"/>
      <c r="BG2" s="60"/>
      <c r="BH2" s="60"/>
      <c r="BI2" s="60"/>
      <c r="BJ2" s="60"/>
      <c r="BK2" s="60"/>
      <c r="BL2" s="60"/>
      <c r="BM2" s="60"/>
      <c r="BN2" s="60"/>
      <c r="BO2" s="60"/>
      <c r="BP2" s="60"/>
      <c r="BQ2" s="60"/>
    </row>
    <row xmlns:x14ac="http://schemas.microsoft.com/office/spreadsheetml/2009/9/ac" r="3" ht="14.25" x14ac:dyDescent="0.2">
      <c r="A3" s="39"/>
      <c r="B3" s="34"/>
      <c r="C3" s="34"/>
      <c r="D3" s="40" t="s">
        <v>7</v>
      </c>
      <c r="E3" s="40"/>
      <c r="F3" s="40"/>
      <c r="G3" s="40" t="s">
        <v>1</v>
      </c>
      <c r="I3" s="40"/>
      <c r="J3" s="40" t="s">
        <v>2</v>
      </c>
      <c r="L3" s="40"/>
      <c r="M3" s="40" t="s">
        <v>16</v>
      </c>
      <c r="O3" s="40"/>
      <c r="P3" s="40" t="s">
        <v>17</v>
      </c>
      <c r="R3" s="40"/>
      <c r="S3" s="40" t="s">
        <v>18</v>
      </c>
      <c r="U3" s="40"/>
      <c r="V3" s="40" t="s">
        <v>7</v>
      </c>
      <c r="W3" s="40"/>
      <c r="X3" s="40"/>
      <c r="Y3" s="40"/>
      <c r="Z3" s="40"/>
      <c r="AA3" s="40" t="s">
        <v>1</v>
      </c>
      <c r="AB3" s="31"/>
      <c r="AC3" s="40"/>
      <c r="AD3" s="40"/>
      <c r="AE3" s="40"/>
      <c r="AF3" s="40" t="s">
        <v>2</v>
      </c>
      <c r="AG3" s="31"/>
      <c r="AH3" s="40"/>
      <c r="AI3" s="40"/>
      <c r="AJ3" s="40"/>
      <c r="AK3" s="40" t="s">
        <v>16</v>
      </c>
      <c r="AL3" s="31"/>
      <c r="AM3" s="40"/>
      <c r="AN3" s="40"/>
      <c r="AO3" s="40"/>
      <c r="AP3" s="40" t="s">
        <v>17</v>
      </c>
      <c r="AQ3" s="31"/>
      <c r="AR3" s="40"/>
      <c r="AS3" s="40"/>
      <c r="AT3" s="40"/>
      <c r="AU3" s="40" t="s">
        <v>18</v>
      </c>
      <c r="AV3" s="31"/>
      <c r="AW3" s="40"/>
      <c r="AX3" s="40"/>
      <c r="AY3" s="40"/>
      <c r="AZ3" s="40" t="s">
        <v>7</v>
      </c>
      <c r="BA3" s="40"/>
      <c r="BB3" s="40"/>
      <c r="BC3" s="40" t="s">
        <v>1</v>
      </c>
      <c r="BD3" s="31"/>
      <c r="BE3" s="40"/>
      <c r="BF3" s="40" t="s">
        <v>2</v>
      </c>
      <c r="BG3" s="31"/>
      <c r="BH3" s="40"/>
      <c r="BI3" s="40" t="s">
        <v>16</v>
      </c>
      <c r="BJ3" s="31"/>
      <c r="BK3" s="40"/>
      <c r="BL3" s="40" t="s">
        <v>17</v>
      </c>
      <c r="BM3" s="31"/>
      <c r="BN3" s="40"/>
      <c r="BO3" s="40" t="s">
        <v>18</v>
      </c>
      <c r="BP3" s="31"/>
      <c r="BQ3" s="40"/>
    </row>
    <row xmlns:x14ac="http://schemas.microsoft.com/office/spreadsheetml/2009/9/ac" r="4" ht="164.25" x14ac:dyDescent="0.2">
      <c r="A4" s="41" t="s">
        <v>5</v>
      </c>
      <c r="B4" s="41" t="s">
        <v>6</v>
      </c>
      <c r="C4" s="41" t="s">
        <v>4</v>
      </c>
      <c r="D4" s="123" t="s">
        <v>25</v>
      </c>
      <c r="E4" s="124" t="s">
        <v>19</v>
      </c>
      <c r="F4" s="125" t="s">
        <v>121</v>
      </c>
      <c r="G4" s="123" t="s">
        <v>25</v>
      </c>
      <c r="H4" s="124" t="s">
        <v>19</v>
      </c>
      <c r="I4" s="125" t="s">
        <v>121</v>
      </c>
      <c r="J4" s="123" t="s">
        <v>25</v>
      </c>
      <c r="K4" s="124" t="s">
        <v>19</v>
      </c>
      <c r="L4" s="125" t="s">
        <v>121</v>
      </c>
      <c r="M4" s="123" t="s">
        <v>25</v>
      </c>
      <c r="N4" s="124" t="s">
        <v>19</v>
      </c>
      <c r="O4" s="125" t="s">
        <v>121</v>
      </c>
      <c r="P4" s="123" t="s">
        <v>25</v>
      </c>
      <c r="Q4" s="124" t="s">
        <v>19</v>
      </c>
      <c r="R4" s="125" t="s">
        <v>121</v>
      </c>
      <c r="S4" s="123" t="s">
        <v>25</v>
      </c>
      <c r="T4" s="124" t="s">
        <v>19</v>
      </c>
      <c r="U4" s="126" t="s">
        <v>121</v>
      </c>
      <c r="V4" s="127" t="s">
        <v>25</v>
      </c>
      <c r="W4" s="128" t="s">
        <v>19</v>
      </c>
      <c r="X4" s="128" t="s">
        <v>21</v>
      </c>
      <c r="Y4" s="128" t="s">
        <v>29</v>
      </c>
      <c r="Z4" s="130" t="s">
        <v>122</v>
      </c>
      <c r="AA4" s="127" t="s">
        <v>25</v>
      </c>
      <c r="AB4" s="128" t="s">
        <v>19</v>
      </c>
      <c r="AC4" s="128" t="s">
        <v>21</v>
      </c>
      <c r="AD4" s="128" t="s">
        <v>29</v>
      </c>
      <c r="AE4" s="130" t="s">
        <v>122</v>
      </c>
      <c r="AF4" s="127" t="s">
        <v>25</v>
      </c>
      <c r="AG4" s="128" t="s">
        <v>19</v>
      </c>
      <c r="AH4" s="128" t="s">
        <v>21</v>
      </c>
      <c r="AI4" s="128" t="s">
        <v>29</v>
      </c>
      <c r="AJ4" s="130" t="s">
        <v>122</v>
      </c>
      <c r="AK4" s="127" t="s">
        <v>25</v>
      </c>
      <c r="AL4" s="128" t="s">
        <v>19</v>
      </c>
      <c r="AM4" s="128" t="s">
        <v>21</v>
      </c>
      <c r="AN4" s="128" t="s">
        <v>29</v>
      </c>
      <c r="AO4" s="130" t="s">
        <v>122</v>
      </c>
      <c r="AP4" s="127" t="s">
        <v>25</v>
      </c>
      <c r="AQ4" s="128" t="s">
        <v>19</v>
      </c>
      <c r="AR4" s="128" t="s">
        <v>21</v>
      </c>
      <c r="AS4" s="128" t="s">
        <v>29</v>
      </c>
      <c r="AT4" s="130" t="s">
        <v>122</v>
      </c>
      <c r="AU4" s="127" t="s">
        <v>25</v>
      </c>
      <c r="AV4" s="128" t="s">
        <v>19</v>
      </c>
      <c r="AW4" s="128" t="s">
        <v>21</v>
      </c>
      <c r="AX4" s="128" t="s">
        <v>29</v>
      </c>
      <c r="AY4" s="131" t="s">
        <v>122</v>
      </c>
      <c r="AZ4" s="132" t="s">
        <v>25</v>
      </c>
      <c r="BA4" s="133" t="s">
        <v>141</v>
      </c>
      <c r="BB4" s="134" t="s">
        <v>143</v>
      </c>
      <c r="BC4" s="132" t="s">
        <v>25</v>
      </c>
      <c r="BD4" s="133" t="s">
        <v>141</v>
      </c>
      <c r="BE4" s="134" t="s">
        <v>143</v>
      </c>
      <c r="BF4" s="132" t="s">
        <v>25</v>
      </c>
      <c r="BG4" s="133" t="s">
        <v>141</v>
      </c>
      <c r="BH4" s="134" t="s">
        <v>143</v>
      </c>
      <c r="BI4" s="132" t="s">
        <v>25</v>
      </c>
      <c r="BJ4" s="133" t="s">
        <v>141</v>
      </c>
      <c r="BK4" s="134" t="s">
        <v>143</v>
      </c>
      <c r="BL4" s="132" t="s">
        <v>25</v>
      </c>
      <c r="BM4" s="133" t="s">
        <v>141</v>
      </c>
      <c r="BN4" s="134" t="s">
        <v>143</v>
      </c>
      <c r="BO4" s="132" t="s">
        <v>25</v>
      </c>
      <c r="BP4" s="133" t="s">
        <v>141</v>
      </c>
      <c r="BQ4" s="134" t="s">
        <v>143</v>
      </c>
    </row>
    <row xmlns:x14ac="http://schemas.microsoft.com/office/spreadsheetml/2009/9/ac" r="5" ht="48" hidden="true" x14ac:dyDescent="0.2">
      <c r="A5" s="41" t="s">
        <v>39</v>
      </c>
      <c r="B5" s="41" t="s">
        <v>40</v>
      </c>
      <c r="C5" s="41" t="s">
        <v>41</v>
      </c>
      <c r="D5" s="123" t="s">
        <v>135</v>
      </c>
      <c r="E5" s="124" t="s">
        <v>42</v>
      </c>
      <c r="F5" s="125" t="s">
        <v>200</v>
      </c>
      <c r="G5" s="123" t="s">
        <v>136</v>
      </c>
      <c r="H5" s="124" t="s">
        <v>43</v>
      </c>
      <c r="I5" s="125" t="s">
        <v>201</v>
      </c>
      <c r="J5" s="123" t="s">
        <v>137</v>
      </c>
      <c r="K5" s="124" t="s">
        <v>44</v>
      </c>
      <c r="L5" s="125" t="s">
        <v>202</v>
      </c>
      <c r="M5" s="123" t="s">
        <v>138</v>
      </c>
      <c r="N5" s="124" t="s">
        <v>86</v>
      </c>
      <c r="O5" s="125" t="s">
        <v>203</v>
      </c>
      <c r="P5" s="123" t="s">
        <v>139</v>
      </c>
      <c r="Q5" s="124" t="s">
        <v>87</v>
      </c>
      <c r="R5" s="125" t="s">
        <v>204</v>
      </c>
      <c r="S5" s="123" t="s">
        <v>140</v>
      </c>
      <c r="T5" s="124" t="s">
        <v>88</v>
      </c>
      <c r="U5" s="126" t="s">
        <v>205</v>
      </c>
      <c r="V5" s="127" t="s">
        <v>129</v>
      </c>
      <c r="W5" s="128" t="s">
        <v>45</v>
      </c>
      <c r="X5" s="129" t="s">
        <v>65</v>
      </c>
      <c r="Y5" s="129" t="s">
        <v>66</v>
      </c>
      <c r="Z5" s="130" t="s">
        <v>206</v>
      </c>
      <c r="AA5" s="127" t="s">
        <v>130</v>
      </c>
      <c r="AB5" s="128" t="s">
        <v>46</v>
      </c>
      <c r="AC5" s="129" t="s">
        <v>67</v>
      </c>
      <c r="AD5" s="129" t="s">
        <v>68</v>
      </c>
      <c r="AE5" s="130" t="s">
        <v>207</v>
      </c>
      <c r="AF5" s="127" t="s">
        <v>131</v>
      </c>
      <c r="AG5" s="128" t="s">
        <v>47</v>
      </c>
      <c r="AH5" s="129" t="s">
        <v>69</v>
      </c>
      <c r="AI5" s="129" t="s">
        <v>70</v>
      </c>
      <c r="AJ5" s="130" t="s">
        <v>208</v>
      </c>
      <c r="AK5" s="127" t="s">
        <v>132</v>
      </c>
      <c r="AL5" s="128" t="s">
        <v>71</v>
      </c>
      <c r="AM5" s="129" t="s">
        <v>72</v>
      </c>
      <c r="AN5" s="129" t="s">
        <v>73</v>
      </c>
      <c r="AO5" s="130" t="s">
        <v>209</v>
      </c>
      <c r="AP5" s="127" t="s">
        <v>133</v>
      </c>
      <c r="AQ5" s="128" t="s">
        <v>74</v>
      </c>
      <c r="AR5" s="129" t="s">
        <v>75</v>
      </c>
      <c r="AS5" s="129" t="s">
        <v>76</v>
      </c>
      <c r="AT5" s="130" t="s">
        <v>210</v>
      </c>
      <c r="AU5" s="127" t="s">
        <v>134</v>
      </c>
      <c r="AV5" s="128" t="s">
        <v>77</v>
      </c>
      <c r="AW5" s="129" t="s">
        <v>78</v>
      </c>
      <c r="AX5" s="129" t="s">
        <v>79</v>
      </c>
      <c r="AY5" s="131" t="s">
        <v>211</v>
      </c>
      <c r="AZ5" s="132" t="s">
        <v>80</v>
      </c>
      <c r="BA5" s="133" t="s">
        <v>114</v>
      </c>
      <c r="BB5" s="134" t="s">
        <v>212</v>
      </c>
      <c r="BC5" s="132" t="s">
        <v>85</v>
      </c>
      <c r="BD5" s="133" t="s">
        <v>115</v>
      </c>
      <c r="BE5" s="134" t="s">
        <v>213</v>
      </c>
      <c r="BF5" s="132" t="s">
        <v>84</v>
      </c>
      <c r="BG5" s="133" t="s">
        <v>116</v>
      </c>
      <c r="BH5" s="134" t="s">
        <v>214</v>
      </c>
      <c r="BI5" s="132" t="s">
        <v>83</v>
      </c>
      <c r="BJ5" s="133" t="s">
        <v>117</v>
      </c>
      <c r="BK5" s="134" t="s">
        <v>215</v>
      </c>
      <c r="BL5" s="132" t="s">
        <v>82</v>
      </c>
      <c r="BM5" s="133" t="s">
        <v>118</v>
      </c>
      <c r="BN5" s="134" t="s">
        <v>216</v>
      </c>
      <c r="BO5" s="132" t="s">
        <v>81</v>
      </c>
      <c r="BP5" s="133" t="s">
        <v>119</v>
      </c>
      <c r="BQ5" s="134" t="s">
        <v>217</v>
      </c>
    </row>
    <row xmlns:x14ac="http://schemas.microsoft.com/office/spreadsheetml/2009/9/ac" r="6" x14ac:dyDescent="0.2">
      <c r="A6" s="328" t="str">
        <f>+RIGHT('Data Summary'!A6,LEN('Data Summary'!A6)-9)</f>
        <v>UIS</v>
      </c>
      <c r="B6" s="34" t="str">
        <f>+IF(ISTEXT('Data Summary'!B6),'Data Summary'!B6,"")</f>
        <v>Other</v>
      </c>
      <c r="C6" s="327">
        <f>+VALUE('Data Summary'!C6)</f>
        <v>2016</v>
      </c>
      <c r="D6" s="90" t="e">
        <f>+IF(AND(ISNUMBER('Water Data'!D4),'Data Summary'!BS6="Yes"),100-'Water Data'!D4,NA())</f>
        <v>#N/A</v>
      </c>
      <c r="E6" s="90" t="e">
        <f>+IF(AND(ISNUMBER('Water Data'!D6),'Data Summary'!BT6="Yes"),'Water Data'!D6,NA())</f>
        <v>#N/A</v>
      </c>
      <c r="F6" s="90" t="e">
        <f>+IF(AND(ISNUMBER('Water Data'!D9),'Data Summary'!BU6="Yes"),'Water Data'!D9,NA())</f>
        <v>#N/A</v>
      </c>
      <c r="G6" s="90" t="e">
        <f>+IF(AND(ISNUMBER('Water Data'!E4),'Data Summary'!BV6="Yes"),100-'Water Data'!E4,NA())</f>
        <v>#N/A</v>
      </c>
      <c r="H6" s="90" t="e">
        <f>+IF(AND(ISNUMBER('Water Data'!E6),'Data Summary'!BW6="Yes"),'Water Data'!E6,NA())</f>
        <v>#N/A</v>
      </c>
      <c r="I6" s="90" t="e">
        <f>+IF(AND(ISNUMBER('Water Data'!E9),'Data Summary'!BX6="Yes"),'Water Data'!E9,NA())</f>
        <v>#N/A</v>
      </c>
      <c r="J6" s="90" t="e">
        <f>+IF(AND(ISNUMBER('Water Data'!F4),'Data Summary'!BY6="Yes"),100-'Water Data'!F4,NA())</f>
        <v>#N/A</v>
      </c>
      <c r="K6" s="90" t="e">
        <f>+IF(AND(ISNUMBER('Water Data'!F6),'Data Summary'!BZ6="Yes"),'Water Data'!F6,NA())</f>
        <v>#N/A</v>
      </c>
      <c r="L6" s="90" t="e">
        <f>+IF(AND(ISNUMBER('Water Data'!F9),'Data Summary'!CA6="Yes"),'Water Data'!F9,NA())</f>
        <v>#N/A</v>
      </c>
      <c r="M6" s="90" t="e">
        <f>+IF(AND(ISNUMBER('Water Data'!G4),'Data Summary'!CB6="Yes"),100-'Water Data'!G4,NA())</f>
        <v>#N/A</v>
      </c>
      <c r="N6" s="90" t="e">
        <f>+IF(AND(ISNUMBER('Water Data'!G6),'Data Summary'!CC6="Yes"),'Water Data'!G6,NA())</f>
        <v>#N/A</v>
      </c>
      <c r="O6" s="90" t="e">
        <f>+IF(AND(ISNUMBER('Water Data'!G9),'Data Summary'!CD6="Yes"),'Water Data'!G9,NA())</f>
        <v>#N/A</v>
      </c>
      <c r="P6" s="90" t="e">
        <f>+IF(AND(ISNUMBER('Water Data'!H4),'Data Summary'!CE6="Yes"),100-'Water Data'!H4,NA())</f>
        <v>#N/A</v>
      </c>
      <c r="Q6" s="90" t="e">
        <f>+IF(AND(ISNUMBER('Water Data'!H6),'Data Summary'!CF6="Yes"),'Water Data'!H6,NA())</f>
        <v>#N/A</v>
      </c>
      <c r="R6" s="90" t="e">
        <f>+IF(AND(ISNUMBER('Water Data'!H9),'Data Summary'!CG6="Yes"),'Water Data'!H9,NA())</f>
        <v>#N/A</v>
      </c>
      <c r="S6" s="90" t="e">
        <f>+IF(AND(ISNUMBER('Water Data'!I4),'Data Summary'!CH6="Yes"),100-'Water Data'!I4,NA())</f>
        <v>#N/A</v>
      </c>
      <c r="T6" s="90" t="e">
        <f>+IF(AND(ISNUMBER('Water Data'!I6),'Data Summary'!CI6="Yes"),'Water Data'!I6,NA())</f>
        <v>#N/A</v>
      </c>
      <c r="U6" s="90" t="e">
        <f>+IF(AND(ISNUMBER('Water Data'!I9),'Data Summary'!CJ6="Yes"),'Water Data'!I9,NA())</f>
        <v>#N/A</v>
      </c>
      <c r="V6" s="91" t="e">
        <f>+IF(AND(ISNUMBER('Sanitation Data'!D4),'Data Summary'!CK6="Yes"),100-'Sanitation Data'!D4,NA())</f>
        <v>#N/A</v>
      </c>
      <c r="W6" s="91" t="e">
        <f>+IF(AND(ISNUMBER('Sanitation Data'!D6),'Data Summary'!CL6="Yes"),'Sanitation Data'!D6,NA())</f>
        <v>#N/A</v>
      </c>
      <c r="X6" s="91" t="e">
        <f>+IF(AND(ISNUMBER('Sanitation Data'!D10),'Data Summary'!CM6="Yes"),'Sanitation Data'!D10,NA())</f>
        <v>#N/A</v>
      </c>
      <c r="Y6" s="91" t="e">
        <f>+IF(AND(ISNUMBER('Sanitation Data'!D11),'Data Summary'!CN6="Yes"),'Sanitation Data'!D11,NA())</f>
        <v>#N/A</v>
      </c>
      <c r="Z6" s="91" t="e">
        <f>+IF(AND(ISNUMBER('Sanitation Data'!D12),'Data Summary'!CO6="Yes"),'Sanitation Data'!D12,NA())</f>
        <v>#N/A</v>
      </c>
      <c r="AA6" s="91" t="e">
        <f>+IF(AND(ISNUMBER('Sanitation Data'!E4),'Data Summary'!CP6="Yes"),100-'Sanitation Data'!E4,NA())</f>
        <v>#N/A</v>
      </c>
      <c r="AB6" s="91" t="e">
        <f>+IF(AND(ISNUMBER('Sanitation Data'!E6),'Data Summary'!CQ6="Yes"),'Sanitation Data'!E6,NA())</f>
        <v>#N/A</v>
      </c>
      <c r="AC6" s="91" t="e">
        <f>+IF(AND(ISNUMBER('Sanitation Data'!E10),'Data Summary'!CR6="Yes"),'Sanitation Data'!E10,NA())</f>
        <v>#N/A</v>
      </c>
      <c r="AD6" s="91" t="e">
        <f>+IF(AND(ISNUMBER('Sanitation Data'!E11),'Data Summary'!CS6="Yes"),'Sanitation Data'!E11,NA())</f>
        <v>#N/A</v>
      </c>
      <c r="AE6" s="91" t="e">
        <f>+IF(AND(ISNUMBER('Sanitation Data'!E12),'Data Summary'!CT6="Yes"),'Sanitation Data'!E12,NA())</f>
        <v>#N/A</v>
      </c>
      <c r="AF6" s="91" t="e">
        <f>+IF(AND(ISNUMBER('Sanitation Data'!F4),'Data Summary'!CU6="Yes"),100-'Sanitation Data'!F4,NA())</f>
        <v>#N/A</v>
      </c>
      <c r="AG6" s="91" t="e">
        <f>+IF(AND(ISNUMBER('Sanitation Data'!F6),'Data Summary'!CV6="Yes"),'Sanitation Data'!F6,NA())</f>
        <v>#N/A</v>
      </c>
      <c r="AH6" s="91" t="e">
        <f>+IF(AND(ISNUMBER('Sanitation Data'!F10),'Data Summary'!CW6="Yes"),'Sanitation Data'!F10,NA())</f>
        <v>#N/A</v>
      </c>
      <c r="AI6" s="91" t="e">
        <f>+IF(AND(ISNUMBER('Sanitation Data'!F11),'Data Summary'!CX6="Yes"),'Sanitation Data'!F11,NA())</f>
        <v>#N/A</v>
      </c>
      <c r="AJ6" s="91" t="e">
        <f>+IF(AND(ISNUMBER('Sanitation Data'!F12),'Data Summary'!CY6="Yes"),'Sanitation Data'!F12,NA())</f>
        <v>#N/A</v>
      </c>
      <c r="AK6" s="91" t="e">
        <f>+IF(AND(ISNUMBER('Sanitation Data'!G4),'Data Summary'!CZ6="Yes"),100-'Sanitation Data'!G4,NA())</f>
        <v>#N/A</v>
      </c>
      <c r="AL6" s="91" t="e">
        <f>+IF(AND(ISNUMBER('Sanitation Data'!G6),'Data Summary'!DA6="Yes"),'Sanitation Data'!G6,NA())</f>
        <v>#N/A</v>
      </c>
      <c r="AM6" s="91" t="e">
        <f>+IF(AND(ISNUMBER('Sanitation Data'!G10),'Data Summary'!DB6="Yes"),'Sanitation Data'!G10,NA())</f>
        <v>#N/A</v>
      </c>
      <c r="AN6" s="91" t="e">
        <f>+IF(AND(ISNUMBER('Sanitation Data'!G11),'Data Summary'!DC6="Yes"),'Sanitation Data'!G11,NA())</f>
        <v>#N/A</v>
      </c>
      <c r="AO6" s="91" t="e">
        <f>+IF(AND(ISNUMBER('Sanitation Data'!G12),'Data Summary'!DD6="Yes"),'Sanitation Data'!G12,NA())</f>
        <v>#N/A</v>
      </c>
      <c r="AP6" s="91" t="e">
        <f>+IF(AND(ISNUMBER('Sanitation Data'!H4),'Data Summary'!DE6="Yes"),100-'Sanitation Data'!H4,NA())</f>
        <v>#N/A</v>
      </c>
      <c r="AQ6" s="91" t="e">
        <f>+IF(AND(ISNUMBER('Sanitation Data'!H6),'Data Summary'!DF6="Yes"),'Sanitation Data'!H6,NA())</f>
        <v>#N/A</v>
      </c>
      <c r="AR6" s="91" t="e">
        <f>+IF(AND(ISNUMBER('Sanitation Data'!H10),'Data Summary'!DG6="Yes"),'Sanitation Data'!H10,NA())</f>
        <v>#N/A</v>
      </c>
      <c r="AS6" s="91" t="e">
        <f>+IF(AND(ISNUMBER('Sanitation Data'!H11),'Data Summary'!DH6="Yes"),'Sanitation Data'!H11,NA())</f>
        <v>#N/A</v>
      </c>
      <c r="AT6" s="91" t="e">
        <f>+IF(AND(ISNUMBER('Sanitation Data'!H12),'Data Summary'!DI6="Yes"),'Sanitation Data'!H12,NA())</f>
        <v>#N/A</v>
      </c>
      <c r="AU6" s="91" t="e">
        <f>+IF(AND(ISNUMBER('Sanitation Data'!I4),'Data Summary'!DJ6="Yes"),100-'Sanitation Data'!I4,NA())</f>
        <v>#N/A</v>
      </c>
      <c r="AV6" s="91" t="e">
        <f>+IF(AND(ISNUMBER('Sanitation Data'!I6),'Data Summary'!DK6="Yes"),'Sanitation Data'!I6,NA())</f>
        <v>#N/A</v>
      </c>
      <c r="AW6" s="91" t="e">
        <f>+IF(AND(ISNUMBER('Sanitation Data'!I10),'Data Summary'!DL6="Yes"),'Sanitation Data'!I10,NA())</f>
        <v>#N/A</v>
      </c>
      <c r="AX6" s="91" t="e">
        <f>+IF(AND(ISNUMBER('Sanitation Data'!I11),'Data Summary'!DM6="Yes"),'Sanitation Data'!I11,NA())</f>
        <v>#N/A</v>
      </c>
      <c r="AY6" s="91" t="e">
        <f>+IF(AND(ISNUMBER('Sanitation Data'!I12),'Data Summary'!DN6="Yes"),'Sanitation Data'!I12,NA())</f>
        <v>#N/A</v>
      </c>
      <c r="AZ6" s="92" t="e">
        <f>+IF(AND(ISNUMBER('Hygiene Data'!D5),'Data Summary'!DO6="Yes"),'Hygiene Data'!D5,NA())</f>
        <v>#N/A</v>
      </c>
      <c r="BA6" s="92" t="e">
        <f>+IF(AND(ISNUMBER('Hygiene Data'!D7),'Data Summary'!DP6="Yes"),'Hygiene Data'!D7,NA())</f>
        <v>#N/A</v>
      </c>
      <c r="BB6" s="92" t="e">
        <f>+IF(AND(ISNUMBER('Hygiene Data'!D9),'Data Summary'!DQ6="Yes"),'Hygiene Data'!D9,NA())</f>
        <v>#N/A</v>
      </c>
      <c r="BC6" s="92" t="e">
        <f>+IF(AND(ISNUMBER('Hygiene Data'!E5),'Data Summary'!DR6="Yes"),'Hygiene Data'!E5,NA())</f>
        <v>#N/A</v>
      </c>
      <c r="BD6" s="92" t="e">
        <f>+IF(AND(ISNUMBER('Hygiene Data'!E7),'Data Summary'!DS6="Yes"),'Hygiene Data'!E7,NA())</f>
        <v>#N/A</v>
      </c>
      <c r="BE6" s="92" t="e">
        <f>+IF(AND(ISNUMBER('Hygiene Data'!E9),'Data Summary'!DT6="Yes"),'Hygiene Data'!E9,NA())</f>
        <v>#N/A</v>
      </c>
      <c r="BF6" s="92" t="e">
        <f>+IF(AND(ISNUMBER('Hygiene Data'!F5),'Data Summary'!DU6="Yes"),'Hygiene Data'!F5,NA())</f>
        <v>#N/A</v>
      </c>
      <c r="BG6" s="92" t="e">
        <f>+IF(AND(ISNUMBER('Hygiene Data'!F7),'Data Summary'!DV6="Yes"),'Hygiene Data'!F7,NA())</f>
        <v>#N/A</v>
      </c>
      <c r="BH6" s="92" t="e">
        <f>+IF(AND(ISNUMBER('Hygiene Data'!F9),'Data Summary'!DW6="Yes"),'Hygiene Data'!F9,NA())</f>
        <v>#N/A</v>
      </c>
      <c r="BI6" s="92" t="e">
        <f>+IF(AND(ISNUMBER('Hygiene Data'!G5),'Data Summary'!DX6="Yes"),'Hygiene Data'!G5,NA())</f>
        <v>#N/A</v>
      </c>
      <c r="BJ6" s="92" t="e">
        <f>+IF(AND(ISNUMBER('Hygiene Data'!G7),'Data Summary'!DY6="Yes"),'Hygiene Data'!G7,NA())</f>
        <v>#N/A</v>
      </c>
      <c r="BK6" s="92" t="e">
        <f>+IF(AND(ISNUMBER('Hygiene Data'!G9),'Data Summary'!DZ6="Yes"),'Hygiene Data'!G9,NA())</f>
        <v>#N/A</v>
      </c>
      <c r="BL6" s="92" t="e">
        <f>+IF(AND(ISNUMBER('Hygiene Data'!H5),'Data Summary'!EA6="Yes"),'Hygiene Data'!H5,NA())</f>
        <v>#N/A</v>
      </c>
      <c r="BM6" s="92" t="e">
        <f>+IF(AND(ISNUMBER('Hygiene Data'!H7),'Data Summary'!EB6="Yes"),'Hygiene Data'!H7,NA())</f>
        <v>#N/A</v>
      </c>
      <c r="BN6" s="92" t="e">
        <f>+IF(AND(ISNUMBER('Hygiene Data'!H9),'Data Summary'!EC6="Yes"),'Hygiene Data'!H9,NA())</f>
        <v>#N/A</v>
      </c>
      <c r="BO6" s="92" t="e">
        <f>+IF(AND(ISNUMBER('Hygiene Data'!I5),'Data Summary'!ED6="Yes"),'Hygiene Data'!I5,NA())</f>
        <v>#N/A</v>
      </c>
      <c r="BP6" s="92" t="e">
        <f>+IF(AND(ISNUMBER('Hygiene Data'!I7),'Data Summary'!EE6="Yes"),'Hygiene Data'!I7,NA())</f>
        <v>#N/A</v>
      </c>
      <c r="BQ6" s="92" t="e">
        <f>+IF(AND(ISNUMBER('Hygiene Data'!I9),'Data Summary'!EF6="Yes"),'Hygiene Data'!I9,NA())</f>
        <v>#N/A</v>
      </c>
    </row>
    <row xmlns:x14ac="http://schemas.microsoft.com/office/spreadsheetml/2009/9/ac" r="7" x14ac:dyDescent="0.2">
      <c r="A7" s="328" t="str">
        <f ca="true">+RIGHT('Data Summary'!A7,LEN('Data Summary'!A7)-9)</f>
        <v>CEN</v>
      </c>
      <c r="B7" s="34" t="str">
        <f ca="true">+IF(ISTEXT('Data Summary'!B7),'Data Summary'!B7,"")</f>
        <v>Census</v>
      </c>
      <c r="C7" s="327">
        <f ca="true">+VALUE('Data Summary'!C7)</f>
        <v>2017</v>
      </c>
      <c r="D7" s="90">
        <f ca="true">+IF(AND(ISNUMBER(OFFSET('Water Data'!$D$4,0,10*ROW('Water Data'!D1))),'Data Summary'!BS7="Yes"),100-OFFSET('Water Data'!$D$4,0,10*ROW('Water Data'!D1)),NA())</f>
        <v>82.8</v>
      </c>
      <c r="E7" s="90">
        <f ca="true">+IF(AND(ISNUMBER(OFFSET('Water Data'!$D$6,0,10*ROW('Water Data'!D1))),'Data Summary'!BT7="Yes"),OFFSET('Water Data'!$D$6,0,10*ROW('Water Data'!D1)),NA())</f>
        <v>60.15</v>
      </c>
      <c r="F7" s="90">
        <f ca="true">+IF(AND(ISNUMBER(OFFSET('Water Data'!$D$9,0,10*ROW('Water Data'!D1))),'Data Summary'!BU7="Yes"),OFFSET('Water Data'!$D$9,0,10*ROW('Water Data'!D1)),NA())</f>
        <v>59.4</v>
      </c>
      <c r="G7" s="90" t="e">
        <f ca="true">+IF(AND(ISNUMBER(OFFSET('Water Data'!$E$4,0,10*ROW('Water Data'!E1))),'Data Summary'!BV7="Yes"),100-OFFSET('Water Data'!$E$4,0,10*ROW('Water Data'!E1)),NA())</f>
        <v>#N/A</v>
      </c>
      <c r="H7" s="90" t="e">
        <f ca="true">+IF(AND(ISNUMBER(OFFSET('Water Data'!$E$6,0,10*ROW('Water Data'!E1))),'Data Summary'!BW7="Yes"),OFFSET('Water Data'!$E$6,0,10*ROW('Water Data'!E1)),NA())</f>
        <v>#N/A</v>
      </c>
      <c r="I7" s="90" t="e">
        <f ca="true">+IF(AND(ISNUMBER(OFFSET('Water Data'!$E$9,0,10*ROW('Water Data'!E1))),'Data Summary'!BX7="Yes"),OFFSET('Water Data'!$E$9,0,10*ROW('Water Data'!E1)),NA())</f>
        <v>#N/A</v>
      </c>
      <c r="J7" s="90" t="e">
        <f ca="true">+IF(AND(ISNUMBER(OFFSET('Water Data'!$F$4,0,10*ROW('Water Data'!F1))),'Data Summary'!BY7="Yes"),100-OFFSET('Water Data'!$F$4,0,10*ROW('Water Data'!F1)),NA())</f>
        <v>#N/A</v>
      </c>
      <c r="K7" s="90" t="e">
        <f ca="true">+IF(AND(ISNUMBER(OFFSET('Water Data'!$F$6,0,10*ROW('Water Data'!F1))),'Data Summary'!BZ7="Yes"),OFFSET('Water Data'!$F$6,0,10*ROW('Water Data'!F1)),NA())</f>
        <v>#N/A</v>
      </c>
      <c r="L7" s="90" t="e">
        <f ca="true">+IF(AND(ISNUMBER(OFFSET('Water Data'!$F$9,0,10*ROW('Water Data'!F1))),'Data Summary'!CA7="Yes"),OFFSET('Water Data'!$F$9,0,10*ROW('Water Data'!F1)),NA())</f>
        <v>#N/A</v>
      </c>
      <c r="M7" s="90">
        <f ca="true">+IF(AND(ISNUMBER(OFFSET('Water Data'!$G$4,0,10*ROW('Water Data'!G1))),'Data Summary'!CB7="Yes"),100-OFFSET('Water Data'!$G$4,0,10*ROW('Water Data'!G1)),NA())</f>
        <v>82</v>
      </c>
      <c r="N7" s="90">
        <f ca="true">+IF(AND(ISNUMBER(OFFSET('Water Data'!$G$6,0,10*ROW('Water Data'!G1))),'Data Summary'!CC7="Yes"),OFFSET('Water Data'!$G$6,0,10*ROW('Water Data'!G1)),NA())</f>
        <v>59.95</v>
      </c>
      <c r="O7" s="90">
        <f ca="true">+IF(AND(ISNUMBER(OFFSET('Water Data'!$G$9,0,10*ROW('Water Data'!G1))),'Data Summary'!CD7="Yes"),OFFSET('Water Data'!$G$9,0,10*ROW('Water Data'!G1)),NA())</f>
        <v>57.2</v>
      </c>
      <c r="P7" s="90">
        <f ca="true">+IF(AND(ISNUMBER(OFFSET('Water Data'!$H$4,0,10*ROW('Water Data'!H1))),'Data Summary'!CE7="Yes"),100-OFFSET('Water Data'!$H$4,0,10*ROW('Water Data'!H1)),NA())</f>
        <v>83.4</v>
      </c>
      <c r="Q7" s="90">
        <f ca="true">+IF(AND(ISNUMBER(OFFSET('Water Data'!$H$6,0,10*ROW('Water Data'!H1))),'Data Summary'!CF7="Yes"),OFFSET('Water Data'!$H$6,0,10*ROW('Water Data'!H1)),NA())</f>
        <v>62.800000000000004</v>
      </c>
      <c r="R7" s="90">
        <f ca="true">+IF(AND(ISNUMBER(OFFSET('Water Data'!$H$9,0,10*ROW('Water Data'!H1))),'Data Summary'!CG7="Yes"),OFFSET('Water Data'!$H$9,0,10*ROW('Water Data'!H1)),NA())</f>
        <v>59.7</v>
      </c>
      <c r="S7" s="90">
        <f ca="true">+IF(AND(ISNUMBER(OFFSET('Water Data'!$I$4,0,10*ROW('Water Data'!I1))),'Data Summary'!CH7="Yes"),100-OFFSET('Water Data'!$I$4,0,10*ROW('Water Data'!I1)),NA())</f>
        <v>81</v>
      </c>
      <c r="T7" s="90">
        <f ca="true">+IF(AND(ISNUMBER(OFFSET('Water Data'!$I$6,0,10*ROW('Water Data'!I1))),'Data Summary'!CI7="Yes"),OFFSET('Water Data'!$I$6,0,10*ROW('Water Data'!I1)),NA())</f>
        <v>63.2</v>
      </c>
      <c r="U7" s="90">
        <f ca="true">+IF(AND(ISNUMBER(OFFSET('Water Data'!$I$9,0,10*ROW('Water Data'!I1))),'Data Summary'!CJ7="Yes"),OFFSET('Water Data'!$I$9,0,10*ROW('Water Data'!I1)),NA())</f>
        <v>60.6</v>
      </c>
      <c r="V7" s="91">
        <f ca="true">+IF(AND(ISNUMBER(OFFSET('Sanitation Data'!$D$4,0,10*ROW('Sanitation Data'!D1))),'Data Summary'!CK7="Yes"),100-OFFSET('Sanitation Data'!$D$4,0,10*ROW('Sanitation Data'!D1)),NA())</f>
        <v>99.5</v>
      </c>
      <c r="W7" s="91">
        <f ca="true">+IF(AND(ISNUMBER(OFFSET('Sanitation Data'!$D$6,0,10*ROW('Sanitation Data'!D1))),'Data Summary'!CL7="Yes"),OFFSET('Sanitation Data'!$D$6,0,10*ROW('Sanitation Data'!D1)),NA())</f>
        <v>99.2</v>
      </c>
      <c r="X7" s="91">
        <f ca="true">+IF(AND(ISNUMBER(OFFSET('Sanitation Data'!$D$10,0,10*ROW('Sanitation Data'!D1))),'Data Summary'!CM7="Yes"),OFFSET('Sanitation Data'!$D$10,0,10*ROW('Sanitation Data'!D1)),NA())</f>
        <v>96.8</v>
      </c>
      <c r="Y7" s="91">
        <f ca="true">+IF(AND(ISNUMBER(OFFSET('Sanitation Data'!$D$11,0,10*ROW('Sanitation Data'!D1))),'Data Summary'!CN7="Yes"),OFFSET('Sanitation Data'!$D$11,0,10*ROW('Sanitation Data'!D1)),NA())</f>
        <v>94.8</v>
      </c>
      <c r="Z7" s="91">
        <f ca="true">+IF(AND(ISNUMBER(OFFSET('Sanitation Data'!$D$12,0,10*ROW('Sanitation Data'!D1))),'Data Summary'!CO7="Yes"),OFFSET('Sanitation Data'!$D$12,0,10*ROW('Sanitation Data'!D1)),NA())</f>
        <v>92.6</v>
      </c>
      <c r="AA7" s="91" t="e">
        <f ca="true">+IF(AND(ISNUMBER(OFFSET('Sanitation Data'!$E$4,0,10*ROW('Sanitation Data'!E1))),'Data Summary'!CP7="Yes"),100-OFFSET('Sanitation Data'!$E$4,0,10*ROW('Sanitation Data'!E1)),NA())</f>
        <v>#N/A</v>
      </c>
      <c r="AB7" s="91" t="e">
        <f ca="true">+IF(AND(ISNUMBER(OFFSET('Sanitation Data'!$E$6,0,10*ROW('Sanitation Data'!E1))),'Data Summary'!CQ7="Yes"),OFFSET('Sanitation Data'!$E$6,0,10*ROW('Sanitation Data'!E1)),NA())</f>
        <v>#N/A</v>
      </c>
      <c r="AC7" s="91" t="e">
        <f ca="true">+IF(AND(ISNUMBER(OFFSET('Sanitation Data'!$E$10,0,10*ROW('Sanitation Data'!E1))),'Data Summary'!CR7="Yes"),OFFSET('Sanitation Data'!$E$10,0,10*ROW('Sanitation Data'!E1)),NA())</f>
        <v>#N/A</v>
      </c>
      <c r="AD7" s="91" t="e">
        <f ca="true">+IF(AND(ISNUMBER(OFFSET('Sanitation Data'!$E$11,0,10*ROW('Sanitation Data'!E1))),'Data Summary'!CS7="Yes"),OFFSET('Sanitation Data'!$E$11,0,10*ROW('Sanitation Data'!E1)),NA())</f>
        <v>#N/A</v>
      </c>
      <c r="AE7" s="91" t="e">
        <f ca="true">+IF(AND(ISNUMBER(OFFSET('Sanitation Data'!$E$12,0,10*ROW('Sanitation Data'!E1))),'Data Summary'!CT7="Yes"),OFFSET('Sanitation Data'!$E$12,0,10*ROW('Sanitation Data'!E1)),NA())</f>
        <v>#N/A</v>
      </c>
      <c r="AF7" s="91" t="e">
        <f ca="true">+IF(AND(ISNUMBER(OFFSET('Sanitation Data'!$F$4,0,10*ROW('Sanitation Data'!F1))),'Data Summary'!CU7="Yes"),100-OFFSET('Sanitation Data'!$F$4,0,10*ROW('Sanitation Data'!F1)),NA())</f>
        <v>#N/A</v>
      </c>
      <c r="AG7" s="91" t="e">
        <f ca="true">+IF(AND(ISNUMBER(OFFSET('Sanitation Data'!$F$6,0,10*ROW('Sanitation Data'!F1))),'Data Summary'!CV7="Yes"),OFFSET('Sanitation Data'!$F$6,0,10*ROW('Sanitation Data'!F1)),NA())</f>
        <v>#N/A</v>
      </c>
      <c r="AH7" s="91" t="e">
        <f ca="true">+IF(AND(ISNUMBER(OFFSET('Sanitation Data'!$F$10,0,10*ROW('Sanitation Data'!F1))),'Data Summary'!CW7="Yes"),OFFSET('Sanitation Data'!$F$10,0,10*ROW('Sanitation Data'!F1)),NA())</f>
        <v>#N/A</v>
      </c>
      <c r="AI7" s="91" t="e">
        <f ca="true">+IF(AND(ISNUMBER(OFFSET('Sanitation Data'!$F$11,0,10*ROW('Sanitation Data'!F1))),'Data Summary'!CX7="Yes"),OFFSET('Sanitation Data'!$F$11,0,10*ROW('Sanitation Data'!F1)),NA())</f>
        <v>#N/A</v>
      </c>
      <c r="AJ7" s="91" t="e">
        <f ca="true">+IF(AND(ISNUMBER(OFFSET('Sanitation Data'!$F$12,0,10*ROW('Sanitation Data'!F1))),'Data Summary'!CY7="Yes"),OFFSET('Sanitation Data'!$F$12,0,10*ROW('Sanitation Data'!F1)),NA())</f>
        <v>#N/A</v>
      </c>
      <c r="AK7" s="91">
        <f ca="true">+IF(AND(ISNUMBER(OFFSET('Sanitation Data'!$G$4,0,10*ROW('Sanitation Data'!G1))),'Data Summary'!CZ7="Yes"),100-OFFSET('Sanitation Data'!$G$4,0,10*ROW('Sanitation Data'!G1)),NA())</f>
        <v>99.5</v>
      </c>
      <c r="AL7" s="91">
        <f ca="true">+IF(AND(ISNUMBER(OFFSET('Sanitation Data'!$G$6,0,10*ROW('Sanitation Data'!G1))),'Data Summary'!DA7="Yes"),OFFSET('Sanitation Data'!$G$6,0,10*ROW('Sanitation Data'!G1)),NA())</f>
        <v>99</v>
      </c>
      <c r="AM7" s="91">
        <f ca="true">+IF(AND(ISNUMBER(OFFSET('Sanitation Data'!$G$10,0,10*ROW('Sanitation Data'!G1))),'Data Summary'!DB7="Yes"),OFFSET('Sanitation Data'!$G$10,0,10*ROW('Sanitation Data'!G1)),NA())</f>
        <v>96.3</v>
      </c>
      <c r="AN7" s="91">
        <f ca="true">+IF(AND(ISNUMBER(OFFSET('Sanitation Data'!$G$11,0,10*ROW('Sanitation Data'!G1))),'Data Summary'!DC7="Yes"),OFFSET('Sanitation Data'!$G$11,0,10*ROW('Sanitation Data'!G1)),NA())</f>
        <v>94</v>
      </c>
      <c r="AO7" s="91">
        <f ca="true">+IF(AND(ISNUMBER(OFFSET('Sanitation Data'!$G$12,0,10*ROW('Sanitation Data'!G1))),'Data Summary'!DD7="Yes"),OFFSET('Sanitation Data'!$G$12,0,10*ROW('Sanitation Data'!G1)),NA())</f>
        <v>91.6</v>
      </c>
      <c r="AP7" s="91">
        <f ca="true">+IF(AND(ISNUMBER(OFFSET('Sanitation Data'!$H$4,0,10*ROW('Sanitation Data'!H1))),'Data Summary'!DE7="Yes"),100-OFFSET('Sanitation Data'!$H$4,0,10*ROW('Sanitation Data'!H1)),NA())</f>
        <v>99.7</v>
      </c>
      <c r="AQ7" s="91">
        <f ca="true">+IF(AND(ISNUMBER(OFFSET('Sanitation Data'!$H$6,0,10*ROW('Sanitation Data'!H1))),'Data Summary'!DF7="Yes"),OFFSET('Sanitation Data'!$H$6,0,10*ROW('Sanitation Data'!H1)),NA())</f>
        <v>99.2</v>
      </c>
      <c r="AR7" s="91">
        <f ca="true">+IF(AND(ISNUMBER(OFFSET('Sanitation Data'!$H$10,0,10*ROW('Sanitation Data'!H1))),'Data Summary'!DG7="Yes"),OFFSET('Sanitation Data'!$H$10,0,10*ROW('Sanitation Data'!H1)),NA())</f>
        <v>96.6</v>
      </c>
      <c r="AS7" s="91">
        <f ca="true">+IF(AND(ISNUMBER(OFFSET('Sanitation Data'!$H$11,0,10*ROW('Sanitation Data'!H1))),'Data Summary'!DH7="Yes"),OFFSET('Sanitation Data'!$H$11,0,10*ROW('Sanitation Data'!H1)),NA())</f>
        <v>94.6</v>
      </c>
      <c r="AT7" s="91">
        <f ca="true">+IF(AND(ISNUMBER(OFFSET('Sanitation Data'!$H$12,0,10*ROW('Sanitation Data'!H1))),'Data Summary'!DI7="Yes"),OFFSET('Sanitation Data'!$H$12,0,10*ROW('Sanitation Data'!H1)),NA())</f>
        <v>92</v>
      </c>
      <c r="AU7" s="91">
        <f ca="true">+IF(AND(ISNUMBER(OFFSET('Sanitation Data'!$I$4,0,10*ROW('Sanitation Data'!I1))),'Data Summary'!DJ7="Yes"),100-OFFSET('Sanitation Data'!$I$4,0,10*ROW('Sanitation Data'!I1)),NA())</f>
        <v>100</v>
      </c>
      <c r="AV7" s="91">
        <f ca="true">+IF(AND(ISNUMBER(OFFSET('Sanitation Data'!$I$6,0,10*ROW('Sanitation Data'!I1))),'Data Summary'!DK7="Yes"),OFFSET('Sanitation Data'!$I$6,0,10*ROW('Sanitation Data'!I1)),NA())</f>
        <v>98.7</v>
      </c>
      <c r="AW7" s="91">
        <f ca="true">+IF(AND(ISNUMBER(OFFSET('Sanitation Data'!$I$10,0,10*ROW('Sanitation Data'!I1))),'Data Summary'!DL7="Yes"),OFFSET('Sanitation Data'!$I$10,0,10*ROW('Sanitation Data'!I1)),NA())</f>
        <v>97</v>
      </c>
      <c r="AX7" s="91">
        <f ca="true">+IF(AND(ISNUMBER(OFFSET('Sanitation Data'!$I$11,0,10*ROW('Sanitation Data'!I1))),'Data Summary'!DM7="Yes"),OFFSET('Sanitation Data'!$I$11,0,10*ROW('Sanitation Data'!I1)),NA())</f>
        <v>96.1</v>
      </c>
      <c r="AY7" s="91">
        <f ca="true">+IF(AND(ISNUMBER(OFFSET('Sanitation Data'!$I$12,0,10*ROW('Sanitation Data'!I1))),'Data Summary'!DN7="Yes"),OFFSET('Sanitation Data'!$I$12,0,10*ROW('Sanitation Data'!I1)),NA())</f>
        <v>95.2</v>
      </c>
      <c r="AZ7" s="92">
        <f ca="true">+IF(AND(ISNUMBER(OFFSET('Hygiene Data'!$D$5,0,10*ROW('Hygiene Data'!D1))),'Data Summary'!DO7="Yes"),OFFSET('Hygiene Data'!$D$5,0,10*ROW('Hygiene Data'!D1)),NA())</f>
        <v>98.6</v>
      </c>
      <c r="BA7" s="92">
        <f ca="true">+IF(AND(ISNUMBER(OFFSET('Hygiene Data'!$D$7,0,10*ROW('Hygiene Data'!D1))),'Data Summary'!DP7="Yes"),OFFSET('Hygiene Data'!$D$7,0,10*ROW('Hygiene Data'!D1)),NA())</f>
        <v>95.8</v>
      </c>
      <c r="BB7" s="92">
        <f ca="true">+IF(AND(ISNUMBER(OFFSET('Hygiene Data'!$D$9,0,10*ROW('Hygiene Data'!D1))),'Data Summary'!DQ7="Yes"),OFFSET('Hygiene Data'!$D$9,0,10*ROW('Hygiene Data'!D1)),NA())</f>
        <v>36.200000000000003</v>
      </c>
      <c r="BC7" s="92" t="e">
        <f ca="true">+IF(AND(ISNUMBER(OFFSET('Hygiene Data'!$E$5,0,10*ROW('Hygiene Data'!E1))),'Data Summary'!DR7="Yes"),OFFSET('Hygiene Data'!$E$5,0,10*ROW('Hygiene Data'!E1)),NA())</f>
        <v>#N/A</v>
      </c>
      <c r="BD7" s="92" t="e">
        <f ca="true">+IF(AND(ISNUMBER(OFFSET('Hygiene Data'!$E$7,0,10*ROW('Hygiene Data'!E1))),'Data Summary'!DS7="Yes"),OFFSET('Hygiene Data'!$E$7,0,10*ROW('Hygiene Data'!E1)),NA())</f>
        <v>#N/A</v>
      </c>
      <c r="BE7" s="92" t="e">
        <f ca="true">+IF(AND(ISNUMBER(OFFSET('Hygiene Data'!$E$9,0,10*ROW('Hygiene Data'!E1))),'Data Summary'!DT7="Yes"),OFFSET('Hygiene Data'!$E$9,0,10*ROW('Hygiene Data'!E1)),NA())</f>
        <v>#N/A</v>
      </c>
      <c r="BF7" s="92" t="e">
        <f ca="true">+IF(AND(ISNUMBER(OFFSET('Hygiene Data'!$F$5,0,10*ROW('Hygiene Data'!F1))),'Data Summary'!DU7="Yes"),OFFSET('Hygiene Data'!$F$5,0,10*ROW('Hygiene Data'!F1)),NA())</f>
        <v>#N/A</v>
      </c>
      <c r="BG7" s="92" t="e">
        <f ca="true">+IF(AND(ISNUMBER(OFFSET('Hygiene Data'!$F$7,0,10*ROW('Hygiene Data'!F1))),'Data Summary'!DV7="Yes"),OFFSET('Hygiene Data'!$F$7,0,10*ROW('Hygiene Data'!F1)),NA())</f>
        <v>#N/A</v>
      </c>
      <c r="BH7" s="92" t="e">
        <f ca="true">+IF(AND(ISNUMBER(OFFSET('Hygiene Data'!$F$9,0,10*ROW('Hygiene Data'!F1))),'Data Summary'!DW7="Yes"),OFFSET('Hygiene Data'!$F$9,0,10*ROW('Hygiene Data'!F1)),NA())</f>
        <v>#N/A</v>
      </c>
      <c r="BI7" s="92">
        <f ca="true">+IF(AND(ISNUMBER(OFFSET('Hygiene Data'!$G$5,0,10*ROW('Hygiene Data'!G1))),'Data Summary'!DX7="Yes"),OFFSET('Hygiene Data'!$G$5,0,10*ROW('Hygiene Data'!G1)),NA())</f>
        <v>97.9</v>
      </c>
      <c r="BJ7" s="92">
        <f ca="true">+IF(AND(ISNUMBER(OFFSET('Hygiene Data'!$G$7,0,10*ROW('Hygiene Data'!G1))),'Data Summary'!DY7="Yes"),OFFSET('Hygiene Data'!$G$7,0,10*ROW('Hygiene Data'!G1)),NA())</f>
        <v>96</v>
      </c>
      <c r="BK7" s="92">
        <f ca="true">+IF(AND(ISNUMBER(OFFSET('Hygiene Data'!$G$9,0,10*ROW('Hygiene Data'!G1))),'Data Summary'!DZ7="Yes"),OFFSET('Hygiene Data'!$G$9,0,10*ROW('Hygiene Data'!G1)),NA())</f>
        <v>34</v>
      </c>
      <c r="BL7" s="92">
        <f ca="true">+IF(AND(ISNUMBER(OFFSET('Hygiene Data'!$H$5,0,10*ROW('Hygiene Data'!H1))),'Data Summary'!EA7="Yes"),OFFSET('Hygiene Data'!$H$5,0,10*ROW('Hygiene Data'!H1)),NA())</f>
        <v>98.3</v>
      </c>
      <c r="BM7" s="92">
        <f ca="true">+IF(AND(ISNUMBER(OFFSET('Hygiene Data'!$H$7,0,10*ROW('Hygiene Data'!H1))),'Data Summary'!EB7="Yes"),OFFSET('Hygiene Data'!$H$7,0,10*ROW('Hygiene Data'!H1)),NA())</f>
        <v>95.4</v>
      </c>
      <c r="BN7" s="92">
        <f ca="true">+IF(AND(ISNUMBER(OFFSET('Hygiene Data'!$H$9,0,10*ROW('Hygiene Data'!H1))),'Data Summary'!EC7="Yes"),OFFSET('Hygiene Data'!$H$9,0,10*ROW('Hygiene Data'!H1)),NA())</f>
        <v>33.6</v>
      </c>
      <c r="BO7" s="92">
        <f ca="true">+IF(AND(ISNUMBER(OFFSET('Hygiene Data'!$I$5,0,10*ROW('Hygiene Data'!I1))),'Data Summary'!ED7="Yes"),OFFSET('Hygiene Data'!$I$5,0,10*ROW('Hygiene Data'!I1)),NA())</f>
        <v>97.8</v>
      </c>
      <c r="BP7" s="92">
        <f ca="true">+IF(AND(ISNUMBER(OFFSET('Hygiene Data'!$I$7,0,10*ROW('Hygiene Data'!I1))),'Data Summary'!EE7="Yes"),OFFSET('Hygiene Data'!$I$7,0,10*ROW('Hygiene Data'!I1)),NA())</f>
        <v>97</v>
      </c>
      <c r="BQ7" s="92">
        <f ca="true">+IF(AND(ISNUMBER(OFFSET('Hygiene Data'!$I$9,0,10*ROW('Hygiene Data'!I1))),'Data Summary'!EF7="Yes"),OFFSET('Hygiene Data'!$I$9,0,10*ROW('Hygiene Data'!I1)),NA())</f>
        <v>45.9</v>
      </c>
    </row>
    <row xmlns:x14ac="http://schemas.microsoft.com/office/spreadsheetml/2009/9/ac" r="8" x14ac:dyDescent="0.2">
      <c r="A8" s="328" t="str">
        <f ca="true">+RIGHT('Data Summary'!A8,LEN('Data Summary'!A8)-9)</f>
        <v>UIS</v>
      </c>
      <c r="B8" s="34" t="str">
        <f ca="true">+IF(ISTEXT('Data Summary'!B8),'Data Summary'!B8,"")</f>
        <v>Other</v>
      </c>
      <c r="C8" s="327">
        <f ca="true">+VALUE('Data Summary'!C8)</f>
        <v>2018</v>
      </c>
      <c r="D8" s="90" t="e">
        <f ca="true">+IF(AND(ISNUMBER(OFFSET('Water Data'!$D$4,0,10*ROW('Water Data'!D2))),'Data Summary'!BS8="Yes"),100-OFFSET('Water Data'!$D$4,0,10*ROW('Water Data'!D2)),NA())</f>
        <v>#N/A</v>
      </c>
      <c r="E8" s="90" t="e">
        <f ca="true">+IF(AND(ISNUMBER(OFFSET('Water Data'!$D$6,0,10*ROW('Water Data'!D2))),'Data Summary'!BT8="Yes"),OFFSET('Water Data'!$D$6,0,10*ROW('Water Data'!D2)),NA())</f>
        <v>#N/A</v>
      </c>
      <c r="F8" s="90" t="e">
        <f ca="true">+IF(AND(ISNUMBER(OFFSET('Water Data'!$D$9,0,10*ROW('Water Data'!D2))),'Data Summary'!BU8="Yes"),OFFSET('Water Data'!$D$9,0,10*ROW('Water Data'!D2)),NA())</f>
        <v>#N/A</v>
      </c>
      <c r="G8" s="90" t="e">
        <f ca="true">+IF(AND(ISNUMBER(OFFSET('Water Data'!$E$4,0,10*ROW('Water Data'!E2))),'Data Summary'!BV8="Yes"),100-OFFSET('Water Data'!$E$4,0,10*ROW('Water Data'!E2)),NA())</f>
        <v>#N/A</v>
      </c>
      <c r="H8" s="90" t="e">
        <f ca="true">+IF(AND(ISNUMBER(OFFSET('Water Data'!$E$6,0,10*ROW('Water Data'!E2))),'Data Summary'!BW8="Yes"),OFFSET('Water Data'!$E$6,0,10*ROW('Water Data'!E2)),NA())</f>
        <v>#N/A</v>
      </c>
      <c r="I8" s="90" t="e">
        <f ca="true">+IF(AND(ISNUMBER(OFFSET('Water Data'!$E$9,0,10*ROW('Water Data'!E2))),'Data Summary'!BX8="Yes"),OFFSET('Water Data'!$E$9,0,10*ROW('Water Data'!E2)),NA())</f>
        <v>#N/A</v>
      </c>
      <c r="J8" s="90" t="e">
        <f ca="true">+IF(AND(ISNUMBER(OFFSET('Water Data'!$F$4,0,10*ROW('Water Data'!F2))),'Data Summary'!BY8="Yes"),100-OFFSET('Water Data'!$F$4,0,10*ROW('Water Data'!F2)),NA())</f>
        <v>#N/A</v>
      </c>
      <c r="K8" s="90" t="e">
        <f ca="true">+IF(AND(ISNUMBER(OFFSET('Water Data'!$F$6,0,10*ROW('Water Data'!F2))),'Data Summary'!BZ8="Yes"),OFFSET('Water Data'!$F$6,0,10*ROW('Water Data'!F2)),NA())</f>
        <v>#N/A</v>
      </c>
      <c r="L8" s="90" t="e">
        <f ca="true">+IF(AND(ISNUMBER(OFFSET('Water Data'!$F$9,0,10*ROW('Water Data'!F2))),'Data Summary'!CA8="Yes"),OFFSET('Water Data'!$F$9,0,10*ROW('Water Data'!F2)),NA())</f>
        <v>#N/A</v>
      </c>
      <c r="M8" s="90" t="e">
        <f ca="true">+IF(AND(ISNUMBER(OFFSET('Water Data'!$G$4,0,10*ROW('Water Data'!G2))),'Data Summary'!CB8="Yes"),100-OFFSET('Water Data'!$G$4,0,10*ROW('Water Data'!G2)),NA())</f>
        <v>#N/A</v>
      </c>
      <c r="N8" s="90" t="e">
        <f ca="true">+IF(AND(ISNUMBER(OFFSET('Water Data'!$G$6,0,10*ROW('Water Data'!G2))),'Data Summary'!CC8="Yes"),OFFSET('Water Data'!$G$6,0,10*ROW('Water Data'!G2)),NA())</f>
        <v>#N/A</v>
      </c>
      <c r="O8" s="90" t="e">
        <f ca="true">+IF(AND(ISNUMBER(OFFSET('Water Data'!$G$9,0,10*ROW('Water Data'!G2))),'Data Summary'!CD8="Yes"),OFFSET('Water Data'!$G$9,0,10*ROW('Water Data'!G2)),NA())</f>
        <v>#N/A</v>
      </c>
      <c r="P8" s="90" t="e">
        <f ca="true">+IF(AND(ISNUMBER(OFFSET('Water Data'!$H$4,0,10*ROW('Water Data'!H2))),'Data Summary'!CE8="Yes"),100-OFFSET('Water Data'!$H$4,0,10*ROW('Water Data'!H2)),NA())</f>
        <v>#N/A</v>
      </c>
      <c r="Q8" s="90" t="e">
        <f ca="true">+IF(AND(ISNUMBER(OFFSET('Water Data'!$H$6,0,10*ROW('Water Data'!H2))),'Data Summary'!CF8="Yes"),OFFSET('Water Data'!$H$6,0,10*ROW('Water Data'!H2)),NA())</f>
        <v>#N/A</v>
      </c>
      <c r="R8" s="90" t="e">
        <f ca="true">+IF(AND(ISNUMBER(OFFSET('Water Data'!$H$9,0,10*ROW('Water Data'!H2))),'Data Summary'!CG8="Yes"),OFFSET('Water Data'!$H$9,0,10*ROW('Water Data'!H2)),NA())</f>
        <v>#N/A</v>
      </c>
      <c r="S8" s="90" t="e">
        <f ca="true">+IF(AND(ISNUMBER(OFFSET('Water Data'!$I$4,0,10*ROW('Water Data'!I2))),'Data Summary'!CH8="Yes"),100-OFFSET('Water Data'!$I$4,0,10*ROW('Water Data'!I2)),NA())</f>
        <v>#N/A</v>
      </c>
      <c r="T8" s="90" t="e">
        <f ca="true">+IF(AND(ISNUMBER(OFFSET('Water Data'!$I$6,0,10*ROW('Water Data'!I2))),'Data Summary'!CI8="Yes"),OFFSET('Water Data'!$I$6,0,10*ROW('Water Data'!I2)),NA())</f>
        <v>#N/A</v>
      </c>
      <c r="U8" s="90" t="e">
        <f ca="true">+IF(AND(ISNUMBER(OFFSET('Water Data'!$I$9,0,10*ROW('Water Data'!I2))),'Data Summary'!CJ8="Yes"),OFFSET('Water Data'!$I$9,0,10*ROW('Water Data'!I2)),NA())</f>
        <v>#N/A</v>
      </c>
      <c r="V8" s="91" t="e">
        <f ca="true">+IF(AND(ISNUMBER(OFFSET('Sanitation Data'!$D$4,0,10*ROW('Sanitation Data'!D2))),'Data Summary'!CK8="Yes"),100-OFFSET('Sanitation Data'!$D$4,0,10*ROW('Sanitation Data'!D2)),NA())</f>
        <v>#N/A</v>
      </c>
      <c r="W8" s="91" t="e">
        <f ca="true">+IF(AND(ISNUMBER(OFFSET('Sanitation Data'!$D$6,0,10*ROW('Sanitation Data'!D2))),'Data Summary'!CL8="Yes"),OFFSET('Sanitation Data'!$D$6,0,10*ROW('Sanitation Data'!D2)),NA())</f>
        <v>#N/A</v>
      </c>
      <c r="X8" s="91" t="e">
        <f ca="true">+IF(AND(ISNUMBER(OFFSET('Sanitation Data'!$D$10,0,10*ROW('Sanitation Data'!D2))),'Data Summary'!CM8="Yes"),OFFSET('Sanitation Data'!$D$10,0,10*ROW('Sanitation Data'!D2)),NA())</f>
        <v>#N/A</v>
      </c>
      <c r="Y8" s="91" t="e">
        <f ca="true">+IF(AND(ISNUMBER(OFFSET('Sanitation Data'!$D$11,0,10*ROW('Sanitation Data'!D2))),'Data Summary'!CN8="Yes"),OFFSET('Sanitation Data'!$D$11,0,10*ROW('Sanitation Data'!D2)),NA())</f>
        <v>#N/A</v>
      </c>
      <c r="Z8" s="91" t="e">
        <f ca="true">+IF(AND(ISNUMBER(OFFSET('Sanitation Data'!$D$12,0,10*ROW('Sanitation Data'!D2))),'Data Summary'!CO8="Yes"),OFFSET('Sanitation Data'!$D$12,0,10*ROW('Sanitation Data'!D2)),NA())</f>
        <v>#N/A</v>
      </c>
      <c r="AA8" s="91" t="e">
        <f ca="true">+IF(AND(ISNUMBER(OFFSET('Sanitation Data'!$E$4,0,10*ROW('Sanitation Data'!E2))),'Data Summary'!CP8="Yes"),100-OFFSET('Sanitation Data'!$E$4,0,10*ROW('Sanitation Data'!E2)),NA())</f>
        <v>#N/A</v>
      </c>
      <c r="AB8" s="91" t="e">
        <f ca="true">+IF(AND(ISNUMBER(OFFSET('Sanitation Data'!$E$6,0,10*ROW('Sanitation Data'!E2))),'Data Summary'!CQ8="Yes"),OFFSET('Sanitation Data'!$E$6,0,10*ROW('Sanitation Data'!E2)),NA())</f>
        <v>#N/A</v>
      </c>
      <c r="AC8" s="91" t="e">
        <f ca="true">+IF(AND(ISNUMBER(OFFSET('Sanitation Data'!$E$10,0,10*ROW('Sanitation Data'!E2))),'Data Summary'!CR8="Yes"),OFFSET('Sanitation Data'!$E$10,0,10*ROW('Sanitation Data'!E2)),NA())</f>
        <v>#N/A</v>
      </c>
      <c r="AD8" s="91" t="e">
        <f ca="true">+IF(AND(ISNUMBER(OFFSET('Sanitation Data'!$E$11,0,10*ROW('Sanitation Data'!E2))),'Data Summary'!CS8="Yes"),OFFSET('Sanitation Data'!$E$11,0,10*ROW('Sanitation Data'!E2)),NA())</f>
        <v>#N/A</v>
      </c>
      <c r="AE8" s="91" t="e">
        <f ca="true">+IF(AND(ISNUMBER(OFFSET('Sanitation Data'!$E$12,0,10*ROW('Sanitation Data'!E2))),'Data Summary'!CT8="Yes"),OFFSET('Sanitation Data'!$E$12,0,10*ROW('Sanitation Data'!E2)),NA())</f>
        <v>#N/A</v>
      </c>
      <c r="AF8" s="91" t="e">
        <f ca="true">+IF(AND(ISNUMBER(OFFSET('Sanitation Data'!$F$4,0,10*ROW('Sanitation Data'!F2))),'Data Summary'!CU8="Yes"),100-OFFSET('Sanitation Data'!$F$4,0,10*ROW('Sanitation Data'!F2)),NA())</f>
        <v>#N/A</v>
      </c>
      <c r="AG8" s="91" t="e">
        <f ca="true">+IF(AND(ISNUMBER(OFFSET('Sanitation Data'!$F$6,0,10*ROW('Sanitation Data'!F2))),'Data Summary'!CV8="Yes"),OFFSET('Sanitation Data'!$F$6,0,10*ROW('Sanitation Data'!F2)),NA())</f>
        <v>#N/A</v>
      </c>
      <c r="AH8" s="91" t="e">
        <f ca="true">+IF(AND(ISNUMBER(OFFSET('Sanitation Data'!$F$10,0,10*ROW('Sanitation Data'!F2))),'Data Summary'!CW8="Yes"),OFFSET('Sanitation Data'!$F$10,0,10*ROW('Sanitation Data'!F2)),NA())</f>
        <v>#N/A</v>
      </c>
      <c r="AI8" s="91" t="e">
        <f ca="true">+IF(AND(ISNUMBER(OFFSET('Sanitation Data'!$F$11,0,10*ROW('Sanitation Data'!F2))),'Data Summary'!CX8="Yes"),OFFSET('Sanitation Data'!$F$11,0,10*ROW('Sanitation Data'!F2)),NA())</f>
        <v>#N/A</v>
      </c>
      <c r="AJ8" s="91" t="e">
        <f ca="true">+IF(AND(ISNUMBER(OFFSET('Sanitation Data'!$F$12,0,10*ROW('Sanitation Data'!F2))),'Data Summary'!CY8="Yes"),OFFSET('Sanitation Data'!$F$12,0,10*ROW('Sanitation Data'!F2)),NA())</f>
        <v>#N/A</v>
      </c>
      <c r="AK8" s="91" t="e">
        <f ca="true">+IF(AND(ISNUMBER(OFFSET('Sanitation Data'!$G$4,0,10*ROW('Sanitation Data'!G2))),'Data Summary'!CZ8="Yes"),100-OFFSET('Sanitation Data'!$G$4,0,10*ROW('Sanitation Data'!G2)),NA())</f>
        <v>#N/A</v>
      </c>
      <c r="AL8" s="91" t="e">
        <f ca="true">+IF(AND(ISNUMBER(OFFSET('Sanitation Data'!$G$6,0,10*ROW('Sanitation Data'!G2))),'Data Summary'!DA8="Yes"),OFFSET('Sanitation Data'!$G$6,0,10*ROW('Sanitation Data'!G2)),NA())</f>
        <v>#N/A</v>
      </c>
      <c r="AM8" s="91" t="e">
        <f ca="true">+IF(AND(ISNUMBER(OFFSET('Sanitation Data'!$G$10,0,10*ROW('Sanitation Data'!G2))),'Data Summary'!DB8="Yes"),OFFSET('Sanitation Data'!$G$10,0,10*ROW('Sanitation Data'!G2)),NA())</f>
        <v>#N/A</v>
      </c>
      <c r="AN8" s="91" t="e">
        <f ca="true">+IF(AND(ISNUMBER(OFFSET('Sanitation Data'!$G$11,0,10*ROW('Sanitation Data'!G2))),'Data Summary'!DC8="Yes"),OFFSET('Sanitation Data'!$G$11,0,10*ROW('Sanitation Data'!G2)),NA())</f>
        <v>#N/A</v>
      </c>
      <c r="AO8" s="91" t="e">
        <f ca="true">+IF(AND(ISNUMBER(OFFSET('Sanitation Data'!$G$12,0,10*ROW('Sanitation Data'!G2))),'Data Summary'!DD8="Yes"),OFFSET('Sanitation Data'!$G$12,0,10*ROW('Sanitation Data'!G2)),NA())</f>
        <v>#N/A</v>
      </c>
      <c r="AP8" s="91" t="e">
        <f ca="true">+IF(AND(ISNUMBER(OFFSET('Sanitation Data'!$H$4,0,10*ROW('Sanitation Data'!H2))),'Data Summary'!DE8="Yes"),100-OFFSET('Sanitation Data'!$H$4,0,10*ROW('Sanitation Data'!H2)),NA())</f>
        <v>#N/A</v>
      </c>
      <c r="AQ8" s="91" t="e">
        <f ca="true">+IF(AND(ISNUMBER(OFFSET('Sanitation Data'!$H$6,0,10*ROW('Sanitation Data'!H2))),'Data Summary'!DF8="Yes"),OFFSET('Sanitation Data'!$H$6,0,10*ROW('Sanitation Data'!H2)),NA())</f>
        <v>#N/A</v>
      </c>
      <c r="AR8" s="91" t="e">
        <f ca="true">+IF(AND(ISNUMBER(OFFSET('Sanitation Data'!$H$10,0,10*ROW('Sanitation Data'!H2))),'Data Summary'!DG8="Yes"),OFFSET('Sanitation Data'!$H$10,0,10*ROW('Sanitation Data'!H2)),NA())</f>
        <v>#N/A</v>
      </c>
      <c r="AS8" s="91" t="e">
        <f ca="true">+IF(AND(ISNUMBER(OFFSET('Sanitation Data'!$H$11,0,10*ROW('Sanitation Data'!H2))),'Data Summary'!DH8="Yes"),OFFSET('Sanitation Data'!$H$11,0,10*ROW('Sanitation Data'!H2)),NA())</f>
        <v>#N/A</v>
      </c>
      <c r="AT8" s="91" t="e">
        <f ca="true">+IF(AND(ISNUMBER(OFFSET('Sanitation Data'!$H$12,0,10*ROW('Sanitation Data'!H2))),'Data Summary'!DI8="Yes"),OFFSET('Sanitation Data'!$H$12,0,10*ROW('Sanitation Data'!H2)),NA())</f>
        <v>#N/A</v>
      </c>
      <c r="AU8" s="91" t="e">
        <f ca="true">+IF(AND(ISNUMBER(OFFSET('Sanitation Data'!$I$4,0,10*ROW('Sanitation Data'!I2))),'Data Summary'!DJ8="Yes"),100-OFFSET('Sanitation Data'!$I$4,0,10*ROW('Sanitation Data'!I2)),NA())</f>
        <v>#N/A</v>
      </c>
      <c r="AV8" s="91" t="e">
        <f ca="true">+IF(AND(ISNUMBER(OFFSET('Sanitation Data'!$I$6,0,10*ROW('Sanitation Data'!I2))),'Data Summary'!DK8="Yes"),OFFSET('Sanitation Data'!$I$6,0,10*ROW('Sanitation Data'!I2)),NA())</f>
        <v>#N/A</v>
      </c>
      <c r="AW8" s="91" t="e">
        <f ca="true">+IF(AND(ISNUMBER(OFFSET('Sanitation Data'!$I$10,0,10*ROW('Sanitation Data'!I2))),'Data Summary'!DL8="Yes"),OFFSET('Sanitation Data'!$I$10,0,10*ROW('Sanitation Data'!I2)),NA())</f>
        <v>#N/A</v>
      </c>
      <c r="AX8" s="91" t="e">
        <f ca="true">+IF(AND(ISNUMBER(OFFSET('Sanitation Data'!$I$11,0,10*ROW('Sanitation Data'!I2))),'Data Summary'!DM8="Yes"),OFFSET('Sanitation Data'!$I$11,0,10*ROW('Sanitation Data'!I2)),NA())</f>
        <v>#N/A</v>
      </c>
      <c r="AY8" s="91" t="e">
        <f ca="true">+IF(AND(ISNUMBER(OFFSET('Sanitation Data'!$I$12,0,10*ROW('Sanitation Data'!I2))),'Data Summary'!DN8="Yes"),OFFSET('Sanitation Data'!$I$12,0,10*ROW('Sanitation Data'!I2)),NA())</f>
        <v>#N/A</v>
      </c>
      <c r="AZ8" s="92" t="e">
        <f ca="true">+IF(AND(ISNUMBER(OFFSET('Hygiene Data'!$D$5,0,10*ROW('Hygiene Data'!D2))),'Data Summary'!DO8="Yes"),OFFSET('Hygiene Data'!$D$5,0,10*ROW('Hygiene Data'!D2)),NA())</f>
        <v>#N/A</v>
      </c>
      <c r="BA8" s="92" t="e">
        <f ca="true">+IF(AND(ISNUMBER(OFFSET('Hygiene Data'!$D$7,0,10*ROW('Hygiene Data'!D2))),'Data Summary'!DP8="Yes"),OFFSET('Hygiene Data'!$D$7,0,10*ROW('Hygiene Data'!D2)),NA())</f>
        <v>#N/A</v>
      </c>
      <c r="BB8" s="92" t="e">
        <f ca="true">+IF(AND(ISNUMBER(OFFSET('Hygiene Data'!$D$9,0,10*ROW('Hygiene Data'!D2))),'Data Summary'!DQ8="Yes"),OFFSET('Hygiene Data'!$D$9,0,10*ROW('Hygiene Data'!D2)),NA())</f>
        <v>#N/A</v>
      </c>
      <c r="BC8" s="92" t="e">
        <f ca="true">+IF(AND(ISNUMBER(OFFSET('Hygiene Data'!$E$5,0,10*ROW('Hygiene Data'!E2))),'Data Summary'!DR8="Yes"),OFFSET('Hygiene Data'!$E$5,0,10*ROW('Hygiene Data'!E2)),NA())</f>
        <v>#N/A</v>
      </c>
      <c r="BD8" s="92" t="e">
        <f ca="true">+IF(AND(ISNUMBER(OFFSET('Hygiene Data'!$E$7,0,10*ROW('Hygiene Data'!E2))),'Data Summary'!DS8="Yes"),OFFSET('Hygiene Data'!$E$7,0,10*ROW('Hygiene Data'!E2)),NA())</f>
        <v>#N/A</v>
      </c>
      <c r="BE8" s="92" t="e">
        <f ca="true">+IF(AND(ISNUMBER(OFFSET('Hygiene Data'!$E$9,0,10*ROW('Hygiene Data'!E2))),'Data Summary'!DT8="Yes"),OFFSET('Hygiene Data'!$E$9,0,10*ROW('Hygiene Data'!E2)),NA())</f>
        <v>#N/A</v>
      </c>
      <c r="BF8" s="92" t="e">
        <f ca="true">+IF(AND(ISNUMBER(OFFSET('Hygiene Data'!$F$5,0,10*ROW('Hygiene Data'!F2))),'Data Summary'!DU8="Yes"),OFFSET('Hygiene Data'!$F$5,0,10*ROW('Hygiene Data'!F2)),NA())</f>
        <v>#N/A</v>
      </c>
      <c r="BG8" s="92" t="e">
        <f ca="true">+IF(AND(ISNUMBER(OFFSET('Hygiene Data'!$F$7,0,10*ROW('Hygiene Data'!F2))),'Data Summary'!DV8="Yes"),OFFSET('Hygiene Data'!$F$7,0,10*ROW('Hygiene Data'!F2)),NA())</f>
        <v>#N/A</v>
      </c>
      <c r="BH8" s="92" t="e">
        <f ca="true">+IF(AND(ISNUMBER(OFFSET('Hygiene Data'!$F$9,0,10*ROW('Hygiene Data'!F2))),'Data Summary'!DW8="Yes"),OFFSET('Hygiene Data'!$F$9,0,10*ROW('Hygiene Data'!F2)),NA())</f>
        <v>#N/A</v>
      </c>
      <c r="BI8" s="92" t="e">
        <f ca="true">+IF(AND(ISNUMBER(OFFSET('Hygiene Data'!$G$5,0,10*ROW('Hygiene Data'!G2))),'Data Summary'!DX8="Yes"),OFFSET('Hygiene Data'!$G$5,0,10*ROW('Hygiene Data'!G2)),NA())</f>
        <v>#N/A</v>
      </c>
      <c r="BJ8" s="92" t="e">
        <f ca="true">+IF(AND(ISNUMBER(OFFSET('Hygiene Data'!$G$7,0,10*ROW('Hygiene Data'!G2))),'Data Summary'!DY8="Yes"),OFFSET('Hygiene Data'!$G$7,0,10*ROW('Hygiene Data'!G2)),NA())</f>
        <v>#N/A</v>
      </c>
      <c r="BK8" s="92" t="e">
        <f ca="true">+IF(AND(ISNUMBER(OFFSET('Hygiene Data'!$G$9,0,10*ROW('Hygiene Data'!G2))),'Data Summary'!DZ8="Yes"),OFFSET('Hygiene Data'!$G$9,0,10*ROW('Hygiene Data'!G2)),NA())</f>
        <v>#N/A</v>
      </c>
      <c r="BL8" s="92" t="e">
        <f ca="true">+IF(AND(ISNUMBER(OFFSET('Hygiene Data'!$H$5,0,10*ROW('Hygiene Data'!H2))),'Data Summary'!EA8="Yes"),OFFSET('Hygiene Data'!$H$5,0,10*ROW('Hygiene Data'!H2)),NA())</f>
        <v>#N/A</v>
      </c>
      <c r="BM8" s="92" t="e">
        <f ca="true">+IF(AND(ISNUMBER(OFFSET('Hygiene Data'!$H$7,0,10*ROW('Hygiene Data'!H2))),'Data Summary'!EB8="Yes"),OFFSET('Hygiene Data'!$H$7,0,10*ROW('Hygiene Data'!H2)),NA())</f>
        <v>#N/A</v>
      </c>
      <c r="BN8" s="92" t="e">
        <f ca="true">+IF(AND(ISNUMBER(OFFSET('Hygiene Data'!$H$9,0,10*ROW('Hygiene Data'!H2))),'Data Summary'!EC8="Yes"),OFFSET('Hygiene Data'!$H$9,0,10*ROW('Hygiene Data'!H2)),NA())</f>
        <v>#N/A</v>
      </c>
      <c r="BO8" s="92" t="e">
        <f ca="true">+IF(AND(ISNUMBER(OFFSET('Hygiene Data'!$I$5,0,10*ROW('Hygiene Data'!I2))),'Data Summary'!ED8="Yes"),OFFSET('Hygiene Data'!$I$5,0,10*ROW('Hygiene Data'!I2)),NA())</f>
        <v>#N/A</v>
      </c>
      <c r="BP8" s="92" t="e">
        <f ca="true">+IF(AND(ISNUMBER(OFFSET('Hygiene Data'!$I$7,0,10*ROW('Hygiene Data'!I2))),'Data Summary'!EE8="Yes"),OFFSET('Hygiene Data'!$I$7,0,10*ROW('Hygiene Data'!I2)),NA())</f>
        <v>#N/A</v>
      </c>
      <c r="BQ8" s="92" t="e">
        <f ca="true">+IF(AND(ISNUMBER(OFFSET('Hygiene Data'!$I$9,0,10*ROW('Hygiene Data'!I2))),'Data Summary'!EF8="Yes"),OFFSET('Hygiene Data'!$I$9,0,10*ROW('Hygiene Data'!I2)),NA())</f>
        <v>#N/A</v>
      </c>
    </row>
    <row xmlns:x14ac="http://schemas.microsoft.com/office/spreadsheetml/2009/9/ac" r="9" x14ac:dyDescent="0.2">
      <c r="A9" s="328" t="str">
        <f ca="true">+RIGHT('Data Summary'!A9,LEN('Data Summary'!A9)-9)</f>
        <v>UIS</v>
      </c>
      <c r="B9" s="34" t="str">
        <f ca="true">+IF(ISTEXT('Data Summary'!B9),'Data Summary'!B9,"")</f>
        <v>Other</v>
      </c>
      <c r="C9" s="327">
        <f ca="true">+VALUE('Data Summary'!C9)</f>
        <v>2019</v>
      </c>
      <c r="D9" s="90" t="e">
        <f ca="true">+IF(AND(ISNUMBER(OFFSET('Water Data'!$D$4,0,10*ROW('Water Data'!D3))),'Data Summary'!BS9="Yes"),100-OFFSET('Water Data'!$D$4,0,10*ROW('Water Data'!D3)),NA())</f>
        <v>#N/A</v>
      </c>
      <c r="E9" s="90" t="e">
        <f ca="true">+IF(AND(ISNUMBER(OFFSET('Water Data'!$D$6,0,10*ROW('Water Data'!D3))),'Data Summary'!BT9="Yes"),OFFSET('Water Data'!$D$6,0,10*ROW('Water Data'!D3)),NA())</f>
        <v>#N/A</v>
      </c>
      <c r="F9" s="90" t="e">
        <f ca="true">+IF(AND(ISNUMBER(OFFSET('Water Data'!$D$9,0,10*ROW('Water Data'!D3))),'Data Summary'!BU9="Yes"),OFFSET('Water Data'!$D$9,0,10*ROW('Water Data'!D3)),NA())</f>
        <v>#N/A</v>
      </c>
      <c r="G9" s="90" t="e">
        <f ca="true">+IF(AND(ISNUMBER(OFFSET('Water Data'!$E$4,0,10*ROW('Water Data'!E3))),'Data Summary'!BV9="Yes"),100-OFFSET('Water Data'!$E$4,0,10*ROW('Water Data'!E3)),NA())</f>
        <v>#N/A</v>
      </c>
      <c r="H9" s="90" t="e">
        <f ca="true">+IF(AND(ISNUMBER(OFFSET('Water Data'!$E$6,0,10*ROW('Water Data'!E3))),'Data Summary'!BW9="Yes"),OFFSET('Water Data'!$E$6,0,10*ROW('Water Data'!E3)),NA())</f>
        <v>#N/A</v>
      </c>
      <c r="I9" s="90" t="e">
        <f ca="true">+IF(AND(ISNUMBER(OFFSET('Water Data'!$E$9,0,10*ROW('Water Data'!E3))),'Data Summary'!BX9="Yes"),OFFSET('Water Data'!$E$9,0,10*ROW('Water Data'!E3)),NA())</f>
        <v>#N/A</v>
      </c>
      <c r="J9" s="90" t="e">
        <f ca="true">+IF(AND(ISNUMBER(OFFSET('Water Data'!$F$4,0,10*ROW('Water Data'!F3))),'Data Summary'!BY9="Yes"),100-OFFSET('Water Data'!$F$4,0,10*ROW('Water Data'!F3)),NA())</f>
        <v>#N/A</v>
      </c>
      <c r="K9" s="90" t="e">
        <f ca="true">+IF(AND(ISNUMBER(OFFSET('Water Data'!$F$6,0,10*ROW('Water Data'!F3))),'Data Summary'!BZ9="Yes"),OFFSET('Water Data'!$F$6,0,10*ROW('Water Data'!F3)),NA())</f>
        <v>#N/A</v>
      </c>
      <c r="L9" s="90" t="e">
        <f ca="true">+IF(AND(ISNUMBER(OFFSET('Water Data'!$F$9,0,10*ROW('Water Data'!F3))),'Data Summary'!CA9="Yes"),OFFSET('Water Data'!$F$9,0,10*ROW('Water Data'!F3)),NA())</f>
        <v>#N/A</v>
      </c>
      <c r="M9" s="90" t="e">
        <f ca="true">+IF(AND(ISNUMBER(OFFSET('Water Data'!$G$4,0,10*ROW('Water Data'!G3))),'Data Summary'!CB9="Yes"),100-OFFSET('Water Data'!$G$4,0,10*ROW('Water Data'!G3)),NA())</f>
        <v>#N/A</v>
      </c>
      <c r="N9" s="90" t="e">
        <f ca="true">+IF(AND(ISNUMBER(OFFSET('Water Data'!$G$6,0,10*ROW('Water Data'!G3))),'Data Summary'!CC9="Yes"),OFFSET('Water Data'!$G$6,0,10*ROW('Water Data'!G3)),NA())</f>
        <v>#N/A</v>
      </c>
      <c r="O9" s="90" t="e">
        <f ca="true">+IF(AND(ISNUMBER(OFFSET('Water Data'!$G$9,0,10*ROW('Water Data'!G3))),'Data Summary'!CD9="Yes"),OFFSET('Water Data'!$G$9,0,10*ROW('Water Data'!G3)),NA())</f>
        <v>#N/A</v>
      </c>
      <c r="P9" s="90" t="e">
        <f ca="true">+IF(AND(ISNUMBER(OFFSET('Water Data'!$H$4,0,10*ROW('Water Data'!H3))),'Data Summary'!CE9="Yes"),100-OFFSET('Water Data'!$H$4,0,10*ROW('Water Data'!H3)),NA())</f>
        <v>#N/A</v>
      </c>
      <c r="Q9" s="90" t="e">
        <f ca="true">+IF(AND(ISNUMBER(OFFSET('Water Data'!$H$6,0,10*ROW('Water Data'!H3))),'Data Summary'!CF9="Yes"),OFFSET('Water Data'!$H$6,0,10*ROW('Water Data'!H3)),NA())</f>
        <v>#N/A</v>
      </c>
      <c r="R9" s="90" t="e">
        <f ca="true">+IF(AND(ISNUMBER(OFFSET('Water Data'!$H$9,0,10*ROW('Water Data'!H3))),'Data Summary'!CG9="Yes"),OFFSET('Water Data'!$H$9,0,10*ROW('Water Data'!H3)),NA())</f>
        <v>#N/A</v>
      </c>
      <c r="S9" s="90" t="e">
        <f ca="true">+IF(AND(ISNUMBER(OFFSET('Water Data'!$I$4,0,10*ROW('Water Data'!I3))),'Data Summary'!CH9="Yes"),100-OFFSET('Water Data'!$I$4,0,10*ROW('Water Data'!I3)),NA())</f>
        <v>#N/A</v>
      </c>
      <c r="T9" s="90" t="e">
        <f ca="true">+IF(AND(ISNUMBER(OFFSET('Water Data'!$I$6,0,10*ROW('Water Data'!I3))),'Data Summary'!CI9="Yes"),OFFSET('Water Data'!$I$6,0,10*ROW('Water Data'!I3)),NA())</f>
        <v>#N/A</v>
      </c>
      <c r="U9" s="90" t="e">
        <f ca="true">+IF(AND(ISNUMBER(OFFSET('Water Data'!$I$9,0,10*ROW('Water Data'!I3))),'Data Summary'!CJ9="Yes"),OFFSET('Water Data'!$I$9,0,10*ROW('Water Data'!I3)),NA())</f>
        <v>#N/A</v>
      </c>
      <c r="V9" s="91" t="e">
        <f ca="true">+IF(AND(ISNUMBER(OFFSET('Sanitation Data'!$D$4,0,10*ROW('Sanitation Data'!D3))),'Data Summary'!CK9="Yes"),100-OFFSET('Sanitation Data'!$D$4,0,10*ROW('Sanitation Data'!D3)),NA())</f>
        <v>#N/A</v>
      </c>
      <c r="W9" s="91" t="e">
        <f ca="true">+IF(AND(ISNUMBER(OFFSET('Sanitation Data'!$D$6,0,10*ROW('Sanitation Data'!D3))),'Data Summary'!CL9="Yes"),OFFSET('Sanitation Data'!$D$6,0,10*ROW('Sanitation Data'!D3)),NA())</f>
        <v>#N/A</v>
      </c>
      <c r="X9" s="91" t="e">
        <f ca="true">+IF(AND(ISNUMBER(OFFSET('Sanitation Data'!$D$10,0,10*ROW('Sanitation Data'!D3))),'Data Summary'!CM9="Yes"),OFFSET('Sanitation Data'!$D$10,0,10*ROW('Sanitation Data'!D3)),NA())</f>
        <v>#N/A</v>
      </c>
      <c r="Y9" s="91" t="e">
        <f ca="true">+IF(AND(ISNUMBER(OFFSET('Sanitation Data'!$D$11,0,10*ROW('Sanitation Data'!D3))),'Data Summary'!CN9="Yes"),OFFSET('Sanitation Data'!$D$11,0,10*ROW('Sanitation Data'!D3)),NA())</f>
        <v>#N/A</v>
      </c>
      <c r="Z9" s="91" t="e">
        <f ca="true">+IF(AND(ISNUMBER(OFFSET('Sanitation Data'!$D$12,0,10*ROW('Sanitation Data'!D3))),'Data Summary'!CO9="Yes"),OFFSET('Sanitation Data'!$D$12,0,10*ROW('Sanitation Data'!D3)),NA())</f>
        <v>#N/A</v>
      </c>
      <c r="AA9" s="91" t="e">
        <f ca="true">+IF(AND(ISNUMBER(OFFSET('Sanitation Data'!$E$4,0,10*ROW('Sanitation Data'!E3))),'Data Summary'!CP9="Yes"),100-OFFSET('Sanitation Data'!$E$4,0,10*ROW('Sanitation Data'!E3)),NA())</f>
        <v>#N/A</v>
      </c>
      <c r="AB9" s="91" t="e">
        <f ca="true">+IF(AND(ISNUMBER(OFFSET('Sanitation Data'!$E$6,0,10*ROW('Sanitation Data'!E3))),'Data Summary'!CQ9="Yes"),OFFSET('Sanitation Data'!$E$6,0,10*ROW('Sanitation Data'!E3)),NA())</f>
        <v>#N/A</v>
      </c>
      <c r="AC9" s="91" t="e">
        <f ca="true">+IF(AND(ISNUMBER(OFFSET('Sanitation Data'!$E$10,0,10*ROW('Sanitation Data'!E3))),'Data Summary'!CR9="Yes"),OFFSET('Sanitation Data'!$E$10,0,10*ROW('Sanitation Data'!E3)),NA())</f>
        <v>#N/A</v>
      </c>
      <c r="AD9" s="91" t="e">
        <f ca="true">+IF(AND(ISNUMBER(OFFSET('Sanitation Data'!$E$11,0,10*ROW('Sanitation Data'!E3))),'Data Summary'!CS9="Yes"),OFFSET('Sanitation Data'!$E$11,0,10*ROW('Sanitation Data'!E3)),NA())</f>
        <v>#N/A</v>
      </c>
      <c r="AE9" s="91" t="e">
        <f ca="true">+IF(AND(ISNUMBER(OFFSET('Sanitation Data'!$E$12,0,10*ROW('Sanitation Data'!E3))),'Data Summary'!CT9="Yes"),OFFSET('Sanitation Data'!$E$12,0,10*ROW('Sanitation Data'!E3)),NA())</f>
        <v>#N/A</v>
      </c>
      <c r="AF9" s="91" t="e">
        <f ca="true">+IF(AND(ISNUMBER(OFFSET('Sanitation Data'!$F$4,0,10*ROW('Sanitation Data'!F3))),'Data Summary'!CU9="Yes"),100-OFFSET('Sanitation Data'!$F$4,0,10*ROW('Sanitation Data'!F3)),NA())</f>
        <v>#N/A</v>
      </c>
      <c r="AG9" s="91" t="e">
        <f ca="true">+IF(AND(ISNUMBER(OFFSET('Sanitation Data'!$F$6,0,10*ROW('Sanitation Data'!F3))),'Data Summary'!CV9="Yes"),OFFSET('Sanitation Data'!$F$6,0,10*ROW('Sanitation Data'!F3)),NA())</f>
        <v>#N/A</v>
      </c>
      <c r="AH9" s="91" t="e">
        <f ca="true">+IF(AND(ISNUMBER(OFFSET('Sanitation Data'!$F$10,0,10*ROW('Sanitation Data'!F3))),'Data Summary'!CW9="Yes"),OFFSET('Sanitation Data'!$F$10,0,10*ROW('Sanitation Data'!F3)),NA())</f>
        <v>#N/A</v>
      </c>
      <c r="AI9" s="91" t="e">
        <f ca="true">+IF(AND(ISNUMBER(OFFSET('Sanitation Data'!$F$11,0,10*ROW('Sanitation Data'!F3))),'Data Summary'!CX9="Yes"),OFFSET('Sanitation Data'!$F$11,0,10*ROW('Sanitation Data'!F3)),NA())</f>
        <v>#N/A</v>
      </c>
      <c r="AJ9" s="91" t="e">
        <f ca="true">+IF(AND(ISNUMBER(OFFSET('Sanitation Data'!$F$12,0,10*ROW('Sanitation Data'!F3))),'Data Summary'!CY9="Yes"),OFFSET('Sanitation Data'!$F$12,0,10*ROW('Sanitation Data'!F3)),NA())</f>
        <v>#N/A</v>
      </c>
      <c r="AK9" s="91" t="e">
        <f ca="true">+IF(AND(ISNUMBER(OFFSET('Sanitation Data'!$G$4,0,10*ROW('Sanitation Data'!G3))),'Data Summary'!CZ9="Yes"),100-OFFSET('Sanitation Data'!$G$4,0,10*ROW('Sanitation Data'!G3)),NA())</f>
        <v>#N/A</v>
      </c>
      <c r="AL9" s="91" t="e">
        <f ca="true">+IF(AND(ISNUMBER(OFFSET('Sanitation Data'!$G$6,0,10*ROW('Sanitation Data'!G3))),'Data Summary'!DA9="Yes"),OFFSET('Sanitation Data'!$G$6,0,10*ROW('Sanitation Data'!G3)),NA())</f>
        <v>#N/A</v>
      </c>
      <c r="AM9" s="91" t="e">
        <f ca="true">+IF(AND(ISNUMBER(OFFSET('Sanitation Data'!$G$10,0,10*ROW('Sanitation Data'!G3))),'Data Summary'!DB9="Yes"),OFFSET('Sanitation Data'!$G$10,0,10*ROW('Sanitation Data'!G3)),NA())</f>
        <v>#N/A</v>
      </c>
      <c r="AN9" s="91" t="e">
        <f ca="true">+IF(AND(ISNUMBER(OFFSET('Sanitation Data'!$G$11,0,10*ROW('Sanitation Data'!G3))),'Data Summary'!DC9="Yes"),OFFSET('Sanitation Data'!$G$11,0,10*ROW('Sanitation Data'!G3)),NA())</f>
        <v>#N/A</v>
      </c>
      <c r="AO9" s="91" t="e">
        <f ca="true">+IF(AND(ISNUMBER(OFFSET('Sanitation Data'!$G$12,0,10*ROW('Sanitation Data'!G3))),'Data Summary'!DD9="Yes"),OFFSET('Sanitation Data'!$G$12,0,10*ROW('Sanitation Data'!G3)),NA())</f>
        <v>#N/A</v>
      </c>
      <c r="AP9" s="91" t="e">
        <f ca="true">+IF(AND(ISNUMBER(OFFSET('Sanitation Data'!$H$4,0,10*ROW('Sanitation Data'!H3))),'Data Summary'!DE9="Yes"),100-OFFSET('Sanitation Data'!$H$4,0,10*ROW('Sanitation Data'!H3)),NA())</f>
        <v>#N/A</v>
      </c>
      <c r="AQ9" s="91" t="e">
        <f ca="true">+IF(AND(ISNUMBER(OFFSET('Sanitation Data'!$H$6,0,10*ROW('Sanitation Data'!H3))),'Data Summary'!DF9="Yes"),OFFSET('Sanitation Data'!$H$6,0,10*ROW('Sanitation Data'!H3)),NA())</f>
        <v>#N/A</v>
      </c>
      <c r="AR9" s="91" t="e">
        <f ca="true">+IF(AND(ISNUMBER(OFFSET('Sanitation Data'!$H$10,0,10*ROW('Sanitation Data'!H3))),'Data Summary'!DG9="Yes"),OFFSET('Sanitation Data'!$H$10,0,10*ROW('Sanitation Data'!H3)),NA())</f>
        <v>#N/A</v>
      </c>
      <c r="AS9" s="91" t="e">
        <f ca="true">+IF(AND(ISNUMBER(OFFSET('Sanitation Data'!$H$11,0,10*ROW('Sanitation Data'!H3))),'Data Summary'!DH9="Yes"),OFFSET('Sanitation Data'!$H$11,0,10*ROW('Sanitation Data'!H3)),NA())</f>
        <v>#N/A</v>
      </c>
      <c r="AT9" s="91" t="e">
        <f ca="true">+IF(AND(ISNUMBER(OFFSET('Sanitation Data'!$H$12,0,10*ROW('Sanitation Data'!H3))),'Data Summary'!DI9="Yes"),OFFSET('Sanitation Data'!$H$12,0,10*ROW('Sanitation Data'!H3)),NA())</f>
        <v>#N/A</v>
      </c>
      <c r="AU9" s="91" t="e">
        <f ca="true">+IF(AND(ISNUMBER(OFFSET('Sanitation Data'!$I$4,0,10*ROW('Sanitation Data'!I3))),'Data Summary'!DJ9="Yes"),100-OFFSET('Sanitation Data'!$I$4,0,10*ROW('Sanitation Data'!I3)),NA())</f>
        <v>#N/A</v>
      </c>
      <c r="AV9" s="91" t="e">
        <f ca="true">+IF(AND(ISNUMBER(OFFSET('Sanitation Data'!$I$6,0,10*ROW('Sanitation Data'!I3))),'Data Summary'!DK9="Yes"),OFFSET('Sanitation Data'!$I$6,0,10*ROW('Sanitation Data'!I3)),NA())</f>
        <v>#N/A</v>
      </c>
      <c r="AW9" s="91" t="e">
        <f ca="true">+IF(AND(ISNUMBER(OFFSET('Sanitation Data'!$I$10,0,10*ROW('Sanitation Data'!I3))),'Data Summary'!DL9="Yes"),OFFSET('Sanitation Data'!$I$10,0,10*ROW('Sanitation Data'!I3)),NA())</f>
        <v>#N/A</v>
      </c>
      <c r="AX9" s="91" t="e">
        <f ca="true">+IF(AND(ISNUMBER(OFFSET('Sanitation Data'!$I$11,0,10*ROW('Sanitation Data'!I3))),'Data Summary'!DM9="Yes"),OFFSET('Sanitation Data'!$I$11,0,10*ROW('Sanitation Data'!I3)),NA())</f>
        <v>#N/A</v>
      </c>
      <c r="AY9" s="91" t="e">
        <f ca="true">+IF(AND(ISNUMBER(OFFSET('Sanitation Data'!$I$12,0,10*ROW('Sanitation Data'!I3))),'Data Summary'!DN9="Yes"),OFFSET('Sanitation Data'!$I$12,0,10*ROW('Sanitation Data'!I3)),NA())</f>
        <v>#N/A</v>
      </c>
      <c r="AZ9" s="92" t="e">
        <f ca="true">+IF(AND(ISNUMBER(OFFSET('Hygiene Data'!$D$5,0,10*ROW('Hygiene Data'!D3))),'Data Summary'!DO9="Yes"),OFFSET('Hygiene Data'!$D$5,0,10*ROW('Hygiene Data'!D3)),NA())</f>
        <v>#N/A</v>
      </c>
      <c r="BA9" s="92" t="e">
        <f ca="true">+IF(AND(ISNUMBER(OFFSET('Hygiene Data'!$D$7,0,10*ROW('Hygiene Data'!D3))),'Data Summary'!DP9="Yes"),OFFSET('Hygiene Data'!$D$7,0,10*ROW('Hygiene Data'!D3)),NA())</f>
        <v>#N/A</v>
      </c>
      <c r="BB9" s="92" t="e">
        <f ca="true">+IF(AND(ISNUMBER(OFFSET('Hygiene Data'!$D$9,0,10*ROW('Hygiene Data'!D3))),'Data Summary'!DQ9="Yes"),OFFSET('Hygiene Data'!$D$9,0,10*ROW('Hygiene Data'!D3)),NA())</f>
        <v>#N/A</v>
      </c>
      <c r="BC9" s="92" t="e">
        <f ca="true">+IF(AND(ISNUMBER(OFFSET('Hygiene Data'!$E$5,0,10*ROW('Hygiene Data'!E3))),'Data Summary'!DR9="Yes"),OFFSET('Hygiene Data'!$E$5,0,10*ROW('Hygiene Data'!E3)),NA())</f>
        <v>#N/A</v>
      </c>
      <c r="BD9" s="92" t="e">
        <f ca="true">+IF(AND(ISNUMBER(OFFSET('Hygiene Data'!$E$7,0,10*ROW('Hygiene Data'!E3))),'Data Summary'!DS9="Yes"),OFFSET('Hygiene Data'!$E$7,0,10*ROW('Hygiene Data'!E3)),NA())</f>
        <v>#N/A</v>
      </c>
      <c r="BE9" s="92" t="e">
        <f ca="true">+IF(AND(ISNUMBER(OFFSET('Hygiene Data'!$E$9,0,10*ROW('Hygiene Data'!E3))),'Data Summary'!DT9="Yes"),OFFSET('Hygiene Data'!$E$9,0,10*ROW('Hygiene Data'!E3)),NA())</f>
        <v>#N/A</v>
      </c>
      <c r="BF9" s="92" t="e">
        <f ca="true">+IF(AND(ISNUMBER(OFFSET('Hygiene Data'!$F$5,0,10*ROW('Hygiene Data'!F3))),'Data Summary'!DU9="Yes"),OFFSET('Hygiene Data'!$F$5,0,10*ROW('Hygiene Data'!F3)),NA())</f>
        <v>#N/A</v>
      </c>
      <c r="BG9" s="92" t="e">
        <f ca="true">+IF(AND(ISNUMBER(OFFSET('Hygiene Data'!$F$7,0,10*ROW('Hygiene Data'!F3))),'Data Summary'!DV9="Yes"),OFFSET('Hygiene Data'!$F$7,0,10*ROW('Hygiene Data'!F3)),NA())</f>
        <v>#N/A</v>
      </c>
      <c r="BH9" s="92" t="e">
        <f ca="true">+IF(AND(ISNUMBER(OFFSET('Hygiene Data'!$F$9,0,10*ROW('Hygiene Data'!F3))),'Data Summary'!DW9="Yes"),OFFSET('Hygiene Data'!$F$9,0,10*ROW('Hygiene Data'!F3)),NA())</f>
        <v>#N/A</v>
      </c>
      <c r="BI9" s="92" t="e">
        <f ca="true">+IF(AND(ISNUMBER(OFFSET('Hygiene Data'!$G$5,0,10*ROW('Hygiene Data'!G3))),'Data Summary'!DX9="Yes"),OFFSET('Hygiene Data'!$G$5,0,10*ROW('Hygiene Data'!G3)),NA())</f>
        <v>#N/A</v>
      </c>
      <c r="BJ9" s="92" t="e">
        <f ca="true">+IF(AND(ISNUMBER(OFFSET('Hygiene Data'!$G$7,0,10*ROW('Hygiene Data'!G3))),'Data Summary'!DY9="Yes"),OFFSET('Hygiene Data'!$G$7,0,10*ROW('Hygiene Data'!G3)),NA())</f>
        <v>#N/A</v>
      </c>
      <c r="BK9" s="92" t="e">
        <f ca="true">+IF(AND(ISNUMBER(OFFSET('Hygiene Data'!$G$9,0,10*ROW('Hygiene Data'!G3))),'Data Summary'!DZ9="Yes"),OFFSET('Hygiene Data'!$G$9,0,10*ROW('Hygiene Data'!G3)),NA())</f>
        <v>#N/A</v>
      </c>
      <c r="BL9" s="92" t="e">
        <f ca="true">+IF(AND(ISNUMBER(OFFSET('Hygiene Data'!$H$5,0,10*ROW('Hygiene Data'!H3))),'Data Summary'!EA9="Yes"),OFFSET('Hygiene Data'!$H$5,0,10*ROW('Hygiene Data'!H3)),NA())</f>
        <v>#N/A</v>
      </c>
      <c r="BM9" s="92" t="e">
        <f ca="true">+IF(AND(ISNUMBER(OFFSET('Hygiene Data'!$H$7,0,10*ROW('Hygiene Data'!H3))),'Data Summary'!EB9="Yes"),OFFSET('Hygiene Data'!$H$7,0,10*ROW('Hygiene Data'!H3)),NA())</f>
        <v>#N/A</v>
      </c>
      <c r="BN9" s="92" t="e">
        <f ca="true">+IF(AND(ISNUMBER(OFFSET('Hygiene Data'!$H$9,0,10*ROW('Hygiene Data'!H3))),'Data Summary'!EC9="Yes"),OFFSET('Hygiene Data'!$H$9,0,10*ROW('Hygiene Data'!H3)),NA())</f>
        <v>#N/A</v>
      </c>
      <c r="BO9" s="92" t="e">
        <f ca="true">+IF(AND(ISNUMBER(OFFSET('Hygiene Data'!$I$5,0,10*ROW('Hygiene Data'!I3))),'Data Summary'!ED9="Yes"),OFFSET('Hygiene Data'!$I$5,0,10*ROW('Hygiene Data'!I3)),NA())</f>
        <v>#N/A</v>
      </c>
      <c r="BP9" s="92" t="e">
        <f ca="true">+IF(AND(ISNUMBER(OFFSET('Hygiene Data'!$I$7,0,10*ROW('Hygiene Data'!I3))),'Data Summary'!EE9="Yes"),OFFSET('Hygiene Data'!$I$7,0,10*ROW('Hygiene Data'!I3)),NA())</f>
        <v>#N/A</v>
      </c>
      <c r="BQ9" s="92" t="e">
        <f ca="true">+IF(AND(ISNUMBER(OFFSET('Hygiene Data'!$I$9,0,10*ROW('Hygiene Data'!I3))),'Data Summary'!EF9="Yes"),OFFSET('Hygiene Data'!$I$9,0,10*ROW('Hygiene Data'!I3)),NA())</f>
        <v>#N/A</v>
      </c>
    </row>
    <row xmlns:x14ac="http://schemas.microsoft.com/office/spreadsheetml/2009/9/ac" r="10" x14ac:dyDescent="0.2">
      <c r="A10" s="328" t="str">
        <f ca="true">+RIGHT('Data Summary'!A10,LEN('Data Summary'!A10)-9)</f>
        <v>UIS</v>
      </c>
      <c r="B10" s="34" t="str">
        <f ca="true">+IF(ISTEXT('Data Summary'!B10),'Data Summary'!B10,"")</f>
        <v>Other</v>
      </c>
      <c r="C10" s="327">
        <f ca="true">+VALUE('Data Summary'!C10)</f>
        <v>2020</v>
      </c>
      <c r="D10" s="90" t="e">
        <f ca="true">+IF(AND(ISNUMBER(OFFSET('Water Data'!$D$4,0,10*ROW('Water Data'!D4))),'Data Summary'!BS10="Yes"),100-OFFSET('Water Data'!$D$4,0,10*ROW('Water Data'!D4)),NA())</f>
        <v>#N/A</v>
      </c>
      <c r="E10" s="90" t="e">
        <f ca="true">+IF(AND(ISNUMBER(OFFSET('Water Data'!$D$6,0,10*ROW('Water Data'!D4))),'Data Summary'!BT10="Yes"),OFFSET('Water Data'!$D$6,0,10*ROW('Water Data'!D4)),NA())</f>
        <v>#N/A</v>
      </c>
      <c r="F10" s="90" t="e">
        <f ca="true">+IF(AND(ISNUMBER(OFFSET('Water Data'!$D$9,0,10*ROW('Water Data'!D4))),'Data Summary'!BU10="Yes"),OFFSET('Water Data'!$D$9,0,10*ROW('Water Data'!D4)),NA())</f>
        <v>#N/A</v>
      </c>
      <c r="G10" s="90" t="e">
        <f ca="true">+IF(AND(ISNUMBER(OFFSET('Water Data'!$E$4,0,10*ROW('Water Data'!E4))),'Data Summary'!BV10="Yes"),100-OFFSET('Water Data'!$E$4,0,10*ROW('Water Data'!E4)),NA())</f>
        <v>#N/A</v>
      </c>
      <c r="H10" s="90" t="e">
        <f ca="true">+IF(AND(ISNUMBER(OFFSET('Water Data'!$E$6,0,10*ROW('Water Data'!E4))),'Data Summary'!BW10="Yes"),OFFSET('Water Data'!$E$6,0,10*ROW('Water Data'!E4)),NA())</f>
        <v>#N/A</v>
      </c>
      <c r="I10" s="90" t="e">
        <f ca="true">+IF(AND(ISNUMBER(OFFSET('Water Data'!$E$9,0,10*ROW('Water Data'!E4))),'Data Summary'!BX10="Yes"),OFFSET('Water Data'!$E$9,0,10*ROW('Water Data'!E4)),NA())</f>
        <v>#N/A</v>
      </c>
      <c r="J10" s="90" t="e">
        <f ca="true">+IF(AND(ISNUMBER(OFFSET('Water Data'!$F$4,0,10*ROW('Water Data'!F4))),'Data Summary'!BY10="Yes"),100-OFFSET('Water Data'!$F$4,0,10*ROW('Water Data'!F4)),NA())</f>
        <v>#N/A</v>
      </c>
      <c r="K10" s="90" t="e">
        <f ca="true">+IF(AND(ISNUMBER(OFFSET('Water Data'!$F$6,0,10*ROW('Water Data'!F4))),'Data Summary'!BZ10="Yes"),OFFSET('Water Data'!$F$6,0,10*ROW('Water Data'!F4)),NA())</f>
        <v>#N/A</v>
      </c>
      <c r="L10" s="90" t="e">
        <f ca="true">+IF(AND(ISNUMBER(OFFSET('Water Data'!$F$9,0,10*ROW('Water Data'!F4))),'Data Summary'!CA10="Yes"),OFFSET('Water Data'!$F$9,0,10*ROW('Water Data'!F4)),NA())</f>
        <v>#N/A</v>
      </c>
      <c r="M10" s="90" t="e">
        <f ca="true">+IF(AND(ISNUMBER(OFFSET('Water Data'!$G$4,0,10*ROW('Water Data'!G4))),'Data Summary'!CB10="Yes"),100-OFFSET('Water Data'!$G$4,0,10*ROW('Water Data'!G4)),NA())</f>
        <v>#N/A</v>
      </c>
      <c r="N10" s="90" t="e">
        <f ca="true">+IF(AND(ISNUMBER(OFFSET('Water Data'!$G$6,0,10*ROW('Water Data'!G4))),'Data Summary'!CC10="Yes"),OFFSET('Water Data'!$G$6,0,10*ROW('Water Data'!G4)),NA())</f>
        <v>#N/A</v>
      </c>
      <c r="O10" s="90" t="e">
        <f ca="true">+IF(AND(ISNUMBER(OFFSET('Water Data'!$G$9,0,10*ROW('Water Data'!G4))),'Data Summary'!CD10="Yes"),OFFSET('Water Data'!$G$9,0,10*ROW('Water Data'!G4)),NA())</f>
        <v>#N/A</v>
      </c>
      <c r="P10" s="90" t="e">
        <f ca="true">+IF(AND(ISNUMBER(OFFSET('Water Data'!$H$4,0,10*ROW('Water Data'!H4))),'Data Summary'!CE10="Yes"),100-OFFSET('Water Data'!$H$4,0,10*ROW('Water Data'!H4)),NA())</f>
        <v>#N/A</v>
      </c>
      <c r="Q10" s="90" t="e">
        <f ca="true">+IF(AND(ISNUMBER(OFFSET('Water Data'!$H$6,0,10*ROW('Water Data'!H4))),'Data Summary'!CF10="Yes"),OFFSET('Water Data'!$H$6,0,10*ROW('Water Data'!H4)),NA())</f>
        <v>#N/A</v>
      </c>
      <c r="R10" s="90" t="e">
        <f ca="true">+IF(AND(ISNUMBER(OFFSET('Water Data'!$H$9,0,10*ROW('Water Data'!H4))),'Data Summary'!CG10="Yes"),OFFSET('Water Data'!$H$9,0,10*ROW('Water Data'!H4)),NA())</f>
        <v>#N/A</v>
      </c>
      <c r="S10" s="90" t="e">
        <f ca="true">+IF(AND(ISNUMBER(OFFSET('Water Data'!$I$4,0,10*ROW('Water Data'!I4))),'Data Summary'!CH10="Yes"),100-OFFSET('Water Data'!$I$4,0,10*ROW('Water Data'!I4)),NA())</f>
        <v>#N/A</v>
      </c>
      <c r="T10" s="90" t="e">
        <f ca="true">+IF(AND(ISNUMBER(OFFSET('Water Data'!$I$6,0,10*ROW('Water Data'!I4))),'Data Summary'!CI10="Yes"),OFFSET('Water Data'!$I$6,0,10*ROW('Water Data'!I4)),NA())</f>
        <v>#N/A</v>
      </c>
      <c r="U10" s="90" t="e">
        <f ca="true">+IF(AND(ISNUMBER(OFFSET('Water Data'!$I$9,0,10*ROW('Water Data'!I4))),'Data Summary'!CJ10="Yes"),OFFSET('Water Data'!$I$9,0,10*ROW('Water Data'!I4)),NA())</f>
        <v>#N/A</v>
      </c>
      <c r="V10" s="91" t="e">
        <f ca="true">+IF(AND(ISNUMBER(OFFSET('Sanitation Data'!$D$4,0,10*ROW('Sanitation Data'!D4))),'Data Summary'!CK10="Yes"),100-OFFSET('Sanitation Data'!$D$4,0,10*ROW('Sanitation Data'!D4)),NA())</f>
        <v>#N/A</v>
      </c>
      <c r="W10" s="91" t="e">
        <f ca="true">+IF(AND(ISNUMBER(OFFSET('Sanitation Data'!$D$6,0,10*ROW('Sanitation Data'!D4))),'Data Summary'!CL10="Yes"),OFFSET('Sanitation Data'!$D$6,0,10*ROW('Sanitation Data'!D4)),NA())</f>
        <v>#N/A</v>
      </c>
      <c r="X10" s="91" t="e">
        <f ca="true">+IF(AND(ISNUMBER(OFFSET('Sanitation Data'!$D$10,0,10*ROW('Sanitation Data'!D4))),'Data Summary'!CM10="Yes"),OFFSET('Sanitation Data'!$D$10,0,10*ROW('Sanitation Data'!D4)),NA())</f>
        <v>#N/A</v>
      </c>
      <c r="Y10" s="91" t="e">
        <f ca="true">+IF(AND(ISNUMBER(OFFSET('Sanitation Data'!$D$11,0,10*ROW('Sanitation Data'!D4))),'Data Summary'!CN10="Yes"),OFFSET('Sanitation Data'!$D$11,0,10*ROW('Sanitation Data'!D4)),NA())</f>
        <v>#N/A</v>
      </c>
      <c r="Z10" s="91" t="e">
        <f ca="true">+IF(AND(ISNUMBER(OFFSET('Sanitation Data'!$D$12,0,10*ROW('Sanitation Data'!D4))),'Data Summary'!CO10="Yes"),OFFSET('Sanitation Data'!$D$12,0,10*ROW('Sanitation Data'!D4)),NA())</f>
        <v>#N/A</v>
      </c>
      <c r="AA10" s="91" t="e">
        <f ca="true">+IF(AND(ISNUMBER(OFFSET('Sanitation Data'!$E$4,0,10*ROW('Sanitation Data'!E4))),'Data Summary'!CP10="Yes"),100-OFFSET('Sanitation Data'!$E$4,0,10*ROW('Sanitation Data'!E4)),NA())</f>
        <v>#N/A</v>
      </c>
      <c r="AB10" s="91" t="e">
        <f ca="true">+IF(AND(ISNUMBER(OFFSET('Sanitation Data'!$E$6,0,10*ROW('Sanitation Data'!E4))),'Data Summary'!CQ10="Yes"),OFFSET('Sanitation Data'!$E$6,0,10*ROW('Sanitation Data'!E4)),NA())</f>
        <v>#N/A</v>
      </c>
      <c r="AC10" s="91" t="e">
        <f ca="true">+IF(AND(ISNUMBER(OFFSET('Sanitation Data'!$E$10,0,10*ROW('Sanitation Data'!E4))),'Data Summary'!CR10="Yes"),OFFSET('Sanitation Data'!$E$10,0,10*ROW('Sanitation Data'!E4)),NA())</f>
        <v>#N/A</v>
      </c>
      <c r="AD10" s="91" t="e">
        <f ca="true">+IF(AND(ISNUMBER(OFFSET('Sanitation Data'!$E$11,0,10*ROW('Sanitation Data'!E4))),'Data Summary'!CS10="Yes"),OFFSET('Sanitation Data'!$E$11,0,10*ROW('Sanitation Data'!E4)),NA())</f>
        <v>#N/A</v>
      </c>
      <c r="AE10" s="91" t="e">
        <f ca="true">+IF(AND(ISNUMBER(OFFSET('Sanitation Data'!$E$12,0,10*ROW('Sanitation Data'!E4))),'Data Summary'!CT10="Yes"),OFFSET('Sanitation Data'!$E$12,0,10*ROW('Sanitation Data'!E4)),NA())</f>
        <v>#N/A</v>
      </c>
      <c r="AF10" s="91" t="e">
        <f ca="true">+IF(AND(ISNUMBER(OFFSET('Sanitation Data'!$F$4,0,10*ROW('Sanitation Data'!F4))),'Data Summary'!CU10="Yes"),100-OFFSET('Sanitation Data'!$F$4,0,10*ROW('Sanitation Data'!F4)),NA())</f>
        <v>#N/A</v>
      </c>
      <c r="AG10" s="91" t="e">
        <f ca="true">+IF(AND(ISNUMBER(OFFSET('Sanitation Data'!$F$6,0,10*ROW('Sanitation Data'!F4))),'Data Summary'!CV10="Yes"),OFFSET('Sanitation Data'!$F$6,0,10*ROW('Sanitation Data'!F4)),NA())</f>
        <v>#N/A</v>
      </c>
      <c r="AH10" s="91" t="e">
        <f ca="true">+IF(AND(ISNUMBER(OFFSET('Sanitation Data'!$F$10,0,10*ROW('Sanitation Data'!F4))),'Data Summary'!CW10="Yes"),OFFSET('Sanitation Data'!$F$10,0,10*ROW('Sanitation Data'!F4)),NA())</f>
        <v>#N/A</v>
      </c>
      <c r="AI10" s="91" t="e">
        <f ca="true">+IF(AND(ISNUMBER(OFFSET('Sanitation Data'!$F$11,0,10*ROW('Sanitation Data'!F4))),'Data Summary'!CX10="Yes"),OFFSET('Sanitation Data'!$F$11,0,10*ROW('Sanitation Data'!F4)),NA())</f>
        <v>#N/A</v>
      </c>
      <c r="AJ10" s="91" t="e">
        <f ca="true">+IF(AND(ISNUMBER(OFFSET('Sanitation Data'!$F$12,0,10*ROW('Sanitation Data'!F4))),'Data Summary'!CY10="Yes"),OFFSET('Sanitation Data'!$F$12,0,10*ROW('Sanitation Data'!F4)),NA())</f>
        <v>#N/A</v>
      </c>
      <c r="AK10" s="91" t="e">
        <f ca="true">+IF(AND(ISNUMBER(OFFSET('Sanitation Data'!$G$4,0,10*ROW('Sanitation Data'!G4))),'Data Summary'!CZ10="Yes"),100-OFFSET('Sanitation Data'!$G$4,0,10*ROW('Sanitation Data'!G4)),NA())</f>
        <v>#N/A</v>
      </c>
      <c r="AL10" s="91" t="e">
        <f ca="true">+IF(AND(ISNUMBER(OFFSET('Sanitation Data'!$G$6,0,10*ROW('Sanitation Data'!G4))),'Data Summary'!DA10="Yes"),OFFSET('Sanitation Data'!$G$6,0,10*ROW('Sanitation Data'!G4)),NA())</f>
        <v>#N/A</v>
      </c>
      <c r="AM10" s="91" t="e">
        <f ca="true">+IF(AND(ISNUMBER(OFFSET('Sanitation Data'!$G$10,0,10*ROW('Sanitation Data'!G4))),'Data Summary'!DB10="Yes"),OFFSET('Sanitation Data'!$G$10,0,10*ROW('Sanitation Data'!G4)),NA())</f>
        <v>#N/A</v>
      </c>
      <c r="AN10" s="91" t="e">
        <f ca="true">+IF(AND(ISNUMBER(OFFSET('Sanitation Data'!$G$11,0,10*ROW('Sanitation Data'!G4))),'Data Summary'!DC10="Yes"),OFFSET('Sanitation Data'!$G$11,0,10*ROW('Sanitation Data'!G4)),NA())</f>
        <v>#N/A</v>
      </c>
      <c r="AO10" s="91" t="e">
        <f ca="true">+IF(AND(ISNUMBER(OFFSET('Sanitation Data'!$G$12,0,10*ROW('Sanitation Data'!G4))),'Data Summary'!DD10="Yes"),OFFSET('Sanitation Data'!$G$12,0,10*ROW('Sanitation Data'!G4)),NA())</f>
        <v>#N/A</v>
      </c>
      <c r="AP10" s="91" t="e">
        <f ca="true">+IF(AND(ISNUMBER(OFFSET('Sanitation Data'!$H$4,0,10*ROW('Sanitation Data'!H4))),'Data Summary'!DE10="Yes"),100-OFFSET('Sanitation Data'!$H$4,0,10*ROW('Sanitation Data'!H4)),NA())</f>
        <v>#N/A</v>
      </c>
      <c r="AQ10" s="91" t="e">
        <f ca="true">+IF(AND(ISNUMBER(OFFSET('Sanitation Data'!$H$6,0,10*ROW('Sanitation Data'!H4))),'Data Summary'!DF10="Yes"),OFFSET('Sanitation Data'!$H$6,0,10*ROW('Sanitation Data'!H4)),NA())</f>
        <v>#N/A</v>
      </c>
      <c r="AR10" s="91" t="e">
        <f ca="true">+IF(AND(ISNUMBER(OFFSET('Sanitation Data'!$H$10,0,10*ROW('Sanitation Data'!H4))),'Data Summary'!DG10="Yes"),OFFSET('Sanitation Data'!$H$10,0,10*ROW('Sanitation Data'!H4)),NA())</f>
        <v>#N/A</v>
      </c>
      <c r="AS10" s="91" t="e">
        <f ca="true">+IF(AND(ISNUMBER(OFFSET('Sanitation Data'!$H$11,0,10*ROW('Sanitation Data'!H4))),'Data Summary'!DH10="Yes"),OFFSET('Sanitation Data'!$H$11,0,10*ROW('Sanitation Data'!H4)),NA())</f>
        <v>#N/A</v>
      </c>
      <c r="AT10" s="91" t="e">
        <f ca="true">+IF(AND(ISNUMBER(OFFSET('Sanitation Data'!$H$12,0,10*ROW('Sanitation Data'!H4))),'Data Summary'!DI10="Yes"),OFFSET('Sanitation Data'!$H$12,0,10*ROW('Sanitation Data'!H4)),NA())</f>
        <v>#N/A</v>
      </c>
      <c r="AU10" s="91" t="e">
        <f ca="true">+IF(AND(ISNUMBER(OFFSET('Sanitation Data'!$I$4,0,10*ROW('Sanitation Data'!I4))),'Data Summary'!DJ10="Yes"),100-OFFSET('Sanitation Data'!$I$4,0,10*ROW('Sanitation Data'!I4)),NA())</f>
        <v>#N/A</v>
      </c>
      <c r="AV10" s="91" t="e">
        <f ca="true">+IF(AND(ISNUMBER(OFFSET('Sanitation Data'!$I$6,0,10*ROW('Sanitation Data'!I4))),'Data Summary'!DK10="Yes"),OFFSET('Sanitation Data'!$I$6,0,10*ROW('Sanitation Data'!I4)),NA())</f>
        <v>#N/A</v>
      </c>
      <c r="AW10" s="91" t="e">
        <f ca="true">+IF(AND(ISNUMBER(OFFSET('Sanitation Data'!$I$10,0,10*ROW('Sanitation Data'!I4))),'Data Summary'!DL10="Yes"),OFFSET('Sanitation Data'!$I$10,0,10*ROW('Sanitation Data'!I4)),NA())</f>
        <v>#N/A</v>
      </c>
      <c r="AX10" s="91" t="e">
        <f ca="true">+IF(AND(ISNUMBER(OFFSET('Sanitation Data'!$I$11,0,10*ROW('Sanitation Data'!I4))),'Data Summary'!DM10="Yes"),OFFSET('Sanitation Data'!$I$11,0,10*ROW('Sanitation Data'!I4)),NA())</f>
        <v>#N/A</v>
      </c>
      <c r="AY10" s="91" t="e">
        <f ca="true">+IF(AND(ISNUMBER(OFFSET('Sanitation Data'!$I$12,0,10*ROW('Sanitation Data'!I4))),'Data Summary'!DN10="Yes"),OFFSET('Sanitation Data'!$I$12,0,10*ROW('Sanitation Data'!I4)),NA())</f>
        <v>#N/A</v>
      </c>
      <c r="AZ10" s="92" t="e">
        <f ca="true">+IF(AND(ISNUMBER(OFFSET('Hygiene Data'!$D$5,0,10*ROW('Hygiene Data'!D4))),'Data Summary'!DO10="Yes"),OFFSET('Hygiene Data'!$D$5,0,10*ROW('Hygiene Data'!D4)),NA())</f>
        <v>#N/A</v>
      </c>
      <c r="BA10" s="92" t="e">
        <f ca="true">+IF(AND(ISNUMBER(OFFSET('Hygiene Data'!$D$7,0,10*ROW('Hygiene Data'!D4))),'Data Summary'!DP10="Yes"),OFFSET('Hygiene Data'!$D$7,0,10*ROW('Hygiene Data'!D4)),NA())</f>
        <v>#N/A</v>
      </c>
      <c r="BB10" s="92" t="e">
        <f ca="true">+IF(AND(ISNUMBER(OFFSET('Hygiene Data'!$D$9,0,10*ROW('Hygiene Data'!D4))),'Data Summary'!DQ10="Yes"),OFFSET('Hygiene Data'!$D$9,0,10*ROW('Hygiene Data'!D4)),NA())</f>
        <v>#N/A</v>
      </c>
      <c r="BC10" s="92" t="e">
        <f ca="true">+IF(AND(ISNUMBER(OFFSET('Hygiene Data'!$E$5,0,10*ROW('Hygiene Data'!E4))),'Data Summary'!DR10="Yes"),OFFSET('Hygiene Data'!$E$5,0,10*ROW('Hygiene Data'!E4)),NA())</f>
        <v>#N/A</v>
      </c>
      <c r="BD10" s="92" t="e">
        <f ca="true">+IF(AND(ISNUMBER(OFFSET('Hygiene Data'!$E$7,0,10*ROW('Hygiene Data'!E4))),'Data Summary'!DS10="Yes"),OFFSET('Hygiene Data'!$E$7,0,10*ROW('Hygiene Data'!E4)),NA())</f>
        <v>#N/A</v>
      </c>
      <c r="BE10" s="92" t="e">
        <f ca="true">+IF(AND(ISNUMBER(OFFSET('Hygiene Data'!$E$9,0,10*ROW('Hygiene Data'!E4))),'Data Summary'!DT10="Yes"),OFFSET('Hygiene Data'!$E$9,0,10*ROW('Hygiene Data'!E4)),NA())</f>
        <v>#N/A</v>
      </c>
      <c r="BF10" s="92" t="e">
        <f ca="true">+IF(AND(ISNUMBER(OFFSET('Hygiene Data'!$F$5,0,10*ROW('Hygiene Data'!F4))),'Data Summary'!DU10="Yes"),OFFSET('Hygiene Data'!$F$5,0,10*ROW('Hygiene Data'!F4)),NA())</f>
        <v>#N/A</v>
      </c>
      <c r="BG10" s="92" t="e">
        <f ca="true">+IF(AND(ISNUMBER(OFFSET('Hygiene Data'!$F$7,0,10*ROW('Hygiene Data'!F4))),'Data Summary'!DV10="Yes"),OFFSET('Hygiene Data'!$F$7,0,10*ROW('Hygiene Data'!F4)),NA())</f>
        <v>#N/A</v>
      </c>
      <c r="BH10" s="92" t="e">
        <f ca="true">+IF(AND(ISNUMBER(OFFSET('Hygiene Data'!$F$9,0,10*ROW('Hygiene Data'!F4))),'Data Summary'!DW10="Yes"),OFFSET('Hygiene Data'!$F$9,0,10*ROW('Hygiene Data'!F4)),NA())</f>
        <v>#N/A</v>
      </c>
      <c r="BI10" s="92" t="e">
        <f ca="true">+IF(AND(ISNUMBER(OFFSET('Hygiene Data'!$G$5,0,10*ROW('Hygiene Data'!G4))),'Data Summary'!DX10="Yes"),OFFSET('Hygiene Data'!$G$5,0,10*ROW('Hygiene Data'!G4)),NA())</f>
        <v>#N/A</v>
      </c>
      <c r="BJ10" s="92" t="e">
        <f ca="true">+IF(AND(ISNUMBER(OFFSET('Hygiene Data'!$G$7,0,10*ROW('Hygiene Data'!G4))),'Data Summary'!DY10="Yes"),OFFSET('Hygiene Data'!$G$7,0,10*ROW('Hygiene Data'!G4)),NA())</f>
        <v>#N/A</v>
      </c>
      <c r="BK10" s="92" t="e">
        <f ca="true">+IF(AND(ISNUMBER(OFFSET('Hygiene Data'!$G$9,0,10*ROW('Hygiene Data'!G4))),'Data Summary'!DZ10="Yes"),OFFSET('Hygiene Data'!$G$9,0,10*ROW('Hygiene Data'!G4)),NA())</f>
        <v>#N/A</v>
      </c>
      <c r="BL10" s="92" t="e">
        <f ca="true">+IF(AND(ISNUMBER(OFFSET('Hygiene Data'!$H$5,0,10*ROW('Hygiene Data'!H4))),'Data Summary'!EA10="Yes"),OFFSET('Hygiene Data'!$H$5,0,10*ROW('Hygiene Data'!H4)),NA())</f>
        <v>#N/A</v>
      </c>
      <c r="BM10" s="92" t="e">
        <f ca="true">+IF(AND(ISNUMBER(OFFSET('Hygiene Data'!$H$7,0,10*ROW('Hygiene Data'!H4))),'Data Summary'!EB10="Yes"),OFFSET('Hygiene Data'!$H$7,0,10*ROW('Hygiene Data'!H4)),NA())</f>
        <v>#N/A</v>
      </c>
      <c r="BN10" s="92" t="e">
        <f ca="true">+IF(AND(ISNUMBER(OFFSET('Hygiene Data'!$H$9,0,10*ROW('Hygiene Data'!H4))),'Data Summary'!EC10="Yes"),OFFSET('Hygiene Data'!$H$9,0,10*ROW('Hygiene Data'!H4)),NA())</f>
        <v>#N/A</v>
      </c>
      <c r="BO10" s="92" t="e">
        <f ca="true">+IF(AND(ISNUMBER(OFFSET('Hygiene Data'!$I$5,0,10*ROW('Hygiene Data'!I4))),'Data Summary'!ED10="Yes"),OFFSET('Hygiene Data'!$I$5,0,10*ROW('Hygiene Data'!I4)),NA())</f>
        <v>#N/A</v>
      </c>
      <c r="BP10" s="92" t="e">
        <f ca="true">+IF(AND(ISNUMBER(OFFSET('Hygiene Data'!$I$7,0,10*ROW('Hygiene Data'!I4))),'Data Summary'!EE10="Yes"),OFFSET('Hygiene Data'!$I$7,0,10*ROW('Hygiene Data'!I4)),NA())</f>
        <v>#N/A</v>
      </c>
      <c r="BQ10" s="92"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4" t="str">
        <f ca="true">+IF(ISTEXT('Data Summary'!B11),'Data Summary'!B11,"")</f>
        <v/>
      </c>
      <c r="C11" s="327" t="e">
        <f ca="true">+VALUE('Data Summary'!C11)</f>
        <v>#VALUE!</v>
      </c>
      <c r="D11" s="90" t="e">
        <f ca="true">+IF(AND(ISNUMBER(OFFSET('Water Data'!$D$4,0,10*ROW('Water Data'!D5))),'Data Summary'!BS11="Yes"),100-OFFSET('Water Data'!$D$4,0,10*ROW('Water Data'!D5)),NA())</f>
        <v>#N/A</v>
      </c>
      <c r="E11" s="90" t="e">
        <f ca="true">+IF(AND(ISNUMBER(OFFSET('Water Data'!$D$6,0,10*ROW('Water Data'!D5))),'Data Summary'!BT11="Yes"),OFFSET('Water Data'!$D$6,0,10*ROW('Water Data'!D5)),NA())</f>
        <v>#N/A</v>
      </c>
      <c r="F11" s="90" t="e">
        <f ca="true">+IF(AND(ISNUMBER(OFFSET('Water Data'!$D$9,0,10*ROW('Water Data'!D5))),'Data Summary'!BU11="Yes"),OFFSET('Water Data'!$D$9,0,10*ROW('Water Data'!D5)),NA())</f>
        <v>#N/A</v>
      </c>
      <c r="G11" s="90" t="e">
        <f ca="true">+IF(AND(ISNUMBER(OFFSET('Water Data'!$E$4,0,10*ROW('Water Data'!E5))),'Data Summary'!BV11="Yes"),100-OFFSET('Water Data'!$E$4,0,10*ROW('Water Data'!E5)),NA())</f>
        <v>#N/A</v>
      </c>
      <c r="H11" s="90" t="e">
        <f ca="true">+IF(AND(ISNUMBER(OFFSET('Water Data'!$E$6,0,10*ROW('Water Data'!E5))),'Data Summary'!BW11="Yes"),OFFSET('Water Data'!$E$6,0,10*ROW('Water Data'!E5)),NA())</f>
        <v>#N/A</v>
      </c>
      <c r="I11" s="90" t="e">
        <f ca="true">+IF(AND(ISNUMBER(OFFSET('Water Data'!$E$9,0,10*ROW('Water Data'!E5))),'Data Summary'!BX11="Yes"),OFFSET('Water Data'!$E$9,0,10*ROW('Water Data'!E5)),NA())</f>
        <v>#N/A</v>
      </c>
      <c r="J11" s="90" t="e">
        <f ca="true">+IF(AND(ISNUMBER(OFFSET('Water Data'!$F$4,0,10*ROW('Water Data'!F5))),'Data Summary'!BY11="Yes"),100-OFFSET('Water Data'!$F$4,0,10*ROW('Water Data'!F5)),NA())</f>
        <v>#N/A</v>
      </c>
      <c r="K11" s="90" t="e">
        <f ca="true">+IF(AND(ISNUMBER(OFFSET('Water Data'!$F$6,0,10*ROW('Water Data'!F5))),'Data Summary'!BZ11="Yes"),OFFSET('Water Data'!$F$6,0,10*ROW('Water Data'!F5)),NA())</f>
        <v>#N/A</v>
      </c>
      <c r="L11" s="90" t="e">
        <f ca="true">+IF(AND(ISNUMBER(OFFSET('Water Data'!$F$9,0,10*ROW('Water Data'!F5))),'Data Summary'!CA11="Yes"),OFFSET('Water Data'!$F$9,0,10*ROW('Water Data'!F5)),NA())</f>
        <v>#N/A</v>
      </c>
      <c r="M11" s="90" t="e">
        <f ca="true">+IF(AND(ISNUMBER(OFFSET('Water Data'!$G$4,0,10*ROW('Water Data'!G5))),'Data Summary'!CB11="Yes"),100-OFFSET('Water Data'!$G$4,0,10*ROW('Water Data'!G5)),NA())</f>
        <v>#N/A</v>
      </c>
      <c r="N11" s="90" t="e">
        <f ca="true">+IF(AND(ISNUMBER(OFFSET('Water Data'!$G$6,0,10*ROW('Water Data'!G5))),'Data Summary'!CC11="Yes"),OFFSET('Water Data'!$G$6,0,10*ROW('Water Data'!G5)),NA())</f>
        <v>#N/A</v>
      </c>
      <c r="O11" s="90" t="e">
        <f ca="true">+IF(AND(ISNUMBER(OFFSET('Water Data'!$G$9,0,10*ROW('Water Data'!G5))),'Data Summary'!CD11="Yes"),OFFSET('Water Data'!$G$9,0,10*ROW('Water Data'!G5)),NA())</f>
        <v>#N/A</v>
      </c>
      <c r="P11" s="90" t="e">
        <f ca="true">+IF(AND(ISNUMBER(OFFSET('Water Data'!$H$4,0,10*ROW('Water Data'!H5))),'Data Summary'!CE11="Yes"),100-OFFSET('Water Data'!$H$4,0,10*ROW('Water Data'!H5)),NA())</f>
        <v>#N/A</v>
      </c>
      <c r="Q11" s="90" t="e">
        <f ca="true">+IF(AND(ISNUMBER(OFFSET('Water Data'!$H$6,0,10*ROW('Water Data'!H5))),'Data Summary'!CF11="Yes"),OFFSET('Water Data'!$H$6,0,10*ROW('Water Data'!H5)),NA())</f>
        <v>#N/A</v>
      </c>
      <c r="R11" s="90" t="e">
        <f ca="true">+IF(AND(ISNUMBER(OFFSET('Water Data'!$H$9,0,10*ROW('Water Data'!H5))),'Data Summary'!CG11="Yes"),OFFSET('Water Data'!$H$9,0,10*ROW('Water Data'!H5)),NA())</f>
        <v>#N/A</v>
      </c>
      <c r="S11" s="90" t="e">
        <f ca="true">+IF(AND(ISNUMBER(OFFSET('Water Data'!$I$4,0,10*ROW('Water Data'!I5))),'Data Summary'!CH11="Yes"),100-OFFSET('Water Data'!$I$4,0,10*ROW('Water Data'!I5)),NA())</f>
        <v>#N/A</v>
      </c>
      <c r="T11" s="90" t="e">
        <f ca="true">+IF(AND(ISNUMBER(OFFSET('Water Data'!$I$6,0,10*ROW('Water Data'!I5))),'Data Summary'!CI11="Yes"),OFFSET('Water Data'!$I$6,0,10*ROW('Water Data'!I5)),NA())</f>
        <v>#N/A</v>
      </c>
      <c r="U11" s="90" t="e">
        <f ca="true">+IF(AND(ISNUMBER(OFFSET('Water Data'!$I$9,0,10*ROW('Water Data'!I5))),'Data Summary'!CJ11="Yes"),OFFSET('Water Data'!$I$9,0,10*ROW('Water Data'!I5)),NA())</f>
        <v>#N/A</v>
      </c>
      <c r="V11" s="91" t="e">
        <f ca="true">+IF(AND(ISNUMBER(OFFSET('Sanitation Data'!$D$4,0,10*ROW('Sanitation Data'!D5))),'Data Summary'!CK11="Yes"),100-OFFSET('Sanitation Data'!$D$4,0,10*ROW('Sanitation Data'!D5)),NA())</f>
        <v>#N/A</v>
      </c>
      <c r="W11" s="91" t="e">
        <f ca="true">+IF(AND(ISNUMBER(OFFSET('Sanitation Data'!$D$6,0,10*ROW('Sanitation Data'!D5))),'Data Summary'!CL11="Yes"),OFFSET('Sanitation Data'!$D$6,0,10*ROW('Sanitation Data'!D5)),NA())</f>
        <v>#N/A</v>
      </c>
      <c r="X11" s="91" t="e">
        <f ca="true">+IF(AND(ISNUMBER(OFFSET('Sanitation Data'!$D$10,0,10*ROW('Sanitation Data'!D5))),'Data Summary'!CM11="Yes"),OFFSET('Sanitation Data'!$D$10,0,10*ROW('Sanitation Data'!D5)),NA())</f>
        <v>#N/A</v>
      </c>
      <c r="Y11" s="91" t="e">
        <f ca="true">+IF(AND(ISNUMBER(OFFSET('Sanitation Data'!$D$11,0,10*ROW('Sanitation Data'!D5))),'Data Summary'!CN11="Yes"),OFFSET('Sanitation Data'!$D$11,0,10*ROW('Sanitation Data'!D5)),NA())</f>
        <v>#N/A</v>
      </c>
      <c r="Z11" s="91" t="e">
        <f ca="true">+IF(AND(ISNUMBER(OFFSET('Sanitation Data'!$D$12,0,10*ROW('Sanitation Data'!D5))),'Data Summary'!CO11="Yes"),OFFSET('Sanitation Data'!$D$12,0,10*ROW('Sanitation Data'!D5)),NA())</f>
        <v>#N/A</v>
      </c>
      <c r="AA11" s="91" t="e">
        <f ca="true">+IF(AND(ISNUMBER(OFFSET('Sanitation Data'!$E$4,0,10*ROW('Sanitation Data'!E5))),'Data Summary'!CP11="Yes"),100-OFFSET('Sanitation Data'!$E$4,0,10*ROW('Sanitation Data'!E5)),NA())</f>
        <v>#N/A</v>
      </c>
      <c r="AB11" s="91" t="e">
        <f ca="true">+IF(AND(ISNUMBER(OFFSET('Sanitation Data'!$E$6,0,10*ROW('Sanitation Data'!E5))),'Data Summary'!CQ11="Yes"),OFFSET('Sanitation Data'!$E$6,0,10*ROW('Sanitation Data'!E5)),NA())</f>
        <v>#N/A</v>
      </c>
      <c r="AC11" s="91" t="e">
        <f ca="true">+IF(AND(ISNUMBER(OFFSET('Sanitation Data'!$E$10,0,10*ROW('Sanitation Data'!E5))),'Data Summary'!CR11="Yes"),OFFSET('Sanitation Data'!$E$10,0,10*ROW('Sanitation Data'!E5)),NA())</f>
        <v>#N/A</v>
      </c>
      <c r="AD11" s="91" t="e">
        <f ca="true">+IF(AND(ISNUMBER(OFFSET('Sanitation Data'!$E$11,0,10*ROW('Sanitation Data'!E5))),'Data Summary'!CS11="Yes"),OFFSET('Sanitation Data'!$E$11,0,10*ROW('Sanitation Data'!E5)),NA())</f>
        <v>#N/A</v>
      </c>
      <c r="AE11" s="91" t="e">
        <f ca="true">+IF(AND(ISNUMBER(OFFSET('Sanitation Data'!$E$12,0,10*ROW('Sanitation Data'!E5))),'Data Summary'!CT11="Yes"),OFFSET('Sanitation Data'!$E$12,0,10*ROW('Sanitation Data'!E5)),NA())</f>
        <v>#N/A</v>
      </c>
      <c r="AF11" s="91" t="e">
        <f ca="true">+IF(AND(ISNUMBER(OFFSET('Sanitation Data'!$F$4,0,10*ROW('Sanitation Data'!F5))),'Data Summary'!CU11="Yes"),100-OFFSET('Sanitation Data'!$F$4,0,10*ROW('Sanitation Data'!F5)),NA())</f>
        <v>#N/A</v>
      </c>
      <c r="AG11" s="91" t="e">
        <f ca="true">+IF(AND(ISNUMBER(OFFSET('Sanitation Data'!$F$6,0,10*ROW('Sanitation Data'!F5))),'Data Summary'!CV11="Yes"),OFFSET('Sanitation Data'!$F$6,0,10*ROW('Sanitation Data'!F5)),NA())</f>
        <v>#N/A</v>
      </c>
      <c r="AH11" s="91" t="e">
        <f ca="true">+IF(AND(ISNUMBER(OFFSET('Sanitation Data'!$F$10,0,10*ROW('Sanitation Data'!F5))),'Data Summary'!CW11="Yes"),OFFSET('Sanitation Data'!$F$10,0,10*ROW('Sanitation Data'!F5)),NA())</f>
        <v>#N/A</v>
      </c>
      <c r="AI11" s="91" t="e">
        <f ca="true">+IF(AND(ISNUMBER(OFFSET('Sanitation Data'!$F$11,0,10*ROW('Sanitation Data'!F5))),'Data Summary'!CX11="Yes"),OFFSET('Sanitation Data'!$F$11,0,10*ROW('Sanitation Data'!F5)),NA())</f>
        <v>#N/A</v>
      </c>
      <c r="AJ11" s="91" t="e">
        <f ca="true">+IF(AND(ISNUMBER(OFFSET('Sanitation Data'!$F$12,0,10*ROW('Sanitation Data'!F5))),'Data Summary'!CY11="Yes"),OFFSET('Sanitation Data'!$F$12,0,10*ROW('Sanitation Data'!F5)),NA())</f>
        <v>#N/A</v>
      </c>
      <c r="AK11" s="91" t="e">
        <f ca="true">+IF(AND(ISNUMBER(OFFSET('Sanitation Data'!$G$4,0,10*ROW('Sanitation Data'!G5))),'Data Summary'!CZ11="Yes"),100-OFFSET('Sanitation Data'!$G$4,0,10*ROW('Sanitation Data'!G5)),NA())</f>
        <v>#N/A</v>
      </c>
      <c r="AL11" s="91" t="e">
        <f ca="true">+IF(AND(ISNUMBER(OFFSET('Sanitation Data'!$G$6,0,10*ROW('Sanitation Data'!G5))),'Data Summary'!DA11="Yes"),OFFSET('Sanitation Data'!$G$6,0,10*ROW('Sanitation Data'!G5)),NA())</f>
        <v>#N/A</v>
      </c>
      <c r="AM11" s="91" t="e">
        <f ca="true">+IF(AND(ISNUMBER(OFFSET('Sanitation Data'!$G$10,0,10*ROW('Sanitation Data'!G5))),'Data Summary'!DB11="Yes"),OFFSET('Sanitation Data'!$G$10,0,10*ROW('Sanitation Data'!G5)),NA())</f>
        <v>#N/A</v>
      </c>
      <c r="AN11" s="91" t="e">
        <f ca="true">+IF(AND(ISNUMBER(OFFSET('Sanitation Data'!$G$11,0,10*ROW('Sanitation Data'!G5))),'Data Summary'!DC11="Yes"),OFFSET('Sanitation Data'!$G$11,0,10*ROW('Sanitation Data'!G5)),NA())</f>
        <v>#N/A</v>
      </c>
      <c r="AO11" s="91" t="e">
        <f ca="true">+IF(AND(ISNUMBER(OFFSET('Sanitation Data'!$G$12,0,10*ROW('Sanitation Data'!G5))),'Data Summary'!DD11="Yes"),OFFSET('Sanitation Data'!$G$12,0,10*ROW('Sanitation Data'!G5)),NA())</f>
        <v>#N/A</v>
      </c>
      <c r="AP11" s="91" t="e">
        <f ca="true">+IF(AND(ISNUMBER(OFFSET('Sanitation Data'!$H$4,0,10*ROW('Sanitation Data'!H5))),'Data Summary'!DE11="Yes"),100-OFFSET('Sanitation Data'!$H$4,0,10*ROW('Sanitation Data'!H5)),NA())</f>
        <v>#N/A</v>
      </c>
      <c r="AQ11" s="91" t="e">
        <f ca="true">+IF(AND(ISNUMBER(OFFSET('Sanitation Data'!$H$6,0,10*ROW('Sanitation Data'!H5))),'Data Summary'!DF11="Yes"),OFFSET('Sanitation Data'!$H$6,0,10*ROW('Sanitation Data'!H5)),NA())</f>
        <v>#N/A</v>
      </c>
      <c r="AR11" s="91" t="e">
        <f ca="true">+IF(AND(ISNUMBER(OFFSET('Sanitation Data'!$H$10,0,10*ROW('Sanitation Data'!H5))),'Data Summary'!DG11="Yes"),OFFSET('Sanitation Data'!$H$10,0,10*ROW('Sanitation Data'!H5)),NA())</f>
        <v>#N/A</v>
      </c>
      <c r="AS11" s="91" t="e">
        <f ca="true">+IF(AND(ISNUMBER(OFFSET('Sanitation Data'!$H$11,0,10*ROW('Sanitation Data'!H5))),'Data Summary'!DH11="Yes"),OFFSET('Sanitation Data'!$H$11,0,10*ROW('Sanitation Data'!H5)),NA())</f>
        <v>#N/A</v>
      </c>
      <c r="AT11" s="91" t="e">
        <f ca="true">+IF(AND(ISNUMBER(OFFSET('Sanitation Data'!$H$12,0,10*ROW('Sanitation Data'!H5))),'Data Summary'!DI11="Yes"),OFFSET('Sanitation Data'!$H$12,0,10*ROW('Sanitation Data'!H5)),NA())</f>
        <v>#N/A</v>
      </c>
      <c r="AU11" s="91" t="e">
        <f ca="true">+IF(AND(ISNUMBER(OFFSET('Sanitation Data'!$I$4,0,10*ROW('Sanitation Data'!I5))),'Data Summary'!DJ11="Yes"),100-OFFSET('Sanitation Data'!$I$4,0,10*ROW('Sanitation Data'!I5)),NA())</f>
        <v>#N/A</v>
      </c>
      <c r="AV11" s="91" t="e">
        <f ca="true">+IF(AND(ISNUMBER(OFFSET('Sanitation Data'!$I$6,0,10*ROW('Sanitation Data'!I5))),'Data Summary'!DK11="Yes"),OFFSET('Sanitation Data'!$I$6,0,10*ROW('Sanitation Data'!I5)),NA())</f>
        <v>#N/A</v>
      </c>
      <c r="AW11" s="91" t="e">
        <f ca="true">+IF(AND(ISNUMBER(OFFSET('Sanitation Data'!$I$10,0,10*ROW('Sanitation Data'!I5))),'Data Summary'!DL11="Yes"),OFFSET('Sanitation Data'!$I$10,0,10*ROW('Sanitation Data'!I5)),NA())</f>
        <v>#N/A</v>
      </c>
      <c r="AX11" s="91" t="e">
        <f ca="true">+IF(AND(ISNUMBER(OFFSET('Sanitation Data'!$I$11,0,10*ROW('Sanitation Data'!I5))),'Data Summary'!DM11="Yes"),OFFSET('Sanitation Data'!$I$11,0,10*ROW('Sanitation Data'!I5)),NA())</f>
        <v>#N/A</v>
      </c>
      <c r="AY11" s="91" t="e">
        <f ca="true">+IF(AND(ISNUMBER(OFFSET('Sanitation Data'!$I$12,0,10*ROW('Sanitation Data'!I5))),'Data Summary'!DN11="Yes"),OFFSET('Sanitation Data'!$I$12,0,10*ROW('Sanitation Data'!I5)),NA())</f>
        <v>#N/A</v>
      </c>
      <c r="AZ11" s="92" t="e">
        <f ca="true">+IF(AND(ISNUMBER(OFFSET('Hygiene Data'!$D$5,0,10*ROW('Hygiene Data'!D5))),'Data Summary'!DO11="Yes"),OFFSET('Hygiene Data'!$D$5,0,10*ROW('Hygiene Data'!D5)),NA())</f>
        <v>#N/A</v>
      </c>
      <c r="BA11" s="92" t="e">
        <f ca="true">+IF(AND(ISNUMBER(OFFSET('Hygiene Data'!$D$7,0,10*ROW('Hygiene Data'!D5))),'Data Summary'!DP11="Yes"),OFFSET('Hygiene Data'!$D$7,0,10*ROW('Hygiene Data'!D5)),NA())</f>
        <v>#N/A</v>
      </c>
      <c r="BB11" s="92" t="e">
        <f ca="true">+IF(AND(ISNUMBER(OFFSET('Hygiene Data'!$D$9,0,10*ROW('Hygiene Data'!D5))),'Data Summary'!DQ11="Yes"),OFFSET('Hygiene Data'!$D$9,0,10*ROW('Hygiene Data'!D5)),NA())</f>
        <v>#N/A</v>
      </c>
      <c r="BC11" s="92" t="e">
        <f ca="true">+IF(AND(ISNUMBER(OFFSET('Hygiene Data'!$E$5,0,10*ROW('Hygiene Data'!E5))),'Data Summary'!DR11="Yes"),OFFSET('Hygiene Data'!$E$5,0,10*ROW('Hygiene Data'!E5)),NA())</f>
        <v>#N/A</v>
      </c>
      <c r="BD11" s="92" t="e">
        <f ca="true">+IF(AND(ISNUMBER(OFFSET('Hygiene Data'!$E$7,0,10*ROW('Hygiene Data'!E5))),'Data Summary'!DS11="Yes"),OFFSET('Hygiene Data'!$E$7,0,10*ROW('Hygiene Data'!E5)),NA())</f>
        <v>#N/A</v>
      </c>
      <c r="BE11" s="92" t="e">
        <f ca="true">+IF(AND(ISNUMBER(OFFSET('Hygiene Data'!$E$9,0,10*ROW('Hygiene Data'!E5))),'Data Summary'!DT11="Yes"),OFFSET('Hygiene Data'!$E$9,0,10*ROW('Hygiene Data'!E5)),NA())</f>
        <v>#N/A</v>
      </c>
      <c r="BF11" s="92" t="e">
        <f ca="true">+IF(AND(ISNUMBER(OFFSET('Hygiene Data'!$F$5,0,10*ROW('Hygiene Data'!F5))),'Data Summary'!DU11="Yes"),OFFSET('Hygiene Data'!$F$5,0,10*ROW('Hygiene Data'!F5)),NA())</f>
        <v>#N/A</v>
      </c>
      <c r="BG11" s="92" t="e">
        <f ca="true">+IF(AND(ISNUMBER(OFFSET('Hygiene Data'!$F$7,0,10*ROW('Hygiene Data'!F5))),'Data Summary'!DV11="Yes"),OFFSET('Hygiene Data'!$F$7,0,10*ROW('Hygiene Data'!F5)),NA())</f>
        <v>#N/A</v>
      </c>
      <c r="BH11" s="92" t="e">
        <f ca="true">+IF(AND(ISNUMBER(OFFSET('Hygiene Data'!$F$9,0,10*ROW('Hygiene Data'!F5))),'Data Summary'!DW11="Yes"),OFFSET('Hygiene Data'!$F$9,0,10*ROW('Hygiene Data'!F5)),NA())</f>
        <v>#N/A</v>
      </c>
      <c r="BI11" s="92" t="e">
        <f ca="true">+IF(AND(ISNUMBER(OFFSET('Hygiene Data'!$G$5,0,10*ROW('Hygiene Data'!G5))),'Data Summary'!DX11="Yes"),OFFSET('Hygiene Data'!$G$5,0,10*ROW('Hygiene Data'!G5)),NA())</f>
        <v>#N/A</v>
      </c>
      <c r="BJ11" s="92" t="e">
        <f ca="true">+IF(AND(ISNUMBER(OFFSET('Hygiene Data'!$G$7,0,10*ROW('Hygiene Data'!G5))),'Data Summary'!DY11="Yes"),OFFSET('Hygiene Data'!$G$7,0,10*ROW('Hygiene Data'!G5)),NA())</f>
        <v>#N/A</v>
      </c>
      <c r="BK11" s="92" t="e">
        <f ca="true">+IF(AND(ISNUMBER(OFFSET('Hygiene Data'!$G$9,0,10*ROW('Hygiene Data'!G5))),'Data Summary'!DZ11="Yes"),OFFSET('Hygiene Data'!$G$9,0,10*ROW('Hygiene Data'!G5)),NA())</f>
        <v>#N/A</v>
      </c>
      <c r="BL11" s="92" t="e">
        <f ca="true">+IF(AND(ISNUMBER(OFFSET('Hygiene Data'!$H$5,0,10*ROW('Hygiene Data'!H5))),'Data Summary'!EA11="Yes"),OFFSET('Hygiene Data'!$H$5,0,10*ROW('Hygiene Data'!H5)),NA())</f>
        <v>#N/A</v>
      </c>
      <c r="BM11" s="92" t="e">
        <f ca="true">+IF(AND(ISNUMBER(OFFSET('Hygiene Data'!$H$7,0,10*ROW('Hygiene Data'!H5))),'Data Summary'!EB11="Yes"),OFFSET('Hygiene Data'!$H$7,0,10*ROW('Hygiene Data'!H5)),NA())</f>
        <v>#N/A</v>
      </c>
      <c r="BN11" s="92" t="e">
        <f ca="true">+IF(AND(ISNUMBER(OFFSET('Hygiene Data'!$H$9,0,10*ROW('Hygiene Data'!H5))),'Data Summary'!EC11="Yes"),OFFSET('Hygiene Data'!$H$9,0,10*ROW('Hygiene Data'!H5)),NA())</f>
        <v>#N/A</v>
      </c>
      <c r="BO11" s="92" t="e">
        <f ca="true">+IF(AND(ISNUMBER(OFFSET('Hygiene Data'!$I$5,0,10*ROW('Hygiene Data'!I5))),'Data Summary'!ED11="Yes"),OFFSET('Hygiene Data'!$I$5,0,10*ROW('Hygiene Data'!I5)),NA())</f>
        <v>#N/A</v>
      </c>
      <c r="BP11" s="92" t="e">
        <f ca="true">+IF(AND(ISNUMBER(OFFSET('Hygiene Data'!$I$7,0,10*ROW('Hygiene Data'!I5))),'Data Summary'!EE11="Yes"),OFFSET('Hygiene Data'!$I$7,0,10*ROW('Hygiene Data'!I5)),NA())</f>
        <v>#N/A</v>
      </c>
      <c r="BQ11" s="92"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4" t="str">
        <f ca="true">+IF(ISTEXT('Data Summary'!B12),'Data Summary'!B12,"")</f>
        <v/>
      </c>
      <c r="C12" s="327" t="e">
        <f ca="true">+VALUE('Data Summary'!C12)</f>
        <v>#VALUE!</v>
      </c>
      <c r="D12" s="90" t="e">
        <f ca="true">+IF(AND(ISNUMBER(OFFSET('Water Data'!$D$4,0,10*ROW('Water Data'!D6))),'Data Summary'!BS12="Yes"),100-OFFSET('Water Data'!$D$4,0,10*ROW('Water Data'!D6)),NA())</f>
        <v>#N/A</v>
      </c>
      <c r="E12" s="90" t="e">
        <f ca="true">+IF(AND(ISNUMBER(OFFSET('Water Data'!$D$6,0,10*ROW('Water Data'!D6))),'Data Summary'!BT12="Yes"),OFFSET('Water Data'!$D$6,0,10*ROW('Water Data'!D6)),NA())</f>
        <v>#N/A</v>
      </c>
      <c r="F12" s="90" t="e">
        <f ca="true">+IF(AND(ISNUMBER(OFFSET('Water Data'!$D$9,0,10*ROW('Water Data'!D6))),'Data Summary'!BU12="Yes"),OFFSET('Water Data'!$D$9,0,10*ROW('Water Data'!D6)),NA())</f>
        <v>#N/A</v>
      </c>
      <c r="G12" s="90" t="e">
        <f ca="true">+IF(AND(ISNUMBER(OFFSET('Water Data'!$E$4,0,10*ROW('Water Data'!E6))),'Data Summary'!BV12="Yes"),100-OFFSET('Water Data'!$E$4,0,10*ROW('Water Data'!E6)),NA())</f>
        <v>#N/A</v>
      </c>
      <c r="H12" s="90" t="e">
        <f ca="true">+IF(AND(ISNUMBER(OFFSET('Water Data'!$E$6,0,10*ROW('Water Data'!E6))),'Data Summary'!BW12="Yes"),OFFSET('Water Data'!$E$6,0,10*ROW('Water Data'!E6)),NA())</f>
        <v>#N/A</v>
      </c>
      <c r="I12" s="90" t="e">
        <f ca="true">+IF(AND(ISNUMBER(OFFSET('Water Data'!$E$9,0,10*ROW('Water Data'!E6))),'Data Summary'!BX12="Yes"),OFFSET('Water Data'!$E$9,0,10*ROW('Water Data'!E6)),NA())</f>
        <v>#N/A</v>
      </c>
      <c r="J12" s="90" t="e">
        <f ca="true">+IF(AND(ISNUMBER(OFFSET('Water Data'!$F$4,0,10*ROW('Water Data'!F6))),'Data Summary'!BY12="Yes"),100-OFFSET('Water Data'!$F$4,0,10*ROW('Water Data'!F6)),NA())</f>
        <v>#N/A</v>
      </c>
      <c r="K12" s="90" t="e">
        <f ca="true">+IF(AND(ISNUMBER(OFFSET('Water Data'!$F$6,0,10*ROW('Water Data'!F6))),'Data Summary'!BZ12="Yes"),OFFSET('Water Data'!$F$6,0,10*ROW('Water Data'!F6)),NA())</f>
        <v>#N/A</v>
      </c>
      <c r="L12" s="90" t="e">
        <f ca="true">+IF(AND(ISNUMBER(OFFSET('Water Data'!$F$9,0,10*ROW('Water Data'!F6))),'Data Summary'!CA12="Yes"),OFFSET('Water Data'!$F$9,0,10*ROW('Water Data'!F6)),NA())</f>
        <v>#N/A</v>
      </c>
      <c r="M12" s="90" t="e">
        <f ca="true">+IF(AND(ISNUMBER(OFFSET('Water Data'!$G$4,0,10*ROW('Water Data'!G6))),'Data Summary'!CB12="Yes"),100-OFFSET('Water Data'!$G$4,0,10*ROW('Water Data'!G6)),NA())</f>
        <v>#N/A</v>
      </c>
      <c r="N12" s="90" t="e">
        <f ca="true">+IF(AND(ISNUMBER(OFFSET('Water Data'!$G$6,0,10*ROW('Water Data'!G6))),'Data Summary'!CC12="Yes"),OFFSET('Water Data'!$G$6,0,10*ROW('Water Data'!G6)),NA())</f>
        <v>#N/A</v>
      </c>
      <c r="O12" s="90" t="e">
        <f ca="true">+IF(AND(ISNUMBER(OFFSET('Water Data'!$G$9,0,10*ROW('Water Data'!G6))),'Data Summary'!CD12="Yes"),OFFSET('Water Data'!$G$9,0,10*ROW('Water Data'!G6)),NA())</f>
        <v>#N/A</v>
      </c>
      <c r="P12" s="90" t="e">
        <f ca="true">+IF(AND(ISNUMBER(OFFSET('Water Data'!$H$4,0,10*ROW('Water Data'!H6))),'Data Summary'!CE12="Yes"),100-OFFSET('Water Data'!$H$4,0,10*ROW('Water Data'!H6)),NA())</f>
        <v>#N/A</v>
      </c>
      <c r="Q12" s="90" t="e">
        <f ca="true">+IF(AND(ISNUMBER(OFFSET('Water Data'!$H$6,0,10*ROW('Water Data'!H6))),'Data Summary'!CF12="Yes"),OFFSET('Water Data'!$H$6,0,10*ROW('Water Data'!H6)),NA())</f>
        <v>#N/A</v>
      </c>
      <c r="R12" s="90" t="e">
        <f ca="true">+IF(AND(ISNUMBER(OFFSET('Water Data'!$H$9,0,10*ROW('Water Data'!H6))),'Data Summary'!CG12="Yes"),OFFSET('Water Data'!$H$9,0,10*ROW('Water Data'!H6)),NA())</f>
        <v>#N/A</v>
      </c>
      <c r="S12" s="90" t="e">
        <f ca="true">+IF(AND(ISNUMBER(OFFSET('Water Data'!$I$4,0,10*ROW('Water Data'!I6))),'Data Summary'!CH12="Yes"),100-OFFSET('Water Data'!$I$4,0,10*ROW('Water Data'!I6)),NA())</f>
        <v>#N/A</v>
      </c>
      <c r="T12" s="90" t="e">
        <f ca="true">+IF(AND(ISNUMBER(OFFSET('Water Data'!$I$6,0,10*ROW('Water Data'!I6))),'Data Summary'!CI12="Yes"),OFFSET('Water Data'!$I$6,0,10*ROW('Water Data'!I6)),NA())</f>
        <v>#N/A</v>
      </c>
      <c r="U12" s="90" t="e">
        <f ca="true">+IF(AND(ISNUMBER(OFFSET('Water Data'!$I$9,0,10*ROW('Water Data'!I6))),'Data Summary'!CJ12="Yes"),OFFSET('Water Data'!$I$9,0,10*ROW('Water Data'!I6)),NA())</f>
        <v>#N/A</v>
      </c>
      <c r="V12" s="91" t="e">
        <f ca="true">+IF(AND(ISNUMBER(OFFSET('Sanitation Data'!$D$4,0,10*ROW('Sanitation Data'!D6))),'Data Summary'!CK12="Yes"),100-OFFSET('Sanitation Data'!$D$4,0,10*ROW('Sanitation Data'!D6)),NA())</f>
        <v>#N/A</v>
      </c>
      <c r="W12" s="91" t="e">
        <f ca="true">+IF(AND(ISNUMBER(OFFSET('Sanitation Data'!$D$6,0,10*ROW('Sanitation Data'!D6))),'Data Summary'!CL12="Yes"),OFFSET('Sanitation Data'!$D$6,0,10*ROW('Sanitation Data'!D6)),NA())</f>
        <v>#N/A</v>
      </c>
      <c r="X12" s="91" t="e">
        <f ca="true">+IF(AND(ISNUMBER(OFFSET('Sanitation Data'!$D$10,0,10*ROW('Sanitation Data'!D6))),'Data Summary'!CM12="Yes"),OFFSET('Sanitation Data'!$D$10,0,10*ROW('Sanitation Data'!D6)),NA())</f>
        <v>#N/A</v>
      </c>
      <c r="Y12" s="91" t="e">
        <f ca="true">+IF(AND(ISNUMBER(OFFSET('Sanitation Data'!$D$11,0,10*ROW('Sanitation Data'!D6))),'Data Summary'!CN12="Yes"),OFFSET('Sanitation Data'!$D$11,0,10*ROW('Sanitation Data'!D6)),NA())</f>
        <v>#N/A</v>
      </c>
      <c r="Z12" s="91" t="e">
        <f ca="true">+IF(AND(ISNUMBER(OFFSET('Sanitation Data'!$D$12,0,10*ROW('Sanitation Data'!D6))),'Data Summary'!CO12="Yes"),OFFSET('Sanitation Data'!$D$12,0,10*ROW('Sanitation Data'!D6)),NA())</f>
        <v>#N/A</v>
      </c>
      <c r="AA12" s="91" t="e">
        <f ca="true">+IF(AND(ISNUMBER(OFFSET('Sanitation Data'!$E$4,0,10*ROW('Sanitation Data'!E6))),'Data Summary'!CP12="Yes"),100-OFFSET('Sanitation Data'!$E$4,0,10*ROW('Sanitation Data'!E6)),NA())</f>
        <v>#N/A</v>
      </c>
      <c r="AB12" s="91" t="e">
        <f ca="true">+IF(AND(ISNUMBER(OFFSET('Sanitation Data'!$E$6,0,10*ROW('Sanitation Data'!E6))),'Data Summary'!CQ12="Yes"),OFFSET('Sanitation Data'!$E$6,0,10*ROW('Sanitation Data'!E6)),NA())</f>
        <v>#N/A</v>
      </c>
      <c r="AC12" s="91" t="e">
        <f ca="true">+IF(AND(ISNUMBER(OFFSET('Sanitation Data'!$E$10,0,10*ROW('Sanitation Data'!E6))),'Data Summary'!CR12="Yes"),OFFSET('Sanitation Data'!$E$10,0,10*ROW('Sanitation Data'!E6)),NA())</f>
        <v>#N/A</v>
      </c>
      <c r="AD12" s="91" t="e">
        <f ca="true">+IF(AND(ISNUMBER(OFFSET('Sanitation Data'!$E$11,0,10*ROW('Sanitation Data'!E6))),'Data Summary'!CS12="Yes"),OFFSET('Sanitation Data'!$E$11,0,10*ROW('Sanitation Data'!E6)),NA())</f>
        <v>#N/A</v>
      </c>
      <c r="AE12" s="91" t="e">
        <f ca="true">+IF(AND(ISNUMBER(OFFSET('Sanitation Data'!$E$12,0,10*ROW('Sanitation Data'!E6))),'Data Summary'!CT12="Yes"),OFFSET('Sanitation Data'!$E$12,0,10*ROW('Sanitation Data'!E6)),NA())</f>
        <v>#N/A</v>
      </c>
      <c r="AF12" s="91" t="e">
        <f ca="true">+IF(AND(ISNUMBER(OFFSET('Sanitation Data'!$F$4,0,10*ROW('Sanitation Data'!F6))),'Data Summary'!CU12="Yes"),100-OFFSET('Sanitation Data'!$F$4,0,10*ROW('Sanitation Data'!F6)),NA())</f>
        <v>#N/A</v>
      </c>
      <c r="AG12" s="91" t="e">
        <f ca="true">+IF(AND(ISNUMBER(OFFSET('Sanitation Data'!$F$6,0,10*ROW('Sanitation Data'!F6))),'Data Summary'!CV12="Yes"),OFFSET('Sanitation Data'!$F$6,0,10*ROW('Sanitation Data'!F6)),NA())</f>
        <v>#N/A</v>
      </c>
      <c r="AH12" s="91" t="e">
        <f ca="true">+IF(AND(ISNUMBER(OFFSET('Sanitation Data'!$F$10,0,10*ROW('Sanitation Data'!F6))),'Data Summary'!CW12="Yes"),OFFSET('Sanitation Data'!$F$10,0,10*ROW('Sanitation Data'!F6)),NA())</f>
        <v>#N/A</v>
      </c>
      <c r="AI12" s="91" t="e">
        <f ca="true">+IF(AND(ISNUMBER(OFFSET('Sanitation Data'!$F$11,0,10*ROW('Sanitation Data'!F6))),'Data Summary'!CX12="Yes"),OFFSET('Sanitation Data'!$F$11,0,10*ROW('Sanitation Data'!F6)),NA())</f>
        <v>#N/A</v>
      </c>
      <c r="AJ12" s="91" t="e">
        <f ca="true">+IF(AND(ISNUMBER(OFFSET('Sanitation Data'!$F$12,0,10*ROW('Sanitation Data'!F6))),'Data Summary'!CY12="Yes"),OFFSET('Sanitation Data'!$F$12,0,10*ROW('Sanitation Data'!F6)),NA())</f>
        <v>#N/A</v>
      </c>
      <c r="AK12" s="91" t="e">
        <f ca="true">+IF(AND(ISNUMBER(OFFSET('Sanitation Data'!$G$4,0,10*ROW('Sanitation Data'!G6))),'Data Summary'!CZ12="Yes"),100-OFFSET('Sanitation Data'!$G$4,0,10*ROW('Sanitation Data'!G6)),NA())</f>
        <v>#N/A</v>
      </c>
      <c r="AL12" s="91" t="e">
        <f ca="true">+IF(AND(ISNUMBER(OFFSET('Sanitation Data'!$G$6,0,10*ROW('Sanitation Data'!G6))),'Data Summary'!DA12="Yes"),OFFSET('Sanitation Data'!$G$6,0,10*ROW('Sanitation Data'!G6)),NA())</f>
        <v>#N/A</v>
      </c>
      <c r="AM12" s="91" t="e">
        <f ca="true">+IF(AND(ISNUMBER(OFFSET('Sanitation Data'!$G$10,0,10*ROW('Sanitation Data'!G6))),'Data Summary'!DB12="Yes"),OFFSET('Sanitation Data'!$G$10,0,10*ROW('Sanitation Data'!G6)),NA())</f>
        <v>#N/A</v>
      </c>
      <c r="AN12" s="91" t="e">
        <f ca="true">+IF(AND(ISNUMBER(OFFSET('Sanitation Data'!$G$11,0,10*ROW('Sanitation Data'!G6))),'Data Summary'!DC12="Yes"),OFFSET('Sanitation Data'!$G$11,0,10*ROW('Sanitation Data'!G6)),NA())</f>
        <v>#N/A</v>
      </c>
      <c r="AO12" s="91" t="e">
        <f ca="true">+IF(AND(ISNUMBER(OFFSET('Sanitation Data'!$G$12,0,10*ROW('Sanitation Data'!G6))),'Data Summary'!DD12="Yes"),OFFSET('Sanitation Data'!$G$12,0,10*ROW('Sanitation Data'!G6)),NA())</f>
        <v>#N/A</v>
      </c>
      <c r="AP12" s="91" t="e">
        <f ca="true">+IF(AND(ISNUMBER(OFFSET('Sanitation Data'!$H$4,0,10*ROW('Sanitation Data'!H6))),'Data Summary'!DE12="Yes"),100-OFFSET('Sanitation Data'!$H$4,0,10*ROW('Sanitation Data'!H6)),NA())</f>
        <v>#N/A</v>
      </c>
      <c r="AQ12" s="91" t="e">
        <f ca="true">+IF(AND(ISNUMBER(OFFSET('Sanitation Data'!$H$6,0,10*ROW('Sanitation Data'!H6))),'Data Summary'!DF12="Yes"),OFFSET('Sanitation Data'!$H$6,0,10*ROW('Sanitation Data'!H6)),NA())</f>
        <v>#N/A</v>
      </c>
      <c r="AR12" s="91" t="e">
        <f ca="true">+IF(AND(ISNUMBER(OFFSET('Sanitation Data'!$H$10,0,10*ROW('Sanitation Data'!H6))),'Data Summary'!DG12="Yes"),OFFSET('Sanitation Data'!$H$10,0,10*ROW('Sanitation Data'!H6)),NA())</f>
        <v>#N/A</v>
      </c>
      <c r="AS12" s="91" t="e">
        <f ca="true">+IF(AND(ISNUMBER(OFFSET('Sanitation Data'!$H$11,0,10*ROW('Sanitation Data'!H6))),'Data Summary'!DH12="Yes"),OFFSET('Sanitation Data'!$H$11,0,10*ROW('Sanitation Data'!H6)),NA())</f>
        <v>#N/A</v>
      </c>
      <c r="AT12" s="91" t="e">
        <f ca="true">+IF(AND(ISNUMBER(OFFSET('Sanitation Data'!$H$12,0,10*ROW('Sanitation Data'!H6))),'Data Summary'!DI12="Yes"),OFFSET('Sanitation Data'!$H$12,0,10*ROW('Sanitation Data'!H6)),NA())</f>
        <v>#N/A</v>
      </c>
      <c r="AU12" s="91" t="e">
        <f ca="true">+IF(AND(ISNUMBER(OFFSET('Sanitation Data'!$I$4,0,10*ROW('Sanitation Data'!I6))),'Data Summary'!DJ12="Yes"),100-OFFSET('Sanitation Data'!$I$4,0,10*ROW('Sanitation Data'!I6)),NA())</f>
        <v>#N/A</v>
      </c>
      <c r="AV12" s="91" t="e">
        <f ca="true">+IF(AND(ISNUMBER(OFFSET('Sanitation Data'!$I$6,0,10*ROW('Sanitation Data'!I6))),'Data Summary'!DK12="Yes"),OFFSET('Sanitation Data'!$I$6,0,10*ROW('Sanitation Data'!I6)),NA())</f>
        <v>#N/A</v>
      </c>
      <c r="AW12" s="91" t="e">
        <f ca="true">+IF(AND(ISNUMBER(OFFSET('Sanitation Data'!$I$10,0,10*ROW('Sanitation Data'!I6))),'Data Summary'!DL12="Yes"),OFFSET('Sanitation Data'!$I$10,0,10*ROW('Sanitation Data'!I6)),NA())</f>
        <v>#N/A</v>
      </c>
      <c r="AX12" s="91" t="e">
        <f ca="true">+IF(AND(ISNUMBER(OFFSET('Sanitation Data'!$I$11,0,10*ROW('Sanitation Data'!I6))),'Data Summary'!DM12="Yes"),OFFSET('Sanitation Data'!$I$11,0,10*ROW('Sanitation Data'!I6)),NA())</f>
        <v>#N/A</v>
      </c>
      <c r="AY12" s="91" t="e">
        <f ca="true">+IF(AND(ISNUMBER(OFFSET('Sanitation Data'!$I$12,0,10*ROW('Sanitation Data'!I6))),'Data Summary'!DN12="Yes"),OFFSET('Sanitation Data'!$I$12,0,10*ROW('Sanitation Data'!I6)),NA())</f>
        <v>#N/A</v>
      </c>
      <c r="AZ12" s="92" t="e">
        <f ca="true">+IF(AND(ISNUMBER(OFFSET('Hygiene Data'!$D$5,0,10*ROW('Hygiene Data'!D6))),'Data Summary'!DO12="Yes"),OFFSET('Hygiene Data'!$D$5,0,10*ROW('Hygiene Data'!D6)),NA())</f>
        <v>#N/A</v>
      </c>
      <c r="BA12" s="92" t="e">
        <f ca="true">+IF(AND(ISNUMBER(OFFSET('Hygiene Data'!$D$7,0,10*ROW('Hygiene Data'!D6))),'Data Summary'!DP12="Yes"),OFFSET('Hygiene Data'!$D$7,0,10*ROW('Hygiene Data'!D6)),NA())</f>
        <v>#N/A</v>
      </c>
      <c r="BB12" s="92" t="e">
        <f ca="true">+IF(AND(ISNUMBER(OFFSET('Hygiene Data'!$D$9,0,10*ROW('Hygiene Data'!D6))),'Data Summary'!DQ12="Yes"),OFFSET('Hygiene Data'!$D$9,0,10*ROW('Hygiene Data'!D6)),NA())</f>
        <v>#N/A</v>
      </c>
      <c r="BC12" s="92" t="e">
        <f ca="true">+IF(AND(ISNUMBER(OFFSET('Hygiene Data'!$E$5,0,10*ROW('Hygiene Data'!E6))),'Data Summary'!DR12="Yes"),OFFSET('Hygiene Data'!$E$5,0,10*ROW('Hygiene Data'!E6)),NA())</f>
        <v>#N/A</v>
      </c>
      <c r="BD12" s="92" t="e">
        <f ca="true">+IF(AND(ISNUMBER(OFFSET('Hygiene Data'!$E$7,0,10*ROW('Hygiene Data'!E6))),'Data Summary'!DS12="Yes"),OFFSET('Hygiene Data'!$E$7,0,10*ROW('Hygiene Data'!E6)),NA())</f>
        <v>#N/A</v>
      </c>
      <c r="BE12" s="92" t="e">
        <f ca="true">+IF(AND(ISNUMBER(OFFSET('Hygiene Data'!$E$9,0,10*ROW('Hygiene Data'!E6))),'Data Summary'!DT12="Yes"),OFFSET('Hygiene Data'!$E$9,0,10*ROW('Hygiene Data'!E6)),NA())</f>
        <v>#N/A</v>
      </c>
      <c r="BF12" s="92" t="e">
        <f ca="true">+IF(AND(ISNUMBER(OFFSET('Hygiene Data'!$F$5,0,10*ROW('Hygiene Data'!F6))),'Data Summary'!DU12="Yes"),OFFSET('Hygiene Data'!$F$5,0,10*ROW('Hygiene Data'!F6)),NA())</f>
        <v>#N/A</v>
      </c>
      <c r="BG12" s="92" t="e">
        <f ca="true">+IF(AND(ISNUMBER(OFFSET('Hygiene Data'!$F$7,0,10*ROW('Hygiene Data'!F6))),'Data Summary'!DV12="Yes"),OFFSET('Hygiene Data'!$F$7,0,10*ROW('Hygiene Data'!F6)),NA())</f>
        <v>#N/A</v>
      </c>
      <c r="BH12" s="92" t="e">
        <f ca="true">+IF(AND(ISNUMBER(OFFSET('Hygiene Data'!$F$9,0,10*ROW('Hygiene Data'!F6))),'Data Summary'!DW12="Yes"),OFFSET('Hygiene Data'!$F$9,0,10*ROW('Hygiene Data'!F6)),NA())</f>
        <v>#N/A</v>
      </c>
      <c r="BI12" s="92" t="e">
        <f ca="true">+IF(AND(ISNUMBER(OFFSET('Hygiene Data'!$G$5,0,10*ROW('Hygiene Data'!G6))),'Data Summary'!DX12="Yes"),OFFSET('Hygiene Data'!$G$5,0,10*ROW('Hygiene Data'!G6)),NA())</f>
        <v>#N/A</v>
      </c>
      <c r="BJ12" s="92" t="e">
        <f ca="true">+IF(AND(ISNUMBER(OFFSET('Hygiene Data'!$G$7,0,10*ROW('Hygiene Data'!G6))),'Data Summary'!DY12="Yes"),OFFSET('Hygiene Data'!$G$7,0,10*ROW('Hygiene Data'!G6)),NA())</f>
        <v>#N/A</v>
      </c>
      <c r="BK12" s="92" t="e">
        <f ca="true">+IF(AND(ISNUMBER(OFFSET('Hygiene Data'!$G$9,0,10*ROW('Hygiene Data'!G6))),'Data Summary'!DZ12="Yes"),OFFSET('Hygiene Data'!$G$9,0,10*ROW('Hygiene Data'!G6)),NA())</f>
        <v>#N/A</v>
      </c>
      <c r="BL12" s="92" t="e">
        <f ca="true">+IF(AND(ISNUMBER(OFFSET('Hygiene Data'!$H$5,0,10*ROW('Hygiene Data'!H6))),'Data Summary'!EA12="Yes"),OFFSET('Hygiene Data'!$H$5,0,10*ROW('Hygiene Data'!H6)),NA())</f>
        <v>#N/A</v>
      </c>
      <c r="BM12" s="92" t="e">
        <f ca="true">+IF(AND(ISNUMBER(OFFSET('Hygiene Data'!$H$7,0,10*ROW('Hygiene Data'!H6))),'Data Summary'!EB12="Yes"),OFFSET('Hygiene Data'!$H$7,0,10*ROW('Hygiene Data'!H6)),NA())</f>
        <v>#N/A</v>
      </c>
      <c r="BN12" s="92" t="e">
        <f ca="true">+IF(AND(ISNUMBER(OFFSET('Hygiene Data'!$H$9,0,10*ROW('Hygiene Data'!H6))),'Data Summary'!EC12="Yes"),OFFSET('Hygiene Data'!$H$9,0,10*ROW('Hygiene Data'!H6)),NA())</f>
        <v>#N/A</v>
      </c>
      <c r="BO12" s="92" t="e">
        <f ca="true">+IF(AND(ISNUMBER(OFFSET('Hygiene Data'!$I$5,0,10*ROW('Hygiene Data'!I6))),'Data Summary'!ED12="Yes"),OFFSET('Hygiene Data'!$I$5,0,10*ROW('Hygiene Data'!I6)),NA())</f>
        <v>#N/A</v>
      </c>
      <c r="BP12" s="92" t="e">
        <f ca="true">+IF(AND(ISNUMBER(OFFSET('Hygiene Data'!$I$7,0,10*ROW('Hygiene Data'!I6))),'Data Summary'!EE12="Yes"),OFFSET('Hygiene Data'!$I$7,0,10*ROW('Hygiene Data'!I6)),NA())</f>
        <v>#N/A</v>
      </c>
      <c r="BQ12" s="92"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4" t="str">
        <f ca="true">+IF(ISTEXT('Data Summary'!B13),'Data Summary'!B13,"")</f>
        <v/>
      </c>
      <c r="C13" s="327" t="e">
        <f ca="true">+VALUE('Data Summary'!C13)</f>
        <v>#VALUE!</v>
      </c>
      <c r="D13" s="90" t="e">
        <f ca="true">+IF(AND(ISNUMBER(OFFSET('Water Data'!$D$4,0,10*ROW('Water Data'!D7))),'Data Summary'!BS13="Yes"),100-OFFSET('Water Data'!$D$4,0,10*ROW('Water Data'!D7)),NA())</f>
        <v>#N/A</v>
      </c>
      <c r="E13" s="90" t="e">
        <f ca="true">+IF(AND(ISNUMBER(OFFSET('Water Data'!$D$6,0,10*ROW('Water Data'!D7))),'Data Summary'!BT13="Yes"),OFFSET('Water Data'!$D$6,0,10*ROW('Water Data'!D7)),NA())</f>
        <v>#N/A</v>
      </c>
      <c r="F13" s="90" t="e">
        <f ca="true">+IF(AND(ISNUMBER(OFFSET('Water Data'!$D$9,0,10*ROW('Water Data'!D7))),'Data Summary'!BU13="Yes"),OFFSET('Water Data'!$D$9,0,10*ROW('Water Data'!D7)),NA())</f>
        <v>#N/A</v>
      </c>
      <c r="G13" s="90" t="e">
        <f ca="true">+IF(AND(ISNUMBER(OFFSET('Water Data'!$E$4,0,10*ROW('Water Data'!E7))),'Data Summary'!BV13="Yes"),100-OFFSET('Water Data'!$E$4,0,10*ROW('Water Data'!E7)),NA())</f>
        <v>#N/A</v>
      </c>
      <c r="H13" s="90" t="e">
        <f ca="true">+IF(AND(ISNUMBER(OFFSET('Water Data'!$E$6,0,10*ROW('Water Data'!E7))),'Data Summary'!BW13="Yes"),OFFSET('Water Data'!$E$6,0,10*ROW('Water Data'!E7)),NA())</f>
        <v>#N/A</v>
      </c>
      <c r="I13" s="90" t="e">
        <f ca="true">+IF(AND(ISNUMBER(OFFSET('Water Data'!$E$9,0,10*ROW('Water Data'!E7))),'Data Summary'!BX13="Yes"),OFFSET('Water Data'!$E$9,0,10*ROW('Water Data'!E7)),NA())</f>
        <v>#N/A</v>
      </c>
      <c r="J13" s="90" t="e">
        <f ca="true">+IF(AND(ISNUMBER(OFFSET('Water Data'!$F$4,0,10*ROW('Water Data'!F7))),'Data Summary'!BY13="Yes"),100-OFFSET('Water Data'!$F$4,0,10*ROW('Water Data'!F7)),NA())</f>
        <v>#N/A</v>
      </c>
      <c r="K13" s="90" t="e">
        <f ca="true">+IF(AND(ISNUMBER(OFFSET('Water Data'!$F$6,0,10*ROW('Water Data'!F7))),'Data Summary'!BZ13="Yes"),OFFSET('Water Data'!$F$6,0,10*ROW('Water Data'!F7)),NA())</f>
        <v>#N/A</v>
      </c>
      <c r="L13" s="90" t="e">
        <f ca="true">+IF(AND(ISNUMBER(OFFSET('Water Data'!$F$9,0,10*ROW('Water Data'!F7))),'Data Summary'!CA13="Yes"),OFFSET('Water Data'!$F$9,0,10*ROW('Water Data'!F7)),NA())</f>
        <v>#N/A</v>
      </c>
      <c r="M13" s="90" t="e">
        <f ca="true">+IF(AND(ISNUMBER(OFFSET('Water Data'!$G$4,0,10*ROW('Water Data'!G7))),'Data Summary'!CB13="Yes"),100-OFFSET('Water Data'!$G$4,0,10*ROW('Water Data'!G7)),NA())</f>
        <v>#N/A</v>
      </c>
      <c r="N13" s="90" t="e">
        <f ca="true">+IF(AND(ISNUMBER(OFFSET('Water Data'!$G$6,0,10*ROW('Water Data'!G7))),'Data Summary'!CC13="Yes"),OFFSET('Water Data'!$G$6,0,10*ROW('Water Data'!G7)),NA())</f>
        <v>#N/A</v>
      </c>
      <c r="O13" s="90" t="e">
        <f ca="true">+IF(AND(ISNUMBER(OFFSET('Water Data'!$G$9,0,10*ROW('Water Data'!G7))),'Data Summary'!CD13="Yes"),OFFSET('Water Data'!$G$9,0,10*ROW('Water Data'!G7)),NA())</f>
        <v>#N/A</v>
      </c>
      <c r="P13" s="90" t="e">
        <f ca="true">+IF(AND(ISNUMBER(OFFSET('Water Data'!$H$4,0,10*ROW('Water Data'!H7))),'Data Summary'!CE13="Yes"),100-OFFSET('Water Data'!$H$4,0,10*ROW('Water Data'!H7)),NA())</f>
        <v>#N/A</v>
      </c>
      <c r="Q13" s="90" t="e">
        <f ca="true">+IF(AND(ISNUMBER(OFFSET('Water Data'!$H$6,0,10*ROW('Water Data'!H7))),'Data Summary'!CF13="Yes"),OFFSET('Water Data'!$H$6,0,10*ROW('Water Data'!H7)),NA())</f>
        <v>#N/A</v>
      </c>
      <c r="R13" s="90" t="e">
        <f ca="true">+IF(AND(ISNUMBER(OFFSET('Water Data'!$H$9,0,10*ROW('Water Data'!H7))),'Data Summary'!CG13="Yes"),OFFSET('Water Data'!$H$9,0,10*ROW('Water Data'!H7)),NA())</f>
        <v>#N/A</v>
      </c>
      <c r="S13" s="90" t="e">
        <f ca="true">+IF(AND(ISNUMBER(OFFSET('Water Data'!$I$4,0,10*ROW('Water Data'!I7))),'Data Summary'!CH13="Yes"),100-OFFSET('Water Data'!$I$4,0,10*ROW('Water Data'!I7)),NA())</f>
        <v>#N/A</v>
      </c>
      <c r="T13" s="90" t="e">
        <f ca="true">+IF(AND(ISNUMBER(OFFSET('Water Data'!$I$6,0,10*ROW('Water Data'!I7))),'Data Summary'!CI13="Yes"),OFFSET('Water Data'!$I$6,0,10*ROW('Water Data'!I7)),NA())</f>
        <v>#N/A</v>
      </c>
      <c r="U13" s="90" t="e">
        <f ca="true">+IF(AND(ISNUMBER(OFFSET('Water Data'!$I$9,0,10*ROW('Water Data'!I7))),'Data Summary'!CJ13="Yes"),OFFSET('Water Data'!$I$9,0,10*ROW('Water Data'!I7)),NA())</f>
        <v>#N/A</v>
      </c>
      <c r="V13" s="91" t="e">
        <f ca="true">+IF(AND(ISNUMBER(OFFSET('Sanitation Data'!$D$4,0,10*ROW('Sanitation Data'!D7))),'Data Summary'!CK13="Yes"),100-OFFSET('Sanitation Data'!$D$4,0,10*ROW('Sanitation Data'!D7)),NA())</f>
        <v>#N/A</v>
      </c>
      <c r="W13" s="91" t="e">
        <f ca="true">+IF(AND(ISNUMBER(OFFSET('Sanitation Data'!$D$6,0,10*ROW('Sanitation Data'!D7))),'Data Summary'!CL13="Yes"),OFFSET('Sanitation Data'!$D$6,0,10*ROW('Sanitation Data'!D7)),NA())</f>
        <v>#N/A</v>
      </c>
      <c r="X13" s="91" t="e">
        <f ca="true">+IF(AND(ISNUMBER(OFFSET('Sanitation Data'!$D$10,0,10*ROW('Sanitation Data'!D7))),'Data Summary'!CM13="Yes"),OFFSET('Sanitation Data'!$D$10,0,10*ROW('Sanitation Data'!D7)),NA())</f>
        <v>#N/A</v>
      </c>
      <c r="Y13" s="91" t="e">
        <f ca="true">+IF(AND(ISNUMBER(OFFSET('Sanitation Data'!$D$11,0,10*ROW('Sanitation Data'!D7))),'Data Summary'!CN13="Yes"),OFFSET('Sanitation Data'!$D$11,0,10*ROW('Sanitation Data'!D7)),NA())</f>
        <v>#N/A</v>
      </c>
      <c r="Z13" s="91" t="e">
        <f ca="true">+IF(AND(ISNUMBER(OFFSET('Sanitation Data'!$D$12,0,10*ROW('Sanitation Data'!D7))),'Data Summary'!CO13="Yes"),OFFSET('Sanitation Data'!$D$12,0,10*ROW('Sanitation Data'!D7)),NA())</f>
        <v>#N/A</v>
      </c>
      <c r="AA13" s="91" t="e">
        <f ca="true">+IF(AND(ISNUMBER(OFFSET('Sanitation Data'!$E$4,0,10*ROW('Sanitation Data'!E7))),'Data Summary'!CP13="Yes"),100-OFFSET('Sanitation Data'!$E$4,0,10*ROW('Sanitation Data'!E7)),NA())</f>
        <v>#N/A</v>
      </c>
      <c r="AB13" s="91" t="e">
        <f ca="true">+IF(AND(ISNUMBER(OFFSET('Sanitation Data'!$E$6,0,10*ROW('Sanitation Data'!E7))),'Data Summary'!CQ13="Yes"),OFFSET('Sanitation Data'!$E$6,0,10*ROW('Sanitation Data'!E7)),NA())</f>
        <v>#N/A</v>
      </c>
      <c r="AC13" s="91" t="e">
        <f ca="true">+IF(AND(ISNUMBER(OFFSET('Sanitation Data'!$E$10,0,10*ROW('Sanitation Data'!E7))),'Data Summary'!CR13="Yes"),OFFSET('Sanitation Data'!$E$10,0,10*ROW('Sanitation Data'!E7)),NA())</f>
        <v>#N/A</v>
      </c>
      <c r="AD13" s="91" t="e">
        <f ca="true">+IF(AND(ISNUMBER(OFFSET('Sanitation Data'!$E$11,0,10*ROW('Sanitation Data'!E7))),'Data Summary'!CS13="Yes"),OFFSET('Sanitation Data'!$E$11,0,10*ROW('Sanitation Data'!E7)),NA())</f>
        <v>#N/A</v>
      </c>
      <c r="AE13" s="91" t="e">
        <f ca="true">+IF(AND(ISNUMBER(OFFSET('Sanitation Data'!$E$12,0,10*ROW('Sanitation Data'!E7))),'Data Summary'!CT13="Yes"),OFFSET('Sanitation Data'!$E$12,0,10*ROW('Sanitation Data'!E7)),NA())</f>
        <v>#N/A</v>
      </c>
      <c r="AF13" s="91" t="e">
        <f ca="true">+IF(AND(ISNUMBER(OFFSET('Sanitation Data'!$F$4,0,10*ROW('Sanitation Data'!F7))),'Data Summary'!CU13="Yes"),100-OFFSET('Sanitation Data'!$F$4,0,10*ROW('Sanitation Data'!F7)),NA())</f>
        <v>#N/A</v>
      </c>
      <c r="AG13" s="91" t="e">
        <f ca="true">+IF(AND(ISNUMBER(OFFSET('Sanitation Data'!$F$6,0,10*ROW('Sanitation Data'!F7))),'Data Summary'!CV13="Yes"),OFFSET('Sanitation Data'!$F$6,0,10*ROW('Sanitation Data'!F7)),NA())</f>
        <v>#N/A</v>
      </c>
      <c r="AH13" s="91" t="e">
        <f ca="true">+IF(AND(ISNUMBER(OFFSET('Sanitation Data'!$F$10,0,10*ROW('Sanitation Data'!F7))),'Data Summary'!CW13="Yes"),OFFSET('Sanitation Data'!$F$10,0,10*ROW('Sanitation Data'!F7)),NA())</f>
        <v>#N/A</v>
      </c>
      <c r="AI13" s="91" t="e">
        <f ca="true">+IF(AND(ISNUMBER(OFFSET('Sanitation Data'!$F$11,0,10*ROW('Sanitation Data'!F7))),'Data Summary'!CX13="Yes"),OFFSET('Sanitation Data'!$F$11,0,10*ROW('Sanitation Data'!F7)),NA())</f>
        <v>#N/A</v>
      </c>
      <c r="AJ13" s="91" t="e">
        <f ca="true">+IF(AND(ISNUMBER(OFFSET('Sanitation Data'!$F$12,0,10*ROW('Sanitation Data'!F7))),'Data Summary'!CY13="Yes"),OFFSET('Sanitation Data'!$F$12,0,10*ROW('Sanitation Data'!F7)),NA())</f>
        <v>#N/A</v>
      </c>
      <c r="AK13" s="91" t="e">
        <f ca="true">+IF(AND(ISNUMBER(OFFSET('Sanitation Data'!$G$4,0,10*ROW('Sanitation Data'!G7))),'Data Summary'!CZ13="Yes"),100-OFFSET('Sanitation Data'!$G$4,0,10*ROW('Sanitation Data'!G7)),NA())</f>
        <v>#N/A</v>
      </c>
      <c r="AL13" s="91" t="e">
        <f ca="true">+IF(AND(ISNUMBER(OFFSET('Sanitation Data'!$G$6,0,10*ROW('Sanitation Data'!G7))),'Data Summary'!DA13="Yes"),OFFSET('Sanitation Data'!$G$6,0,10*ROW('Sanitation Data'!G7)),NA())</f>
        <v>#N/A</v>
      </c>
      <c r="AM13" s="91" t="e">
        <f ca="true">+IF(AND(ISNUMBER(OFFSET('Sanitation Data'!$G$10,0,10*ROW('Sanitation Data'!G7))),'Data Summary'!DB13="Yes"),OFFSET('Sanitation Data'!$G$10,0,10*ROW('Sanitation Data'!G7)),NA())</f>
        <v>#N/A</v>
      </c>
      <c r="AN13" s="91" t="e">
        <f ca="true">+IF(AND(ISNUMBER(OFFSET('Sanitation Data'!$G$11,0,10*ROW('Sanitation Data'!G7))),'Data Summary'!DC13="Yes"),OFFSET('Sanitation Data'!$G$11,0,10*ROW('Sanitation Data'!G7)),NA())</f>
        <v>#N/A</v>
      </c>
      <c r="AO13" s="91" t="e">
        <f ca="true">+IF(AND(ISNUMBER(OFFSET('Sanitation Data'!$G$12,0,10*ROW('Sanitation Data'!G7))),'Data Summary'!DD13="Yes"),OFFSET('Sanitation Data'!$G$12,0,10*ROW('Sanitation Data'!G7)),NA())</f>
        <v>#N/A</v>
      </c>
      <c r="AP13" s="91" t="e">
        <f ca="true">+IF(AND(ISNUMBER(OFFSET('Sanitation Data'!$H$4,0,10*ROW('Sanitation Data'!H7))),'Data Summary'!DE13="Yes"),100-OFFSET('Sanitation Data'!$H$4,0,10*ROW('Sanitation Data'!H7)),NA())</f>
        <v>#N/A</v>
      </c>
      <c r="AQ13" s="91" t="e">
        <f ca="true">+IF(AND(ISNUMBER(OFFSET('Sanitation Data'!$H$6,0,10*ROW('Sanitation Data'!H7))),'Data Summary'!DF13="Yes"),OFFSET('Sanitation Data'!$H$6,0,10*ROW('Sanitation Data'!H7)),NA())</f>
        <v>#N/A</v>
      </c>
      <c r="AR13" s="91" t="e">
        <f ca="true">+IF(AND(ISNUMBER(OFFSET('Sanitation Data'!$H$10,0,10*ROW('Sanitation Data'!H7))),'Data Summary'!DG13="Yes"),OFFSET('Sanitation Data'!$H$10,0,10*ROW('Sanitation Data'!H7)),NA())</f>
        <v>#N/A</v>
      </c>
      <c r="AS13" s="91" t="e">
        <f ca="true">+IF(AND(ISNUMBER(OFFSET('Sanitation Data'!$H$11,0,10*ROW('Sanitation Data'!H7))),'Data Summary'!DH13="Yes"),OFFSET('Sanitation Data'!$H$11,0,10*ROW('Sanitation Data'!H7)),NA())</f>
        <v>#N/A</v>
      </c>
      <c r="AT13" s="91" t="e">
        <f ca="true">+IF(AND(ISNUMBER(OFFSET('Sanitation Data'!$H$12,0,10*ROW('Sanitation Data'!H7))),'Data Summary'!DI13="Yes"),OFFSET('Sanitation Data'!$H$12,0,10*ROW('Sanitation Data'!H7)),NA())</f>
        <v>#N/A</v>
      </c>
      <c r="AU13" s="91" t="e">
        <f ca="true">+IF(AND(ISNUMBER(OFFSET('Sanitation Data'!$I$4,0,10*ROW('Sanitation Data'!I7))),'Data Summary'!DJ13="Yes"),100-OFFSET('Sanitation Data'!$I$4,0,10*ROW('Sanitation Data'!I7)),NA())</f>
        <v>#N/A</v>
      </c>
      <c r="AV13" s="91" t="e">
        <f ca="true">+IF(AND(ISNUMBER(OFFSET('Sanitation Data'!$I$6,0,10*ROW('Sanitation Data'!I7))),'Data Summary'!DK13="Yes"),OFFSET('Sanitation Data'!$I$6,0,10*ROW('Sanitation Data'!I7)),NA())</f>
        <v>#N/A</v>
      </c>
      <c r="AW13" s="91" t="e">
        <f ca="true">+IF(AND(ISNUMBER(OFFSET('Sanitation Data'!$I$10,0,10*ROW('Sanitation Data'!I7))),'Data Summary'!DL13="Yes"),OFFSET('Sanitation Data'!$I$10,0,10*ROW('Sanitation Data'!I7)),NA())</f>
        <v>#N/A</v>
      </c>
      <c r="AX13" s="91" t="e">
        <f ca="true">+IF(AND(ISNUMBER(OFFSET('Sanitation Data'!$I$11,0,10*ROW('Sanitation Data'!I7))),'Data Summary'!DM13="Yes"),OFFSET('Sanitation Data'!$I$11,0,10*ROW('Sanitation Data'!I7)),NA())</f>
        <v>#N/A</v>
      </c>
      <c r="AY13" s="91" t="e">
        <f ca="true">+IF(AND(ISNUMBER(OFFSET('Sanitation Data'!$I$12,0,10*ROW('Sanitation Data'!I7))),'Data Summary'!DN13="Yes"),OFFSET('Sanitation Data'!$I$12,0,10*ROW('Sanitation Data'!I7)),NA())</f>
        <v>#N/A</v>
      </c>
      <c r="AZ13" s="92" t="e">
        <f ca="true">+IF(AND(ISNUMBER(OFFSET('Hygiene Data'!$D$5,0,10*ROW('Hygiene Data'!D7))),'Data Summary'!DO13="Yes"),OFFSET('Hygiene Data'!$D$5,0,10*ROW('Hygiene Data'!D7)),NA())</f>
        <v>#N/A</v>
      </c>
      <c r="BA13" s="92" t="e">
        <f ca="true">+IF(AND(ISNUMBER(OFFSET('Hygiene Data'!$D$7,0,10*ROW('Hygiene Data'!D7))),'Data Summary'!DP13="Yes"),OFFSET('Hygiene Data'!$D$7,0,10*ROW('Hygiene Data'!D7)),NA())</f>
        <v>#N/A</v>
      </c>
      <c r="BB13" s="92" t="e">
        <f ca="true">+IF(AND(ISNUMBER(OFFSET('Hygiene Data'!$D$9,0,10*ROW('Hygiene Data'!D7))),'Data Summary'!DQ13="Yes"),OFFSET('Hygiene Data'!$D$9,0,10*ROW('Hygiene Data'!D7)),NA())</f>
        <v>#N/A</v>
      </c>
      <c r="BC13" s="92" t="e">
        <f ca="true">+IF(AND(ISNUMBER(OFFSET('Hygiene Data'!$E$5,0,10*ROW('Hygiene Data'!E7))),'Data Summary'!DR13="Yes"),OFFSET('Hygiene Data'!$E$5,0,10*ROW('Hygiene Data'!E7)),NA())</f>
        <v>#N/A</v>
      </c>
      <c r="BD13" s="92" t="e">
        <f ca="true">+IF(AND(ISNUMBER(OFFSET('Hygiene Data'!$E$7,0,10*ROW('Hygiene Data'!E7))),'Data Summary'!DS13="Yes"),OFFSET('Hygiene Data'!$E$7,0,10*ROW('Hygiene Data'!E7)),NA())</f>
        <v>#N/A</v>
      </c>
      <c r="BE13" s="92" t="e">
        <f ca="true">+IF(AND(ISNUMBER(OFFSET('Hygiene Data'!$E$9,0,10*ROW('Hygiene Data'!E7))),'Data Summary'!DT13="Yes"),OFFSET('Hygiene Data'!$E$9,0,10*ROW('Hygiene Data'!E7)),NA())</f>
        <v>#N/A</v>
      </c>
      <c r="BF13" s="92" t="e">
        <f ca="true">+IF(AND(ISNUMBER(OFFSET('Hygiene Data'!$F$5,0,10*ROW('Hygiene Data'!F7))),'Data Summary'!DU13="Yes"),OFFSET('Hygiene Data'!$F$5,0,10*ROW('Hygiene Data'!F7)),NA())</f>
        <v>#N/A</v>
      </c>
      <c r="BG13" s="92" t="e">
        <f ca="true">+IF(AND(ISNUMBER(OFFSET('Hygiene Data'!$F$7,0,10*ROW('Hygiene Data'!F7))),'Data Summary'!DV13="Yes"),OFFSET('Hygiene Data'!$F$7,0,10*ROW('Hygiene Data'!F7)),NA())</f>
        <v>#N/A</v>
      </c>
      <c r="BH13" s="92" t="e">
        <f ca="true">+IF(AND(ISNUMBER(OFFSET('Hygiene Data'!$F$9,0,10*ROW('Hygiene Data'!F7))),'Data Summary'!DW13="Yes"),OFFSET('Hygiene Data'!$F$9,0,10*ROW('Hygiene Data'!F7)),NA())</f>
        <v>#N/A</v>
      </c>
      <c r="BI13" s="92" t="e">
        <f ca="true">+IF(AND(ISNUMBER(OFFSET('Hygiene Data'!$G$5,0,10*ROW('Hygiene Data'!G7))),'Data Summary'!DX13="Yes"),OFFSET('Hygiene Data'!$G$5,0,10*ROW('Hygiene Data'!G7)),NA())</f>
        <v>#N/A</v>
      </c>
      <c r="BJ13" s="92" t="e">
        <f ca="true">+IF(AND(ISNUMBER(OFFSET('Hygiene Data'!$G$7,0,10*ROW('Hygiene Data'!G7))),'Data Summary'!DY13="Yes"),OFFSET('Hygiene Data'!$G$7,0,10*ROW('Hygiene Data'!G7)),NA())</f>
        <v>#N/A</v>
      </c>
      <c r="BK13" s="92" t="e">
        <f ca="true">+IF(AND(ISNUMBER(OFFSET('Hygiene Data'!$G$9,0,10*ROW('Hygiene Data'!G7))),'Data Summary'!DZ13="Yes"),OFFSET('Hygiene Data'!$G$9,0,10*ROW('Hygiene Data'!G7)),NA())</f>
        <v>#N/A</v>
      </c>
      <c r="BL13" s="92" t="e">
        <f ca="true">+IF(AND(ISNUMBER(OFFSET('Hygiene Data'!$H$5,0,10*ROW('Hygiene Data'!H7))),'Data Summary'!EA13="Yes"),OFFSET('Hygiene Data'!$H$5,0,10*ROW('Hygiene Data'!H7)),NA())</f>
        <v>#N/A</v>
      </c>
      <c r="BM13" s="92" t="e">
        <f ca="true">+IF(AND(ISNUMBER(OFFSET('Hygiene Data'!$H$7,0,10*ROW('Hygiene Data'!H7))),'Data Summary'!EB13="Yes"),OFFSET('Hygiene Data'!$H$7,0,10*ROW('Hygiene Data'!H7)),NA())</f>
        <v>#N/A</v>
      </c>
      <c r="BN13" s="92" t="e">
        <f ca="true">+IF(AND(ISNUMBER(OFFSET('Hygiene Data'!$H$9,0,10*ROW('Hygiene Data'!H7))),'Data Summary'!EC13="Yes"),OFFSET('Hygiene Data'!$H$9,0,10*ROW('Hygiene Data'!H7)),NA())</f>
        <v>#N/A</v>
      </c>
      <c r="BO13" s="92" t="e">
        <f ca="true">+IF(AND(ISNUMBER(OFFSET('Hygiene Data'!$I$5,0,10*ROW('Hygiene Data'!I7))),'Data Summary'!ED13="Yes"),OFFSET('Hygiene Data'!$I$5,0,10*ROW('Hygiene Data'!I7)),NA())</f>
        <v>#N/A</v>
      </c>
      <c r="BP13" s="92" t="e">
        <f ca="true">+IF(AND(ISNUMBER(OFFSET('Hygiene Data'!$I$7,0,10*ROW('Hygiene Data'!I7))),'Data Summary'!EE13="Yes"),OFFSET('Hygiene Data'!$I$7,0,10*ROW('Hygiene Data'!I7)),NA())</f>
        <v>#N/A</v>
      </c>
      <c r="BQ13" s="92"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4" t="str">
        <f ca="true">+IF(ISTEXT('Data Summary'!B14),'Data Summary'!B14,"")</f>
        <v/>
      </c>
      <c r="C14" s="327" t="e">
        <f ca="true">+VALUE('Data Summary'!C14)</f>
        <v>#VALUE!</v>
      </c>
      <c r="D14" s="90" t="e">
        <f ca="true">+IF(AND(ISNUMBER(OFFSET('Water Data'!$D$4,0,10*ROW('Water Data'!D8))),'Data Summary'!BS14="Yes"),100-OFFSET('Water Data'!$D$4,0,10*ROW('Water Data'!D8)),NA())</f>
        <v>#N/A</v>
      </c>
      <c r="E14" s="90" t="e">
        <f ca="true">+IF(AND(ISNUMBER(OFFSET('Water Data'!$D$6,0,10*ROW('Water Data'!D8))),'Data Summary'!BT14="Yes"),OFFSET('Water Data'!$D$6,0,10*ROW('Water Data'!D8)),NA())</f>
        <v>#N/A</v>
      </c>
      <c r="F14" s="90" t="e">
        <f ca="true">+IF(AND(ISNUMBER(OFFSET('Water Data'!$D$9,0,10*ROW('Water Data'!D8))),'Data Summary'!BU14="Yes"),OFFSET('Water Data'!$D$9,0,10*ROW('Water Data'!D8)),NA())</f>
        <v>#N/A</v>
      </c>
      <c r="G14" s="90" t="e">
        <f ca="true">+IF(AND(ISNUMBER(OFFSET('Water Data'!$E$4,0,10*ROW('Water Data'!E8))),'Data Summary'!BV14="Yes"),100-OFFSET('Water Data'!$E$4,0,10*ROW('Water Data'!E8)),NA())</f>
        <v>#N/A</v>
      </c>
      <c r="H14" s="90" t="e">
        <f ca="true">+IF(AND(ISNUMBER(OFFSET('Water Data'!$E$6,0,10*ROW('Water Data'!E8))),'Data Summary'!BW14="Yes"),OFFSET('Water Data'!$E$6,0,10*ROW('Water Data'!E8)),NA())</f>
        <v>#N/A</v>
      </c>
      <c r="I14" s="90" t="e">
        <f ca="true">+IF(AND(ISNUMBER(OFFSET('Water Data'!$E$9,0,10*ROW('Water Data'!E8))),'Data Summary'!BX14="Yes"),OFFSET('Water Data'!$E$9,0,10*ROW('Water Data'!E8)),NA())</f>
        <v>#N/A</v>
      </c>
      <c r="J14" s="90" t="e">
        <f ca="true">+IF(AND(ISNUMBER(OFFSET('Water Data'!$F$4,0,10*ROW('Water Data'!F8))),'Data Summary'!BY14="Yes"),100-OFFSET('Water Data'!$F$4,0,10*ROW('Water Data'!F8)),NA())</f>
        <v>#N/A</v>
      </c>
      <c r="K14" s="90" t="e">
        <f ca="true">+IF(AND(ISNUMBER(OFFSET('Water Data'!$F$6,0,10*ROW('Water Data'!F8))),'Data Summary'!BZ14="Yes"),OFFSET('Water Data'!$F$6,0,10*ROW('Water Data'!F8)),NA())</f>
        <v>#N/A</v>
      </c>
      <c r="L14" s="90" t="e">
        <f ca="true">+IF(AND(ISNUMBER(OFFSET('Water Data'!$F$9,0,10*ROW('Water Data'!F8))),'Data Summary'!CA14="Yes"),OFFSET('Water Data'!$F$9,0,10*ROW('Water Data'!F8)),NA())</f>
        <v>#N/A</v>
      </c>
      <c r="M14" s="90" t="e">
        <f ca="true">+IF(AND(ISNUMBER(OFFSET('Water Data'!$G$4,0,10*ROW('Water Data'!G8))),'Data Summary'!CB14="Yes"),100-OFFSET('Water Data'!$G$4,0,10*ROW('Water Data'!G8)),NA())</f>
        <v>#N/A</v>
      </c>
      <c r="N14" s="90" t="e">
        <f ca="true">+IF(AND(ISNUMBER(OFFSET('Water Data'!$G$6,0,10*ROW('Water Data'!G8))),'Data Summary'!CC14="Yes"),OFFSET('Water Data'!$G$6,0,10*ROW('Water Data'!G8)),NA())</f>
        <v>#N/A</v>
      </c>
      <c r="O14" s="90" t="e">
        <f ca="true">+IF(AND(ISNUMBER(OFFSET('Water Data'!$G$9,0,10*ROW('Water Data'!G8))),'Data Summary'!CD14="Yes"),OFFSET('Water Data'!$G$9,0,10*ROW('Water Data'!G8)),NA())</f>
        <v>#N/A</v>
      </c>
      <c r="P14" s="90" t="e">
        <f ca="true">+IF(AND(ISNUMBER(OFFSET('Water Data'!$H$4,0,10*ROW('Water Data'!H8))),'Data Summary'!CE14="Yes"),100-OFFSET('Water Data'!$H$4,0,10*ROW('Water Data'!H8)),NA())</f>
        <v>#N/A</v>
      </c>
      <c r="Q14" s="90" t="e">
        <f ca="true">+IF(AND(ISNUMBER(OFFSET('Water Data'!$H$6,0,10*ROW('Water Data'!H8))),'Data Summary'!CF14="Yes"),OFFSET('Water Data'!$H$6,0,10*ROW('Water Data'!H8)),NA())</f>
        <v>#N/A</v>
      </c>
      <c r="R14" s="90" t="e">
        <f ca="true">+IF(AND(ISNUMBER(OFFSET('Water Data'!$H$9,0,10*ROW('Water Data'!H8))),'Data Summary'!CG14="Yes"),OFFSET('Water Data'!$H$9,0,10*ROW('Water Data'!H8)),NA())</f>
        <v>#N/A</v>
      </c>
      <c r="S14" s="90" t="e">
        <f ca="true">+IF(AND(ISNUMBER(OFFSET('Water Data'!$I$4,0,10*ROW('Water Data'!I8))),'Data Summary'!CH14="Yes"),100-OFFSET('Water Data'!$I$4,0,10*ROW('Water Data'!I8)),NA())</f>
        <v>#N/A</v>
      </c>
      <c r="T14" s="90" t="e">
        <f ca="true">+IF(AND(ISNUMBER(OFFSET('Water Data'!$I$6,0,10*ROW('Water Data'!I8))),'Data Summary'!CI14="Yes"),OFFSET('Water Data'!$I$6,0,10*ROW('Water Data'!I8)),NA())</f>
        <v>#N/A</v>
      </c>
      <c r="U14" s="90" t="e">
        <f ca="true">+IF(AND(ISNUMBER(OFFSET('Water Data'!$I$9,0,10*ROW('Water Data'!I8))),'Data Summary'!CJ14="Yes"),OFFSET('Water Data'!$I$9,0,10*ROW('Water Data'!I8)),NA())</f>
        <v>#N/A</v>
      </c>
      <c r="V14" s="91" t="e">
        <f ca="true">+IF(AND(ISNUMBER(OFFSET('Sanitation Data'!$D$4,0,10*ROW('Sanitation Data'!D8))),'Data Summary'!CK14="Yes"),100-OFFSET('Sanitation Data'!$D$4,0,10*ROW('Sanitation Data'!D8)),NA())</f>
        <v>#N/A</v>
      </c>
      <c r="W14" s="91" t="e">
        <f ca="true">+IF(AND(ISNUMBER(OFFSET('Sanitation Data'!$D$6,0,10*ROW('Sanitation Data'!D8))),'Data Summary'!CL14="Yes"),OFFSET('Sanitation Data'!$D$6,0,10*ROW('Sanitation Data'!D8)),NA())</f>
        <v>#N/A</v>
      </c>
      <c r="X14" s="91" t="e">
        <f ca="true">+IF(AND(ISNUMBER(OFFSET('Sanitation Data'!$D$10,0,10*ROW('Sanitation Data'!D8))),'Data Summary'!CM14="Yes"),OFFSET('Sanitation Data'!$D$10,0,10*ROW('Sanitation Data'!D8)),NA())</f>
        <v>#N/A</v>
      </c>
      <c r="Y14" s="91" t="e">
        <f ca="true">+IF(AND(ISNUMBER(OFFSET('Sanitation Data'!$D$11,0,10*ROW('Sanitation Data'!D8))),'Data Summary'!CN14="Yes"),OFFSET('Sanitation Data'!$D$11,0,10*ROW('Sanitation Data'!D8)),NA())</f>
        <v>#N/A</v>
      </c>
      <c r="Z14" s="91" t="e">
        <f ca="true">+IF(AND(ISNUMBER(OFFSET('Sanitation Data'!$D$12,0,10*ROW('Sanitation Data'!D8))),'Data Summary'!CO14="Yes"),OFFSET('Sanitation Data'!$D$12,0,10*ROW('Sanitation Data'!D8)),NA())</f>
        <v>#N/A</v>
      </c>
      <c r="AA14" s="91" t="e">
        <f ca="true">+IF(AND(ISNUMBER(OFFSET('Sanitation Data'!$E$4,0,10*ROW('Sanitation Data'!E8))),'Data Summary'!CP14="Yes"),100-OFFSET('Sanitation Data'!$E$4,0,10*ROW('Sanitation Data'!E8)),NA())</f>
        <v>#N/A</v>
      </c>
      <c r="AB14" s="91" t="e">
        <f ca="true">+IF(AND(ISNUMBER(OFFSET('Sanitation Data'!$E$6,0,10*ROW('Sanitation Data'!E8))),'Data Summary'!CQ14="Yes"),OFFSET('Sanitation Data'!$E$6,0,10*ROW('Sanitation Data'!E8)),NA())</f>
        <v>#N/A</v>
      </c>
      <c r="AC14" s="91" t="e">
        <f ca="true">+IF(AND(ISNUMBER(OFFSET('Sanitation Data'!$E$10,0,10*ROW('Sanitation Data'!E8))),'Data Summary'!CR14="Yes"),OFFSET('Sanitation Data'!$E$10,0,10*ROW('Sanitation Data'!E8)),NA())</f>
        <v>#N/A</v>
      </c>
      <c r="AD14" s="91" t="e">
        <f ca="true">+IF(AND(ISNUMBER(OFFSET('Sanitation Data'!$E$11,0,10*ROW('Sanitation Data'!E8))),'Data Summary'!CS14="Yes"),OFFSET('Sanitation Data'!$E$11,0,10*ROW('Sanitation Data'!E8)),NA())</f>
        <v>#N/A</v>
      </c>
      <c r="AE14" s="91" t="e">
        <f ca="true">+IF(AND(ISNUMBER(OFFSET('Sanitation Data'!$E$12,0,10*ROW('Sanitation Data'!E8))),'Data Summary'!CT14="Yes"),OFFSET('Sanitation Data'!$E$12,0,10*ROW('Sanitation Data'!E8)),NA())</f>
        <v>#N/A</v>
      </c>
      <c r="AF14" s="91" t="e">
        <f ca="true">+IF(AND(ISNUMBER(OFFSET('Sanitation Data'!$F$4,0,10*ROW('Sanitation Data'!F8))),'Data Summary'!CU14="Yes"),100-OFFSET('Sanitation Data'!$F$4,0,10*ROW('Sanitation Data'!F8)),NA())</f>
        <v>#N/A</v>
      </c>
      <c r="AG14" s="91" t="e">
        <f ca="true">+IF(AND(ISNUMBER(OFFSET('Sanitation Data'!$F$6,0,10*ROW('Sanitation Data'!F8))),'Data Summary'!CV14="Yes"),OFFSET('Sanitation Data'!$F$6,0,10*ROW('Sanitation Data'!F8)),NA())</f>
        <v>#N/A</v>
      </c>
      <c r="AH14" s="91" t="e">
        <f ca="true">+IF(AND(ISNUMBER(OFFSET('Sanitation Data'!$F$10,0,10*ROW('Sanitation Data'!F8))),'Data Summary'!CW14="Yes"),OFFSET('Sanitation Data'!$F$10,0,10*ROW('Sanitation Data'!F8)),NA())</f>
        <v>#N/A</v>
      </c>
      <c r="AI14" s="91" t="e">
        <f ca="true">+IF(AND(ISNUMBER(OFFSET('Sanitation Data'!$F$11,0,10*ROW('Sanitation Data'!F8))),'Data Summary'!CX14="Yes"),OFFSET('Sanitation Data'!$F$11,0,10*ROW('Sanitation Data'!F8)),NA())</f>
        <v>#N/A</v>
      </c>
      <c r="AJ14" s="91" t="e">
        <f ca="true">+IF(AND(ISNUMBER(OFFSET('Sanitation Data'!$F$12,0,10*ROW('Sanitation Data'!F8))),'Data Summary'!CY14="Yes"),OFFSET('Sanitation Data'!$F$12,0,10*ROW('Sanitation Data'!F8)),NA())</f>
        <v>#N/A</v>
      </c>
      <c r="AK14" s="91" t="e">
        <f ca="true">+IF(AND(ISNUMBER(OFFSET('Sanitation Data'!$G$4,0,10*ROW('Sanitation Data'!G8))),'Data Summary'!CZ14="Yes"),100-OFFSET('Sanitation Data'!$G$4,0,10*ROW('Sanitation Data'!G8)),NA())</f>
        <v>#N/A</v>
      </c>
      <c r="AL14" s="91" t="e">
        <f ca="true">+IF(AND(ISNUMBER(OFFSET('Sanitation Data'!$G$6,0,10*ROW('Sanitation Data'!G8))),'Data Summary'!DA14="Yes"),OFFSET('Sanitation Data'!$G$6,0,10*ROW('Sanitation Data'!G8)),NA())</f>
        <v>#N/A</v>
      </c>
      <c r="AM14" s="91" t="e">
        <f ca="true">+IF(AND(ISNUMBER(OFFSET('Sanitation Data'!$G$10,0,10*ROW('Sanitation Data'!G8))),'Data Summary'!DB14="Yes"),OFFSET('Sanitation Data'!$G$10,0,10*ROW('Sanitation Data'!G8)),NA())</f>
        <v>#N/A</v>
      </c>
      <c r="AN14" s="91" t="e">
        <f ca="true">+IF(AND(ISNUMBER(OFFSET('Sanitation Data'!$G$11,0,10*ROW('Sanitation Data'!G8))),'Data Summary'!DC14="Yes"),OFFSET('Sanitation Data'!$G$11,0,10*ROW('Sanitation Data'!G8)),NA())</f>
        <v>#N/A</v>
      </c>
      <c r="AO14" s="91" t="e">
        <f ca="true">+IF(AND(ISNUMBER(OFFSET('Sanitation Data'!$G$12,0,10*ROW('Sanitation Data'!G8))),'Data Summary'!DD14="Yes"),OFFSET('Sanitation Data'!$G$12,0,10*ROW('Sanitation Data'!G8)),NA())</f>
        <v>#N/A</v>
      </c>
      <c r="AP14" s="91" t="e">
        <f ca="true">+IF(AND(ISNUMBER(OFFSET('Sanitation Data'!$H$4,0,10*ROW('Sanitation Data'!H8))),'Data Summary'!DE14="Yes"),100-OFFSET('Sanitation Data'!$H$4,0,10*ROW('Sanitation Data'!H8)),NA())</f>
        <v>#N/A</v>
      </c>
      <c r="AQ14" s="91" t="e">
        <f ca="true">+IF(AND(ISNUMBER(OFFSET('Sanitation Data'!$H$6,0,10*ROW('Sanitation Data'!H8))),'Data Summary'!DF14="Yes"),OFFSET('Sanitation Data'!$H$6,0,10*ROW('Sanitation Data'!H8)),NA())</f>
        <v>#N/A</v>
      </c>
      <c r="AR14" s="91" t="e">
        <f ca="true">+IF(AND(ISNUMBER(OFFSET('Sanitation Data'!$H$10,0,10*ROW('Sanitation Data'!H8))),'Data Summary'!DG14="Yes"),OFFSET('Sanitation Data'!$H$10,0,10*ROW('Sanitation Data'!H8)),NA())</f>
        <v>#N/A</v>
      </c>
      <c r="AS14" s="91" t="e">
        <f ca="true">+IF(AND(ISNUMBER(OFFSET('Sanitation Data'!$H$11,0,10*ROW('Sanitation Data'!H8))),'Data Summary'!DH14="Yes"),OFFSET('Sanitation Data'!$H$11,0,10*ROW('Sanitation Data'!H8)),NA())</f>
        <v>#N/A</v>
      </c>
      <c r="AT14" s="91" t="e">
        <f ca="true">+IF(AND(ISNUMBER(OFFSET('Sanitation Data'!$H$12,0,10*ROW('Sanitation Data'!H8))),'Data Summary'!DI14="Yes"),OFFSET('Sanitation Data'!$H$12,0,10*ROW('Sanitation Data'!H8)),NA())</f>
        <v>#N/A</v>
      </c>
      <c r="AU14" s="91" t="e">
        <f ca="true">+IF(AND(ISNUMBER(OFFSET('Sanitation Data'!$I$4,0,10*ROW('Sanitation Data'!I8))),'Data Summary'!DJ14="Yes"),100-OFFSET('Sanitation Data'!$I$4,0,10*ROW('Sanitation Data'!I8)),NA())</f>
        <v>#N/A</v>
      </c>
      <c r="AV14" s="91" t="e">
        <f ca="true">+IF(AND(ISNUMBER(OFFSET('Sanitation Data'!$I$6,0,10*ROW('Sanitation Data'!I8))),'Data Summary'!DK14="Yes"),OFFSET('Sanitation Data'!$I$6,0,10*ROW('Sanitation Data'!I8)),NA())</f>
        <v>#N/A</v>
      </c>
      <c r="AW14" s="91" t="e">
        <f ca="true">+IF(AND(ISNUMBER(OFFSET('Sanitation Data'!$I$10,0,10*ROW('Sanitation Data'!I8))),'Data Summary'!DL14="Yes"),OFFSET('Sanitation Data'!$I$10,0,10*ROW('Sanitation Data'!I8)),NA())</f>
        <v>#N/A</v>
      </c>
      <c r="AX14" s="91" t="e">
        <f ca="true">+IF(AND(ISNUMBER(OFFSET('Sanitation Data'!$I$11,0,10*ROW('Sanitation Data'!I8))),'Data Summary'!DM14="Yes"),OFFSET('Sanitation Data'!$I$11,0,10*ROW('Sanitation Data'!I8)),NA())</f>
        <v>#N/A</v>
      </c>
      <c r="AY14" s="91" t="e">
        <f ca="true">+IF(AND(ISNUMBER(OFFSET('Sanitation Data'!$I$12,0,10*ROW('Sanitation Data'!I8))),'Data Summary'!DN14="Yes"),OFFSET('Sanitation Data'!$I$12,0,10*ROW('Sanitation Data'!I8)),NA())</f>
        <v>#N/A</v>
      </c>
      <c r="AZ14" s="92" t="e">
        <f ca="true">+IF(AND(ISNUMBER(OFFSET('Hygiene Data'!$D$5,0,10*ROW('Hygiene Data'!D8))),'Data Summary'!DO14="Yes"),OFFSET('Hygiene Data'!$D$5,0,10*ROW('Hygiene Data'!D8)),NA())</f>
        <v>#N/A</v>
      </c>
      <c r="BA14" s="92" t="e">
        <f ca="true">+IF(AND(ISNUMBER(OFFSET('Hygiene Data'!$D$7,0,10*ROW('Hygiene Data'!D8))),'Data Summary'!DP14="Yes"),OFFSET('Hygiene Data'!$D$7,0,10*ROW('Hygiene Data'!D8)),NA())</f>
        <v>#N/A</v>
      </c>
      <c r="BB14" s="92" t="e">
        <f ca="true">+IF(AND(ISNUMBER(OFFSET('Hygiene Data'!$D$9,0,10*ROW('Hygiene Data'!D8))),'Data Summary'!DQ14="Yes"),OFFSET('Hygiene Data'!$D$9,0,10*ROW('Hygiene Data'!D8)),NA())</f>
        <v>#N/A</v>
      </c>
      <c r="BC14" s="92" t="e">
        <f ca="true">+IF(AND(ISNUMBER(OFFSET('Hygiene Data'!$E$5,0,10*ROW('Hygiene Data'!E8))),'Data Summary'!DR14="Yes"),OFFSET('Hygiene Data'!$E$5,0,10*ROW('Hygiene Data'!E8)),NA())</f>
        <v>#N/A</v>
      </c>
      <c r="BD14" s="92" t="e">
        <f ca="true">+IF(AND(ISNUMBER(OFFSET('Hygiene Data'!$E$7,0,10*ROW('Hygiene Data'!E8))),'Data Summary'!DS14="Yes"),OFFSET('Hygiene Data'!$E$7,0,10*ROW('Hygiene Data'!E8)),NA())</f>
        <v>#N/A</v>
      </c>
      <c r="BE14" s="92" t="e">
        <f ca="true">+IF(AND(ISNUMBER(OFFSET('Hygiene Data'!$E$9,0,10*ROW('Hygiene Data'!E8))),'Data Summary'!DT14="Yes"),OFFSET('Hygiene Data'!$E$9,0,10*ROW('Hygiene Data'!E8)),NA())</f>
        <v>#N/A</v>
      </c>
      <c r="BF14" s="92" t="e">
        <f ca="true">+IF(AND(ISNUMBER(OFFSET('Hygiene Data'!$F$5,0,10*ROW('Hygiene Data'!F8))),'Data Summary'!DU14="Yes"),OFFSET('Hygiene Data'!$F$5,0,10*ROW('Hygiene Data'!F8)),NA())</f>
        <v>#N/A</v>
      </c>
      <c r="BG14" s="92" t="e">
        <f ca="true">+IF(AND(ISNUMBER(OFFSET('Hygiene Data'!$F$7,0,10*ROW('Hygiene Data'!F8))),'Data Summary'!DV14="Yes"),OFFSET('Hygiene Data'!$F$7,0,10*ROW('Hygiene Data'!F8)),NA())</f>
        <v>#N/A</v>
      </c>
      <c r="BH14" s="92" t="e">
        <f ca="true">+IF(AND(ISNUMBER(OFFSET('Hygiene Data'!$F$9,0,10*ROW('Hygiene Data'!F8))),'Data Summary'!DW14="Yes"),OFFSET('Hygiene Data'!$F$9,0,10*ROW('Hygiene Data'!F8)),NA())</f>
        <v>#N/A</v>
      </c>
      <c r="BI14" s="92" t="e">
        <f ca="true">+IF(AND(ISNUMBER(OFFSET('Hygiene Data'!$G$5,0,10*ROW('Hygiene Data'!G8))),'Data Summary'!DX14="Yes"),OFFSET('Hygiene Data'!$G$5,0,10*ROW('Hygiene Data'!G8)),NA())</f>
        <v>#N/A</v>
      </c>
      <c r="BJ14" s="92" t="e">
        <f ca="true">+IF(AND(ISNUMBER(OFFSET('Hygiene Data'!$G$7,0,10*ROW('Hygiene Data'!G8))),'Data Summary'!DY14="Yes"),OFFSET('Hygiene Data'!$G$7,0,10*ROW('Hygiene Data'!G8)),NA())</f>
        <v>#N/A</v>
      </c>
      <c r="BK14" s="92" t="e">
        <f ca="true">+IF(AND(ISNUMBER(OFFSET('Hygiene Data'!$G$9,0,10*ROW('Hygiene Data'!G8))),'Data Summary'!DZ14="Yes"),OFFSET('Hygiene Data'!$G$9,0,10*ROW('Hygiene Data'!G8)),NA())</f>
        <v>#N/A</v>
      </c>
      <c r="BL14" s="92" t="e">
        <f ca="true">+IF(AND(ISNUMBER(OFFSET('Hygiene Data'!$H$5,0,10*ROW('Hygiene Data'!H8))),'Data Summary'!EA14="Yes"),OFFSET('Hygiene Data'!$H$5,0,10*ROW('Hygiene Data'!H8)),NA())</f>
        <v>#N/A</v>
      </c>
      <c r="BM14" s="92" t="e">
        <f ca="true">+IF(AND(ISNUMBER(OFFSET('Hygiene Data'!$H$7,0,10*ROW('Hygiene Data'!H8))),'Data Summary'!EB14="Yes"),OFFSET('Hygiene Data'!$H$7,0,10*ROW('Hygiene Data'!H8)),NA())</f>
        <v>#N/A</v>
      </c>
      <c r="BN14" s="92" t="e">
        <f ca="true">+IF(AND(ISNUMBER(OFFSET('Hygiene Data'!$H$9,0,10*ROW('Hygiene Data'!H8))),'Data Summary'!EC14="Yes"),OFFSET('Hygiene Data'!$H$9,0,10*ROW('Hygiene Data'!H8)),NA())</f>
        <v>#N/A</v>
      </c>
      <c r="BO14" s="92" t="e">
        <f ca="true">+IF(AND(ISNUMBER(OFFSET('Hygiene Data'!$I$5,0,10*ROW('Hygiene Data'!I8))),'Data Summary'!ED14="Yes"),OFFSET('Hygiene Data'!$I$5,0,10*ROW('Hygiene Data'!I8)),NA())</f>
        <v>#N/A</v>
      </c>
      <c r="BP14" s="92" t="e">
        <f ca="true">+IF(AND(ISNUMBER(OFFSET('Hygiene Data'!$I$7,0,10*ROW('Hygiene Data'!I8))),'Data Summary'!EE14="Yes"),OFFSET('Hygiene Data'!$I$7,0,10*ROW('Hygiene Data'!I8)),NA())</f>
        <v>#N/A</v>
      </c>
      <c r="BQ14" s="92"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4" t="str">
        <f ca="true">+IF(ISTEXT('Data Summary'!B15),'Data Summary'!B15,"")</f>
        <v/>
      </c>
      <c r="C15" s="327" t="e">
        <f ca="true">+VALUE('Data Summary'!C15)</f>
        <v>#VALUE!</v>
      </c>
      <c r="D15" s="90" t="e">
        <f ca="true">+IF(AND(ISNUMBER(OFFSET('Water Data'!$D$4,0,10*ROW('Water Data'!D9))),'Data Summary'!BS15="Yes"),100-OFFSET('Water Data'!$D$4,0,10*ROW('Water Data'!D9)),NA())</f>
        <v>#N/A</v>
      </c>
      <c r="E15" s="90" t="e">
        <f ca="true">+IF(AND(ISNUMBER(OFFSET('Water Data'!$D$6,0,10*ROW('Water Data'!D9))),'Data Summary'!BT15="Yes"),OFFSET('Water Data'!$D$6,0,10*ROW('Water Data'!D9)),NA())</f>
        <v>#N/A</v>
      </c>
      <c r="F15" s="90" t="e">
        <f ca="true">+IF(AND(ISNUMBER(OFFSET('Water Data'!$D$9,0,10*ROW('Water Data'!D9))),'Data Summary'!BU15="Yes"),OFFSET('Water Data'!$D$9,0,10*ROW('Water Data'!D9)),NA())</f>
        <v>#N/A</v>
      </c>
      <c r="G15" s="90" t="e">
        <f ca="true">+IF(AND(ISNUMBER(OFFSET('Water Data'!$E$4,0,10*ROW('Water Data'!E9))),'Data Summary'!BV15="Yes"),100-OFFSET('Water Data'!$E$4,0,10*ROW('Water Data'!E9)),NA())</f>
        <v>#N/A</v>
      </c>
      <c r="H15" s="90" t="e">
        <f ca="true">+IF(AND(ISNUMBER(OFFSET('Water Data'!$E$6,0,10*ROW('Water Data'!E9))),'Data Summary'!BW15="Yes"),OFFSET('Water Data'!$E$6,0,10*ROW('Water Data'!E9)),NA())</f>
        <v>#N/A</v>
      </c>
      <c r="I15" s="90" t="e">
        <f ca="true">+IF(AND(ISNUMBER(OFFSET('Water Data'!$E$9,0,10*ROW('Water Data'!E9))),'Data Summary'!BX15="Yes"),OFFSET('Water Data'!$E$9,0,10*ROW('Water Data'!E9)),NA())</f>
        <v>#N/A</v>
      </c>
      <c r="J15" s="90" t="e">
        <f ca="true">+IF(AND(ISNUMBER(OFFSET('Water Data'!$F$4,0,10*ROW('Water Data'!F9))),'Data Summary'!BY15="Yes"),100-OFFSET('Water Data'!$F$4,0,10*ROW('Water Data'!F9)),NA())</f>
        <v>#N/A</v>
      </c>
      <c r="K15" s="90" t="e">
        <f ca="true">+IF(AND(ISNUMBER(OFFSET('Water Data'!$F$6,0,10*ROW('Water Data'!F9))),'Data Summary'!BZ15="Yes"),OFFSET('Water Data'!$F$6,0,10*ROW('Water Data'!F9)),NA())</f>
        <v>#N/A</v>
      </c>
      <c r="L15" s="90" t="e">
        <f ca="true">+IF(AND(ISNUMBER(OFFSET('Water Data'!$F$9,0,10*ROW('Water Data'!F9))),'Data Summary'!CA15="Yes"),OFFSET('Water Data'!$F$9,0,10*ROW('Water Data'!F9)),NA())</f>
        <v>#N/A</v>
      </c>
      <c r="M15" s="90" t="e">
        <f ca="true">+IF(AND(ISNUMBER(OFFSET('Water Data'!$G$4,0,10*ROW('Water Data'!G9))),'Data Summary'!CB15="Yes"),100-OFFSET('Water Data'!$G$4,0,10*ROW('Water Data'!G9)),NA())</f>
        <v>#N/A</v>
      </c>
      <c r="N15" s="90" t="e">
        <f ca="true">+IF(AND(ISNUMBER(OFFSET('Water Data'!$G$6,0,10*ROW('Water Data'!G9))),'Data Summary'!CC15="Yes"),OFFSET('Water Data'!$G$6,0,10*ROW('Water Data'!G9)),NA())</f>
        <v>#N/A</v>
      </c>
      <c r="O15" s="90" t="e">
        <f ca="true">+IF(AND(ISNUMBER(OFFSET('Water Data'!$G$9,0,10*ROW('Water Data'!G9))),'Data Summary'!CD15="Yes"),OFFSET('Water Data'!$G$9,0,10*ROW('Water Data'!G9)),NA())</f>
        <v>#N/A</v>
      </c>
      <c r="P15" s="90" t="e">
        <f ca="true">+IF(AND(ISNUMBER(OFFSET('Water Data'!$H$4,0,10*ROW('Water Data'!H9))),'Data Summary'!CE15="Yes"),100-OFFSET('Water Data'!$H$4,0,10*ROW('Water Data'!H9)),NA())</f>
        <v>#N/A</v>
      </c>
      <c r="Q15" s="90" t="e">
        <f ca="true">+IF(AND(ISNUMBER(OFFSET('Water Data'!$H$6,0,10*ROW('Water Data'!H9))),'Data Summary'!CF15="Yes"),OFFSET('Water Data'!$H$6,0,10*ROW('Water Data'!H9)),NA())</f>
        <v>#N/A</v>
      </c>
      <c r="R15" s="90" t="e">
        <f ca="true">+IF(AND(ISNUMBER(OFFSET('Water Data'!$H$9,0,10*ROW('Water Data'!H9))),'Data Summary'!CG15="Yes"),OFFSET('Water Data'!$H$9,0,10*ROW('Water Data'!H9)),NA())</f>
        <v>#N/A</v>
      </c>
      <c r="S15" s="90" t="e">
        <f ca="true">+IF(AND(ISNUMBER(OFFSET('Water Data'!$I$4,0,10*ROW('Water Data'!I9))),'Data Summary'!CH15="Yes"),100-OFFSET('Water Data'!$I$4,0,10*ROW('Water Data'!I9)),NA())</f>
        <v>#N/A</v>
      </c>
      <c r="T15" s="90" t="e">
        <f ca="true">+IF(AND(ISNUMBER(OFFSET('Water Data'!$I$6,0,10*ROW('Water Data'!I9))),'Data Summary'!CI15="Yes"),OFFSET('Water Data'!$I$6,0,10*ROW('Water Data'!I9)),NA())</f>
        <v>#N/A</v>
      </c>
      <c r="U15" s="90" t="e">
        <f ca="true">+IF(AND(ISNUMBER(OFFSET('Water Data'!$I$9,0,10*ROW('Water Data'!I9))),'Data Summary'!CJ15="Yes"),OFFSET('Water Data'!$I$9,0,10*ROW('Water Data'!I9)),NA())</f>
        <v>#N/A</v>
      </c>
      <c r="V15" s="91" t="e">
        <f ca="true">+IF(AND(ISNUMBER(OFFSET('Sanitation Data'!$D$4,0,10*ROW('Sanitation Data'!D9))),'Data Summary'!CK15="Yes"),100-OFFSET('Sanitation Data'!$D$4,0,10*ROW('Sanitation Data'!D9)),NA())</f>
        <v>#N/A</v>
      </c>
      <c r="W15" s="91" t="e">
        <f ca="true">+IF(AND(ISNUMBER(OFFSET('Sanitation Data'!$D$6,0,10*ROW('Sanitation Data'!D9))),'Data Summary'!CL15="Yes"),OFFSET('Sanitation Data'!$D$6,0,10*ROW('Sanitation Data'!D9)),NA())</f>
        <v>#N/A</v>
      </c>
      <c r="X15" s="91" t="e">
        <f ca="true">+IF(AND(ISNUMBER(OFFSET('Sanitation Data'!$D$10,0,10*ROW('Sanitation Data'!D9))),'Data Summary'!CM15="Yes"),OFFSET('Sanitation Data'!$D$10,0,10*ROW('Sanitation Data'!D9)),NA())</f>
        <v>#N/A</v>
      </c>
      <c r="Y15" s="91" t="e">
        <f ca="true">+IF(AND(ISNUMBER(OFFSET('Sanitation Data'!$D$11,0,10*ROW('Sanitation Data'!D9))),'Data Summary'!CN15="Yes"),OFFSET('Sanitation Data'!$D$11,0,10*ROW('Sanitation Data'!D9)),NA())</f>
        <v>#N/A</v>
      </c>
      <c r="Z15" s="91" t="e">
        <f ca="true">+IF(AND(ISNUMBER(OFFSET('Sanitation Data'!$D$12,0,10*ROW('Sanitation Data'!D9))),'Data Summary'!CO15="Yes"),OFFSET('Sanitation Data'!$D$12,0,10*ROW('Sanitation Data'!D9)),NA())</f>
        <v>#N/A</v>
      </c>
      <c r="AA15" s="91" t="e">
        <f ca="true">+IF(AND(ISNUMBER(OFFSET('Sanitation Data'!$E$4,0,10*ROW('Sanitation Data'!E9))),'Data Summary'!CP15="Yes"),100-OFFSET('Sanitation Data'!$E$4,0,10*ROW('Sanitation Data'!E9)),NA())</f>
        <v>#N/A</v>
      </c>
      <c r="AB15" s="91" t="e">
        <f ca="true">+IF(AND(ISNUMBER(OFFSET('Sanitation Data'!$E$6,0,10*ROW('Sanitation Data'!E9))),'Data Summary'!CQ15="Yes"),OFFSET('Sanitation Data'!$E$6,0,10*ROW('Sanitation Data'!E9)),NA())</f>
        <v>#N/A</v>
      </c>
      <c r="AC15" s="91" t="e">
        <f ca="true">+IF(AND(ISNUMBER(OFFSET('Sanitation Data'!$E$10,0,10*ROW('Sanitation Data'!E9))),'Data Summary'!CR15="Yes"),OFFSET('Sanitation Data'!$E$10,0,10*ROW('Sanitation Data'!E9)),NA())</f>
        <v>#N/A</v>
      </c>
      <c r="AD15" s="91" t="e">
        <f ca="true">+IF(AND(ISNUMBER(OFFSET('Sanitation Data'!$E$11,0,10*ROW('Sanitation Data'!E9))),'Data Summary'!CS15="Yes"),OFFSET('Sanitation Data'!$E$11,0,10*ROW('Sanitation Data'!E9)),NA())</f>
        <v>#N/A</v>
      </c>
      <c r="AE15" s="91" t="e">
        <f ca="true">+IF(AND(ISNUMBER(OFFSET('Sanitation Data'!$E$12,0,10*ROW('Sanitation Data'!E9))),'Data Summary'!CT15="Yes"),OFFSET('Sanitation Data'!$E$12,0,10*ROW('Sanitation Data'!E9)),NA())</f>
        <v>#N/A</v>
      </c>
      <c r="AF15" s="91" t="e">
        <f ca="true">+IF(AND(ISNUMBER(OFFSET('Sanitation Data'!$F$4,0,10*ROW('Sanitation Data'!F9))),'Data Summary'!CU15="Yes"),100-OFFSET('Sanitation Data'!$F$4,0,10*ROW('Sanitation Data'!F9)),NA())</f>
        <v>#N/A</v>
      </c>
      <c r="AG15" s="91" t="e">
        <f ca="true">+IF(AND(ISNUMBER(OFFSET('Sanitation Data'!$F$6,0,10*ROW('Sanitation Data'!F9))),'Data Summary'!CV15="Yes"),OFFSET('Sanitation Data'!$F$6,0,10*ROW('Sanitation Data'!F9)),NA())</f>
        <v>#N/A</v>
      </c>
      <c r="AH15" s="91" t="e">
        <f ca="true">+IF(AND(ISNUMBER(OFFSET('Sanitation Data'!$F$10,0,10*ROW('Sanitation Data'!F9))),'Data Summary'!CW15="Yes"),OFFSET('Sanitation Data'!$F$10,0,10*ROW('Sanitation Data'!F9)),NA())</f>
        <v>#N/A</v>
      </c>
      <c r="AI15" s="91" t="e">
        <f ca="true">+IF(AND(ISNUMBER(OFFSET('Sanitation Data'!$F$11,0,10*ROW('Sanitation Data'!F9))),'Data Summary'!CX15="Yes"),OFFSET('Sanitation Data'!$F$11,0,10*ROW('Sanitation Data'!F9)),NA())</f>
        <v>#N/A</v>
      </c>
      <c r="AJ15" s="91" t="e">
        <f ca="true">+IF(AND(ISNUMBER(OFFSET('Sanitation Data'!$F$12,0,10*ROW('Sanitation Data'!F9))),'Data Summary'!CY15="Yes"),OFFSET('Sanitation Data'!$F$12,0,10*ROW('Sanitation Data'!F9)),NA())</f>
        <v>#N/A</v>
      </c>
      <c r="AK15" s="91" t="e">
        <f ca="true">+IF(AND(ISNUMBER(OFFSET('Sanitation Data'!$G$4,0,10*ROW('Sanitation Data'!G9))),'Data Summary'!CZ15="Yes"),100-OFFSET('Sanitation Data'!$G$4,0,10*ROW('Sanitation Data'!G9)),NA())</f>
        <v>#N/A</v>
      </c>
      <c r="AL15" s="91" t="e">
        <f ca="true">+IF(AND(ISNUMBER(OFFSET('Sanitation Data'!$G$6,0,10*ROW('Sanitation Data'!G9))),'Data Summary'!DA15="Yes"),OFFSET('Sanitation Data'!$G$6,0,10*ROW('Sanitation Data'!G9)),NA())</f>
        <v>#N/A</v>
      </c>
      <c r="AM15" s="91" t="e">
        <f ca="true">+IF(AND(ISNUMBER(OFFSET('Sanitation Data'!$G$10,0,10*ROW('Sanitation Data'!G9))),'Data Summary'!DB15="Yes"),OFFSET('Sanitation Data'!$G$10,0,10*ROW('Sanitation Data'!G9)),NA())</f>
        <v>#N/A</v>
      </c>
      <c r="AN15" s="91" t="e">
        <f ca="true">+IF(AND(ISNUMBER(OFFSET('Sanitation Data'!$G$11,0,10*ROW('Sanitation Data'!G9))),'Data Summary'!DC15="Yes"),OFFSET('Sanitation Data'!$G$11,0,10*ROW('Sanitation Data'!G9)),NA())</f>
        <v>#N/A</v>
      </c>
      <c r="AO15" s="91" t="e">
        <f ca="true">+IF(AND(ISNUMBER(OFFSET('Sanitation Data'!$G$12,0,10*ROW('Sanitation Data'!G9))),'Data Summary'!DD15="Yes"),OFFSET('Sanitation Data'!$G$12,0,10*ROW('Sanitation Data'!G9)),NA())</f>
        <v>#N/A</v>
      </c>
      <c r="AP15" s="91" t="e">
        <f ca="true">+IF(AND(ISNUMBER(OFFSET('Sanitation Data'!$H$4,0,10*ROW('Sanitation Data'!H9))),'Data Summary'!DE15="Yes"),100-OFFSET('Sanitation Data'!$H$4,0,10*ROW('Sanitation Data'!H9)),NA())</f>
        <v>#N/A</v>
      </c>
      <c r="AQ15" s="91" t="e">
        <f ca="true">+IF(AND(ISNUMBER(OFFSET('Sanitation Data'!$H$6,0,10*ROW('Sanitation Data'!H9))),'Data Summary'!DF15="Yes"),OFFSET('Sanitation Data'!$H$6,0,10*ROW('Sanitation Data'!H9)),NA())</f>
        <v>#N/A</v>
      </c>
      <c r="AR15" s="91" t="e">
        <f ca="true">+IF(AND(ISNUMBER(OFFSET('Sanitation Data'!$H$10,0,10*ROW('Sanitation Data'!H9))),'Data Summary'!DG15="Yes"),OFFSET('Sanitation Data'!$H$10,0,10*ROW('Sanitation Data'!H9)),NA())</f>
        <v>#N/A</v>
      </c>
      <c r="AS15" s="91" t="e">
        <f ca="true">+IF(AND(ISNUMBER(OFFSET('Sanitation Data'!$H$11,0,10*ROW('Sanitation Data'!H9))),'Data Summary'!DH15="Yes"),OFFSET('Sanitation Data'!$H$11,0,10*ROW('Sanitation Data'!H9)),NA())</f>
        <v>#N/A</v>
      </c>
      <c r="AT15" s="91" t="e">
        <f ca="true">+IF(AND(ISNUMBER(OFFSET('Sanitation Data'!$H$12,0,10*ROW('Sanitation Data'!H9))),'Data Summary'!DI15="Yes"),OFFSET('Sanitation Data'!$H$12,0,10*ROW('Sanitation Data'!H9)),NA())</f>
        <v>#N/A</v>
      </c>
      <c r="AU15" s="91" t="e">
        <f ca="true">+IF(AND(ISNUMBER(OFFSET('Sanitation Data'!$I$4,0,10*ROW('Sanitation Data'!I9))),'Data Summary'!DJ15="Yes"),100-OFFSET('Sanitation Data'!$I$4,0,10*ROW('Sanitation Data'!I9)),NA())</f>
        <v>#N/A</v>
      </c>
      <c r="AV15" s="91" t="e">
        <f ca="true">+IF(AND(ISNUMBER(OFFSET('Sanitation Data'!$I$6,0,10*ROW('Sanitation Data'!I9))),'Data Summary'!DK15="Yes"),OFFSET('Sanitation Data'!$I$6,0,10*ROW('Sanitation Data'!I9)),NA())</f>
        <v>#N/A</v>
      </c>
      <c r="AW15" s="91" t="e">
        <f ca="true">+IF(AND(ISNUMBER(OFFSET('Sanitation Data'!$I$10,0,10*ROW('Sanitation Data'!I9))),'Data Summary'!DL15="Yes"),OFFSET('Sanitation Data'!$I$10,0,10*ROW('Sanitation Data'!I9)),NA())</f>
        <v>#N/A</v>
      </c>
      <c r="AX15" s="91" t="e">
        <f ca="true">+IF(AND(ISNUMBER(OFFSET('Sanitation Data'!$I$11,0,10*ROW('Sanitation Data'!I9))),'Data Summary'!DM15="Yes"),OFFSET('Sanitation Data'!$I$11,0,10*ROW('Sanitation Data'!I9)),NA())</f>
        <v>#N/A</v>
      </c>
      <c r="AY15" s="91" t="e">
        <f ca="true">+IF(AND(ISNUMBER(OFFSET('Sanitation Data'!$I$12,0,10*ROW('Sanitation Data'!I9))),'Data Summary'!DN15="Yes"),OFFSET('Sanitation Data'!$I$12,0,10*ROW('Sanitation Data'!I9)),NA())</f>
        <v>#N/A</v>
      </c>
      <c r="AZ15" s="92" t="e">
        <f ca="true">+IF(AND(ISNUMBER(OFFSET('Hygiene Data'!$D$5,0,10*ROW('Hygiene Data'!D9))),'Data Summary'!DO15="Yes"),OFFSET('Hygiene Data'!$D$5,0,10*ROW('Hygiene Data'!D9)),NA())</f>
        <v>#N/A</v>
      </c>
      <c r="BA15" s="92" t="e">
        <f ca="true">+IF(AND(ISNUMBER(OFFSET('Hygiene Data'!$D$7,0,10*ROW('Hygiene Data'!D9))),'Data Summary'!DP15="Yes"),OFFSET('Hygiene Data'!$D$7,0,10*ROW('Hygiene Data'!D9)),NA())</f>
        <v>#N/A</v>
      </c>
      <c r="BB15" s="92" t="e">
        <f ca="true">+IF(AND(ISNUMBER(OFFSET('Hygiene Data'!$D$9,0,10*ROW('Hygiene Data'!D9))),'Data Summary'!DQ15="Yes"),OFFSET('Hygiene Data'!$D$9,0,10*ROW('Hygiene Data'!D9)),NA())</f>
        <v>#N/A</v>
      </c>
      <c r="BC15" s="92" t="e">
        <f ca="true">+IF(AND(ISNUMBER(OFFSET('Hygiene Data'!$E$5,0,10*ROW('Hygiene Data'!E9))),'Data Summary'!DR15="Yes"),OFFSET('Hygiene Data'!$E$5,0,10*ROW('Hygiene Data'!E9)),NA())</f>
        <v>#N/A</v>
      </c>
      <c r="BD15" s="92" t="e">
        <f ca="true">+IF(AND(ISNUMBER(OFFSET('Hygiene Data'!$E$7,0,10*ROW('Hygiene Data'!E9))),'Data Summary'!DS15="Yes"),OFFSET('Hygiene Data'!$E$7,0,10*ROW('Hygiene Data'!E9)),NA())</f>
        <v>#N/A</v>
      </c>
      <c r="BE15" s="92" t="e">
        <f ca="true">+IF(AND(ISNUMBER(OFFSET('Hygiene Data'!$E$9,0,10*ROW('Hygiene Data'!E9))),'Data Summary'!DT15="Yes"),OFFSET('Hygiene Data'!$E$9,0,10*ROW('Hygiene Data'!E9)),NA())</f>
        <v>#N/A</v>
      </c>
      <c r="BF15" s="92" t="e">
        <f ca="true">+IF(AND(ISNUMBER(OFFSET('Hygiene Data'!$F$5,0,10*ROW('Hygiene Data'!F9))),'Data Summary'!DU15="Yes"),OFFSET('Hygiene Data'!$F$5,0,10*ROW('Hygiene Data'!F9)),NA())</f>
        <v>#N/A</v>
      </c>
      <c r="BG15" s="92" t="e">
        <f ca="true">+IF(AND(ISNUMBER(OFFSET('Hygiene Data'!$F$7,0,10*ROW('Hygiene Data'!F9))),'Data Summary'!DV15="Yes"),OFFSET('Hygiene Data'!$F$7,0,10*ROW('Hygiene Data'!F9)),NA())</f>
        <v>#N/A</v>
      </c>
      <c r="BH15" s="92" t="e">
        <f ca="true">+IF(AND(ISNUMBER(OFFSET('Hygiene Data'!$F$9,0,10*ROW('Hygiene Data'!F9))),'Data Summary'!DW15="Yes"),OFFSET('Hygiene Data'!$F$9,0,10*ROW('Hygiene Data'!F9)),NA())</f>
        <v>#N/A</v>
      </c>
      <c r="BI15" s="92" t="e">
        <f ca="true">+IF(AND(ISNUMBER(OFFSET('Hygiene Data'!$G$5,0,10*ROW('Hygiene Data'!G9))),'Data Summary'!DX15="Yes"),OFFSET('Hygiene Data'!$G$5,0,10*ROW('Hygiene Data'!G9)),NA())</f>
        <v>#N/A</v>
      </c>
      <c r="BJ15" s="92" t="e">
        <f ca="true">+IF(AND(ISNUMBER(OFFSET('Hygiene Data'!$G$7,0,10*ROW('Hygiene Data'!G9))),'Data Summary'!DY15="Yes"),OFFSET('Hygiene Data'!$G$7,0,10*ROW('Hygiene Data'!G9)),NA())</f>
        <v>#N/A</v>
      </c>
      <c r="BK15" s="92" t="e">
        <f ca="true">+IF(AND(ISNUMBER(OFFSET('Hygiene Data'!$G$9,0,10*ROW('Hygiene Data'!G9))),'Data Summary'!DZ15="Yes"),OFFSET('Hygiene Data'!$G$9,0,10*ROW('Hygiene Data'!G9)),NA())</f>
        <v>#N/A</v>
      </c>
      <c r="BL15" s="92" t="e">
        <f ca="true">+IF(AND(ISNUMBER(OFFSET('Hygiene Data'!$H$5,0,10*ROW('Hygiene Data'!H9))),'Data Summary'!EA15="Yes"),OFFSET('Hygiene Data'!$H$5,0,10*ROW('Hygiene Data'!H9)),NA())</f>
        <v>#N/A</v>
      </c>
      <c r="BM15" s="92" t="e">
        <f ca="true">+IF(AND(ISNUMBER(OFFSET('Hygiene Data'!$H$7,0,10*ROW('Hygiene Data'!H9))),'Data Summary'!EB15="Yes"),OFFSET('Hygiene Data'!$H$7,0,10*ROW('Hygiene Data'!H9)),NA())</f>
        <v>#N/A</v>
      </c>
      <c r="BN15" s="92" t="e">
        <f ca="true">+IF(AND(ISNUMBER(OFFSET('Hygiene Data'!$H$9,0,10*ROW('Hygiene Data'!H9))),'Data Summary'!EC15="Yes"),OFFSET('Hygiene Data'!$H$9,0,10*ROW('Hygiene Data'!H9)),NA())</f>
        <v>#N/A</v>
      </c>
      <c r="BO15" s="92" t="e">
        <f ca="true">+IF(AND(ISNUMBER(OFFSET('Hygiene Data'!$I$5,0,10*ROW('Hygiene Data'!I9))),'Data Summary'!ED15="Yes"),OFFSET('Hygiene Data'!$I$5,0,10*ROW('Hygiene Data'!I9)),NA())</f>
        <v>#N/A</v>
      </c>
      <c r="BP15" s="92" t="e">
        <f ca="true">+IF(AND(ISNUMBER(OFFSET('Hygiene Data'!$I$7,0,10*ROW('Hygiene Data'!I9))),'Data Summary'!EE15="Yes"),OFFSET('Hygiene Data'!$I$7,0,10*ROW('Hygiene Data'!I9)),NA())</f>
        <v>#N/A</v>
      </c>
      <c r="BQ15" s="92"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4" t="str">
        <f ca="true">+IF(ISTEXT('Data Summary'!B16),'Data Summary'!B16,"")</f>
        <v/>
      </c>
      <c r="C16" s="327" t="e">
        <f ca="true">+VALUE('Data Summary'!C16)</f>
        <v>#VALUE!</v>
      </c>
      <c r="D16" s="90" t="e">
        <f ca="true">+IF(AND(ISNUMBER(OFFSET('Water Data'!$D$4,0,10*ROW('Water Data'!D10))),'Data Summary'!BS16="Yes"),100-OFFSET('Water Data'!$D$4,0,10*ROW('Water Data'!D10)),NA())</f>
        <v>#N/A</v>
      </c>
      <c r="E16" s="90" t="e">
        <f ca="true">+IF(AND(ISNUMBER(OFFSET('Water Data'!$D$6,0,10*ROW('Water Data'!D10))),'Data Summary'!BT16="Yes"),OFFSET('Water Data'!$D$6,0,10*ROW('Water Data'!D10)),NA())</f>
        <v>#N/A</v>
      </c>
      <c r="F16" s="90" t="e">
        <f ca="true">+IF(AND(ISNUMBER(OFFSET('Water Data'!$D$9,0,10*ROW('Water Data'!D10))),'Data Summary'!BU16="Yes"),OFFSET('Water Data'!$D$9,0,10*ROW('Water Data'!D10)),NA())</f>
        <v>#N/A</v>
      </c>
      <c r="G16" s="90" t="e">
        <f ca="true">+IF(AND(ISNUMBER(OFFSET('Water Data'!$E$4,0,10*ROW('Water Data'!E10))),'Data Summary'!BV16="Yes"),100-OFFSET('Water Data'!$E$4,0,10*ROW('Water Data'!E10)),NA())</f>
        <v>#N/A</v>
      </c>
      <c r="H16" s="90" t="e">
        <f ca="true">+IF(AND(ISNUMBER(OFFSET('Water Data'!$E$6,0,10*ROW('Water Data'!E10))),'Data Summary'!BW16="Yes"),OFFSET('Water Data'!$E$6,0,10*ROW('Water Data'!E10)),NA())</f>
        <v>#N/A</v>
      </c>
      <c r="I16" s="90" t="e">
        <f ca="true">+IF(AND(ISNUMBER(OFFSET('Water Data'!$E$9,0,10*ROW('Water Data'!E10))),'Data Summary'!BX16="Yes"),OFFSET('Water Data'!$E$9,0,10*ROW('Water Data'!E10)),NA())</f>
        <v>#N/A</v>
      </c>
      <c r="J16" s="90" t="e">
        <f ca="true">+IF(AND(ISNUMBER(OFFSET('Water Data'!$F$4,0,10*ROW('Water Data'!F10))),'Data Summary'!BY16="Yes"),100-OFFSET('Water Data'!$F$4,0,10*ROW('Water Data'!F10)),NA())</f>
        <v>#N/A</v>
      </c>
      <c r="K16" s="90" t="e">
        <f ca="true">+IF(AND(ISNUMBER(OFFSET('Water Data'!$F$6,0,10*ROW('Water Data'!F10))),'Data Summary'!BZ16="Yes"),OFFSET('Water Data'!$F$6,0,10*ROW('Water Data'!F10)),NA())</f>
        <v>#N/A</v>
      </c>
      <c r="L16" s="90" t="e">
        <f ca="true">+IF(AND(ISNUMBER(OFFSET('Water Data'!$F$9,0,10*ROW('Water Data'!F10))),'Data Summary'!CA16="Yes"),OFFSET('Water Data'!$F$9,0,10*ROW('Water Data'!F10)),NA())</f>
        <v>#N/A</v>
      </c>
      <c r="M16" s="90" t="e">
        <f ca="true">+IF(AND(ISNUMBER(OFFSET('Water Data'!$G$4,0,10*ROW('Water Data'!G10))),'Data Summary'!CB16="Yes"),100-OFFSET('Water Data'!$G$4,0,10*ROW('Water Data'!G10)),NA())</f>
        <v>#N/A</v>
      </c>
      <c r="N16" s="90" t="e">
        <f ca="true">+IF(AND(ISNUMBER(OFFSET('Water Data'!$G$6,0,10*ROW('Water Data'!G10))),'Data Summary'!CC16="Yes"),OFFSET('Water Data'!$G$6,0,10*ROW('Water Data'!G10)),NA())</f>
        <v>#N/A</v>
      </c>
      <c r="O16" s="90" t="e">
        <f ca="true">+IF(AND(ISNUMBER(OFFSET('Water Data'!$G$9,0,10*ROW('Water Data'!G10))),'Data Summary'!CD16="Yes"),OFFSET('Water Data'!$G$9,0,10*ROW('Water Data'!G10)),NA())</f>
        <v>#N/A</v>
      </c>
      <c r="P16" s="90" t="e">
        <f ca="true">+IF(AND(ISNUMBER(OFFSET('Water Data'!$H$4,0,10*ROW('Water Data'!H10))),'Data Summary'!CE16="Yes"),100-OFFSET('Water Data'!$H$4,0,10*ROW('Water Data'!H10)),NA())</f>
        <v>#N/A</v>
      </c>
      <c r="Q16" s="90" t="e">
        <f ca="true">+IF(AND(ISNUMBER(OFFSET('Water Data'!$H$6,0,10*ROW('Water Data'!H10))),'Data Summary'!CF16="Yes"),OFFSET('Water Data'!$H$6,0,10*ROW('Water Data'!H10)),NA())</f>
        <v>#N/A</v>
      </c>
      <c r="R16" s="90" t="e">
        <f ca="true">+IF(AND(ISNUMBER(OFFSET('Water Data'!$H$9,0,10*ROW('Water Data'!H10))),'Data Summary'!CG16="Yes"),OFFSET('Water Data'!$H$9,0,10*ROW('Water Data'!H10)),NA())</f>
        <v>#N/A</v>
      </c>
      <c r="S16" s="90" t="e">
        <f ca="true">+IF(AND(ISNUMBER(OFFSET('Water Data'!$I$4,0,10*ROW('Water Data'!I10))),'Data Summary'!CH16="Yes"),100-OFFSET('Water Data'!$I$4,0,10*ROW('Water Data'!I10)),NA())</f>
        <v>#N/A</v>
      </c>
      <c r="T16" s="90" t="e">
        <f ca="true">+IF(AND(ISNUMBER(OFFSET('Water Data'!$I$6,0,10*ROW('Water Data'!I10))),'Data Summary'!CI16="Yes"),OFFSET('Water Data'!$I$6,0,10*ROW('Water Data'!I10)),NA())</f>
        <v>#N/A</v>
      </c>
      <c r="U16" s="90" t="e">
        <f ca="true">+IF(AND(ISNUMBER(OFFSET('Water Data'!$I$9,0,10*ROW('Water Data'!I10))),'Data Summary'!CJ16="Yes"),OFFSET('Water Data'!$I$9,0,10*ROW('Water Data'!I10)),NA())</f>
        <v>#N/A</v>
      </c>
      <c r="V16" s="91" t="e">
        <f ca="true">+IF(AND(ISNUMBER(OFFSET('Sanitation Data'!$D$4,0,10*ROW('Sanitation Data'!D10))),'Data Summary'!CK16="Yes"),100-OFFSET('Sanitation Data'!$D$4,0,10*ROW('Sanitation Data'!D10)),NA())</f>
        <v>#N/A</v>
      </c>
      <c r="W16" s="91" t="e">
        <f ca="true">+IF(AND(ISNUMBER(OFFSET('Sanitation Data'!$D$6,0,10*ROW('Sanitation Data'!D10))),'Data Summary'!CL16="Yes"),OFFSET('Sanitation Data'!$D$6,0,10*ROW('Sanitation Data'!D10)),NA())</f>
        <v>#N/A</v>
      </c>
      <c r="X16" s="91" t="e">
        <f ca="true">+IF(AND(ISNUMBER(OFFSET('Sanitation Data'!$D$10,0,10*ROW('Sanitation Data'!D10))),'Data Summary'!CM16="Yes"),OFFSET('Sanitation Data'!$D$10,0,10*ROW('Sanitation Data'!D10)),NA())</f>
        <v>#N/A</v>
      </c>
      <c r="Y16" s="91" t="e">
        <f ca="true">+IF(AND(ISNUMBER(OFFSET('Sanitation Data'!$D$11,0,10*ROW('Sanitation Data'!D10))),'Data Summary'!CN16="Yes"),OFFSET('Sanitation Data'!$D$11,0,10*ROW('Sanitation Data'!D10)),NA())</f>
        <v>#N/A</v>
      </c>
      <c r="Z16" s="91" t="e">
        <f ca="true">+IF(AND(ISNUMBER(OFFSET('Sanitation Data'!$D$12,0,10*ROW('Sanitation Data'!D10))),'Data Summary'!CO16="Yes"),OFFSET('Sanitation Data'!$D$12,0,10*ROW('Sanitation Data'!D10)),NA())</f>
        <v>#N/A</v>
      </c>
      <c r="AA16" s="91" t="e">
        <f ca="true">+IF(AND(ISNUMBER(OFFSET('Sanitation Data'!$E$4,0,10*ROW('Sanitation Data'!E10))),'Data Summary'!CP16="Yes"),100-OFFSET('Sanitation Data'!$E$4,0,10*ROW('Sanitation Data'!E10)),NA())</f>
        <v>#N/A</v>
      </c>
      <c r="AB16" s="91" t="e">
        <f ca="true">+IF(AND(ISNUMBER(OFFSET('Sanitation Data'!$E$6,0,10*ROW('Sanitation Data'!E10))),'Data Summary'!CQ16="Yes"),OFFSET('Sanitation Data'!$E$6,0,10*ROW('Sanitation Data'!E10)),NA())</f>
        <v>#N/A</v>
      </c>
      <c r="AC16" s="91" t="e">
        <f ca="true">+IF(AND(ISNUMBER(OFFSET('Sanitation Data'!$E$10,0,10*ROW('Sanitation Data'!E10))),'Data Summary'!CR16="Yes"),OFFSET('Sanitation Data'!$E$10,0,10*ROW('Sanitation Data'!E10)),NA())</f>
        <v>#N/A</v>
      </c>
      <c r="AD16" s="91" t="e">
        <f ca="true">+IF(AND(ISNUMBER(OFFSET('Sanitation Data'!$E$11,0,10*ROW('Sanitation Data'!E10))),'Data Summary'!CS16="Yes"),OFFSET('Sanitation Data'!$E$11,0,10*ROW('Sanitation Data'!E10)),NA())</f>
        <v>#N/A</v>
      </c>
      <c r="AE16" s="91" t="e">
        <f ca="true">+IF(AND(ISNUMBER(OFFSET('Sanitation Data'!$E$12,0,10*ROW('Sanitation Data'!E10))),'Data Summary'!CT16="Yes"),OFFSET('Sanitation Data'!$E$12,0,10*ROW('Sanitation Data'!E10)),NA())</f>
        <v>#N/A</v>
      </c>
      <c r="AF16" s="91" t="e">
        <f ca="true">+IF(AND(ISNUMBER(OFFSET('Sanitation Data'!$F$4,0,10*ROW('Sanitation Data'!F10))),'Data Summary'!CU16="Yes"),100-OFFSET('Sanitation Data'!$F$4,0,10*ROW('Sanitation Data'!F10)),NA())</f>
        <v>#N/A</v>
      </c>
      <c r="AG16" s="91" t="e">
        <f ca="true">+IF(AND(ISNUMBER(OFFSET('Sanitation Data'!$F$6,0,10*ROW('Sanitation Data'!F10))),'Data Summary'!CV16="Yes"),OFFSET('Sanitation Data'!$F$6,0,10*ROW('Sanitation Data'!F10)),NA())</f>
        <v>#N/A</v>
      </c>
      <c r="AH16" s="91" t="e">
        <f ca="true">+IF(AND(ISNUMBER(OFFSET('Sanitation Data'!$F$10,0,10*ROW('Sanitation Data'!F10))),'Data Summary'!CW16="Yes"),OFFSET('Sanitation Data'!$F$10,0,10*ROW('Sanitation Data'!F10)),NA())</f>
        <v>#N/A</v>
      </c>
      <c r="AI16" s="91" t="e">
        <f ca="true">+IF(AND(ISNUMBER(OFFSET('Sanitation Data'!$F$11,0,10*ROW('Sanitation Data'!F10))),'Data Summary'!CX16="Yes"),OFFSET('Sanitation Data'!$F$11,0,10*ROW('Sanitation Data'!F10)),NA())</f>
        <v>#N/A</v>
      </c>
      <c r="AJ16" s="91" t="e">
        <f ca="true">+IF(AND(ISNUMBER(OFFSET('Sanitation Data'!$F$12,0,10*ROW('Sanitation Data'!F10))),'Data Summary'!CY16="Yes"),OFFSET('Sanitation Data'!$F$12,0,10*ROW('Sanitation Data'!F10)),NA())</f>
        <v>#N/A</v>
      </c>
      <c r="AK16" s="91" t="e">
        <f ca="true">+IF(AND(ISNUMBER(OFFSET('Sanitation Data'!$G$4,0,10*ROW('Sanitation Data'!G10))),'Data Summary'!CZ16="Yes"),100-OFFSET('Sanitation Data'!$G$4,0,10*ROW('Sanitation Data'!G10)),NA())</f>
        <v>#N/A</v>
      </c>
      <c r="AL16" s="91" t="e">
        <f ca="true">+IF(AND(ISNUMBER(OFFSET('Sanitation Data'!$G$6,0,10*ROW('Sanitation Data'!G10))),'Data Summary'!DA16="Yes"),OFFSET('Sanitation Data'!$G$6,0,10*ROW('Sanitation Data'!G10)),NA())</f>
        <v>#N/A</v>
      </c>
      <c r="AM16" s="91" t="e">
        <f ca="true">+IF(AND(ISNUMBER(OFFSET('Sanitation Data'!$G$10,0,10*ROW('Sanitation Data'!G10))),'Data Summary'!DB16="Yes"),OFFSET('Sanitation Data'!$G$10,0,10*ROW('Sanitation Data'!G10)),NA())</f>
        <v>#N/A</v>
      </c>
      <c r="AN16" s="91" t="e">
        <f ca="true">+IF(AND(ISNUMBER(OFFSET('Sanitation Data'!$G$11,0,10*ROW('Sanitation Data'!G10))),'Data Summary'!DC16="Yes"),OFFSET('Sanitation Data'!$G$11,0,10*ROW('Sanitation Data'!G10)),NA())</f>
        <v>#N/A</v>
      </c>
      <c r="AO16" s="91" t="e">
        <f ca="true">+IF(AND(ISNUMBER(OFFSET('Sanitation Data'!$G$12,0,10*ROW('Sanitation Data'!G10))),'Data Summary'!DD16="Yes"),OFFSET('Sanitation Data'!$G$12,0,10*ROW('Sanitation Data'!G10)),NA())</f>
        <v>#N/A</v>
      </c>
      <c r="AP16" s="91" t="e">
        <f ca="true">+IF(AND(ISNUMBER(OFFSET('Sanitation Data'!$H$4,0,10*ROW('Sanitation Data'!H10))),'Data Summary'!DE16="Yes"),100-OFFSET('Sanitation Data'!$H$4,0,10*ROW('Sanitation Data'!H10)),NA())</f>
        <v>#N/A</v>
      </c>
      <c r="AQ16" s="91" t="e">
        <f ca="true">+IF(AND(ISNUMBER(OFFSET('Sanitation Data'!$H$6,0,10*ROW('Sanitation Data'!H10))),'Data Summary'!DF16="Yes"),OFFSET('Sanitation Data'!$H$6,0,10*ROW('Sanitation Data'!H10)),NA())</f>
        <v>#N/A</v>
      </c>
      <c r="AR16" s="91" t="e">
        <f ca="true">+IF(AND(ISNUMBER(OFFSET('Sanitation Data'!$H$10,0,10*ROW('Sanitation Data'!H10))),'Data Summary'!DG16="Yes"),OFFSET('Sanitation Data'!$H$10,0,10*ROW('Sanitation Data'!H10)),NA())</f>
        <v>#N/A</v>
      </c>
      <c r="AS16" s="91" t="e">
        <f ca="true">+IF(AND(ISNUMBER(OFFSET('Sanitation Data'!$H$11,0,10*ROW('Sanitation Data'!H10))),'Data Summary'!DH16="Yes"),OFFSET('Sanitation Data'!$H$11,0,10*ROW('Sanitation Data'!H10)),NA())</f>
        <v>#N/A</v>
      </c>
      <c r="AT16" s="91" t="e">
        <f ca="true">+IF(AND(ISNUMBER(OFFSET('Sanitation Data'!$H$12,0,10*ROW('Sanitation Data'!H10))),'Data Summary'!DI16="Yes"),OFFSET('Sanitation Data'!$H$12,0,10*ROW('Sanitation Data'!H10)),NA())</f>
        <v>#N/A</v>
      </c>
      <c r="AU16" s="91" t="e">
        <f ca="true">+IF(AND(ISNUMBER(OFFSET('Sanitation Data'!$I$4,0,10*ROW('Sanitation Data'!I10))),'Data Summary'!DJ16="Yes"),100-OFFSET('Sanitation Data'!$I$4,0,10*ROW('Sanitation Data'!I10)),NA())</f>
        <v>#N/A</v>
      </c>
      <c r="AV16" s="91" t="e">
        <f ca="true">+IF(AND(ISNUMBER(OFFSET('Sanitation Data'!$I$6,0,10*ROW('Sanitation Data'!I10))),'Data Summary'!DK16="Yes"),OFFSET('Sanitation Data'!$I$6,0,10*ROW('Sanitation Data'!I10)),NA())</f>
        <v>#N/A</v>
      </c>
      <c r="AW16" s="91" t="e">
        <f ca="true">+IF(AND(ISNUMBER(OFFSET('Sanitation Data'!$I$10,0,10*ROW('Sanitation Data'!I10))),'Data Summary'!DL16="Yes"),OFFSET('Sanitation Data'!$I$10,0,10*ROW('Sanitation Data'!I10)),NA())</f>
        <v>#N/A</v>
      </c>
      <c r="AX16" s="91" t="e">
        <f ca="true">+IF(AND(ISNUMBER(OFFSET('Sanitation Data'!$I$11,0,10*ROW('Sanitation Data'!I10))),'Data Summary'!DM16="Yes"),OFFSET('Sanitation Data'!$I$11,0,10*ROW('Sanitation Data'!I10)),NA())</f>
        <v>#N/A</v>
      </c>
      <c r="AY16" s="91" t="e">
        <f ca="true">+IF(AND(ISNUMBER(OFFSET('Sanitation Data'!$I$12,0,10*ROW('Sanitation Data'!I10))),'Data Summary'!DN16="Yes"),OFFSET('Sanitation Data'!$I$12,0,10*ROW('Sanitation Data'!I10)),NA())</f>
        <v>#N/A</v>
      </c>
      <c r="AZ16" s="92" t="e">
        <f ca="true">+IF(AND(ISNUMBER(OFFSET('Hygiene Data'!$D$5,0,10*ROW('Hygiene Data'!D10))),'Data Summary'!DO16="Yes"),OFFSET('Hygiene Data'!$D$5,0,10*ROW('Hygiene Data'!D10)),NA())</f>
        <v>#N/A</v>
      </c>
      <c r="BA16" s="92" t="e">
        <f ca="true">+IF(AND(ISNUMBER(OFFSET('Hygiene Data'!$D$7,0,10*ROW('Hygiene Data'!D10))),'Data Summary'!DP16="Yes"),OFFSET('Hygiene Data'!$D$7,0,10*ROW('Hygiene Data'!D10)),NA())</f>
        <v>#N/A</v>
      </c>
      <c r="BB16" s="92" t="e">
        <f ca="true">+IF(AND(ISNUMBER(OFFSET('Hygiene Data'!$D$9,0,10*ROW('Hygiene Data'!D10))),'Data Summary'!DQ16="Yes"),OFFSET('Hygiene Data'!$D$9,0,10*ROW('Hygiene Data'!D10)),NA())</f>
        <v>#N/A</v>
      </c>
      <c r="BC16" s="92" t="e">
        <f ca="true">+IF(AND(ISNUMBER(OFFSET('Hygiene Data'!$E$5,0,10*ROW('Hygiene Data'!E10))),'Data Summary'!DR16="Yes"),OFFSET('Hygiene Data'!$E$5,0,10*ROW('Hygiene Data'!E10)),NA())</f>
        <v>#N/A</v>
      </c>
      <c r="BD16" s="92" t="e">
        <f ca="true">+IF(AND(ISNUMBER(OFFSET('Hygiene Data'!$E$7,0,10*ROW('Hygiene Data'!E10))),'Data Summary'!DS16="Yes"),OFFSET('Hygiene Data'!$E$7,0,10*ROW('Hygiene Data'!E10)),NA())</f>
        <v>#N/A</v>
      </c>
      <c r="BE16" s="92" t="e">
        <f ca="true">+IF(AND(ISNUMBER(OFFSET('Hygiene Data'!$E$9,0,10*ROW('Hygiene Data'!E10))),'Data Summary'!DT16="Yes"),OFFSET('Hygiene Data'!$E$9,0,10*ROW('Hygiene Data'!E10)),NA())</f>
        <v>#N/A</v>
      </c>
      <c r="BF16" s="92" t="e">
        <f ca="true">+IF(AND(ISNUMBER(OFFSET('Hygiene Data'!$F$5,0,10*ROW('Hygiene Data'!F10))),'Data Summary'!DU16="Yes"),OFFSET('Hygiene Data'!$F$5,0,10*ROW('Hygiene Data'!F10)),NA())</f>
        <v>#N/A</v>
      </c>
      <c r="BG16" s="92" t="e">
        <f ca="true">+IF(AND(ISNUMBER(OFFSET('Hygiene Data'!$F$7,0,10*ROW('Hygiene Data'!F10))),'Data Summary'!DV16="Yes"),OFFSET('Hygiene Data'!$F$7,0,10*ROW('Hygiene Data'!F10)),NA())</f>
        <v>#N/A</v>
      </c>
      <c r="BH16" s="92" t="e">
        <f ca="true">+IF(AND(ISNUMBER(OFFSET('Hygiene Data'!$F$9,0,10*ROW('Hygiene Data'!F10))),'Data Summary'!DW16="Yes"),OFFSET('Hygiene Data'!$F$9,0,10*ROW('Hygiene Data'!F10)),NA())</f>
        <v>#N/A</v>
      </c>
      <c r="BI16" s="92" t="e">
        <f ca="true">+IF(AND(ISNUMBER(OFFSET('Hygiene Data'!$G$5,0,10*ROW('Hygiene Data'!G10))),'Data Summary'!DX16="Yes"),OFFSET('Hygiene Data'!$G$5,0,10*ROW('Hygiene Data'!G10)),NA())</f>
        <v>#N/A</v>
      </c>
      <c r="BJ16" s="92" t="e">
        <f ca="true">+IF(AND(ISNUMBER(OFFSET('Hygiene Data'!$G$7,0,10*ROW('Hygiene Data'!G10))),'Data Summary'!DY16="Yes"),OFFSET('Hygiene Data'!$G$7,0,10*ROW('Hygiene Data'!G10)),NA())</f>
        <v>#N/A</v>
      </c>
      <c r="BK16" s="92" t="e">
        <f ca="true">+IF(AND(ISNUMBER(OFFSET('Hygiene Data'!$G$9,0,10*ROW('Hygiene Data'!G10))),'Data Summary'!DZ16="Yes"),OFFSET('Hygiene Data'!$G$9,0,10*ROW('Hygiene Data'!G10)),NA())</f>
        <v>#N/A</v>
      </c>
      <c r="BL16" s="92" t="e">
        <f ca="true">+IF(AND(ISNUMBER(OFFSET('Hygiene Data'!$H$5,0,10*ROW('Hygiene Data'!H10))),'Data Summary'!EA16="Yes"),OFFSET('Hygiene Data'!$H$5,0,10*ROW('Hygiene Data'!H10)),NA())</f>
        <v>#N/A</v>
      </c>
      <c r="BM16" s="92" t="e">
        <f ca="true">+IF(AND(ISNUMBER(OFFSET('Hygiene Data'!$H$7,0,10*ROW('Hygiene Data'!H10))),'Data Summary'!EB16="Yes"),OFFSET('Hygiene Data'!$H$7,0,10*ROW('Hygiene Data'!H10)),NA())</f>
        <v>#N/A</v>
      </c>
      <c r="BN16" s="92" t="e">
        <f ca="true">+IF(AND(ISNUMBER(OFFSET('Hygiene Data'!$H$9,0,10*ROW('Hygiene Data'!H10))),'Data Summary'!EC16="Yes"),OFFSET('Hygiene Data'!$H$9,0,10*ROW('Hygiene Data'!H10)),NA())</f>
        <v>#N/A</v>
      </c>
      <c r="BO16" s="92" t="e">
        <f ca="true">+IF(AND(ISNUMBER(OFFSET('Hygiene Data'!$I$5,0,10*ROW('Hygiene Data'!I10))),'Data Summary'!ED16="Yes"),OFFSET('Hygiene Data'!$I$5,0,10*ROW('Hygiene Data'!I10)),NA())</f>
        <v>#N/A</v>
      </c>
      <c r="BP16" s="92" t="e">
        <f ca="true">+IF(AND(ISNUMBER(OFFSET('Hygiene Data'!$I$7,0,10*ROW('Hygiene Data'!I10))),'Data Summary'!EE16="Yes"),OFFSET('Hygiene Data'!$I$7,0,10*ROW('Hygiene Data'!I10)),NA())</f>
        <v>#N/A</v>
      </c>
      <c r="BQ16" s="92"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4" t="str">
        <f ca="true">+IF(ISTEXT('Data Summary'!B17),'Data Summary'!B17,"")</f>
        <v/>
      </c>
      <c r="C17" s="327" t="e">
        <f ca="true">+VALUE('Data Summary'!C17)</f>
        <v>#VALUE!</v>
      </c>
      <c r="D17" s="90" t="e">
        <f ca="true">+IF(AND(ISNUMBER(OFFSET('Water Data'!$D$4,0,10*ROW('Water Data'!D11))),'Data Summary'!BS17="Yes"),100-OFFSET('Water Data'!$D$4,0,10*ROW('Water Data'!D11)),NA())</f>
        <v>#N/A</v>
      </c>
      <c r="E17" s="90" t="e">
        <f ca="true">+IF(AND(ISNUMBER(OFFSET('Water Data'!$D$6,0,10*ROW('Water Data'!D11))),'Data Summary'!BT17="Yes"),OFFSET('Water Data'!$D$6,0,10*ROW('Water Data'!D11)),NA())</f>
        <v>#N/A</v>
      </c>
      <c r="F17" s="90" t="e">
        <f ca="true">+IF(AND(ISNUMBER(OFFSET('Water Data'!$D$9,0,10*ROW('Water Data'!D11))),'Data Summary'!BU17="Yes"),OFFSET('Water Data'!$D$9,0,10*ROW('Water Data'!D11)),NA())</f>
        <v>#N/A</v>
      </c>
      <c r="G17" s="90" t="e">
        <f ca="true">+IF(AND(ISNUMBER(OFFSET('Water Data'!$E$4,0,10*ROW('Water Data'!E11))),'Data Summary'!BV17="Yes"),100-OFFSET('Water Data'!$E$4,0,10*ROW('Water Data'!E11)),NA())</f>
        <v>#N/A</v>
      </c>
      <c r="H17" s="90" t="e">
        <f ca="true">+IF(AND(ISNUMBER(OFFSET('Water Data'!$E$6,0,10*ROW('Water Data'!E11))),'Data Summary'!BW17="Yes"),OFFSET('Water Data'!$E$6,0,10*ROW('Water Data'!E11)),NA())</f>
        <v>#N/A</v>
      </c>
      <c r="I17" s="90" t="e">
        <f ca="true">+IF(AND(ISNUMBER(OFFSET('Water Data'!$E$9,0,10*ROW('Water Data'!E11))),'Data Summary'!BX17="Yes"),OFFSET('Water Data'!$E$9,0,10*ROW('Water Data'!E11)),NA())</f>
        <v>#N/A</v>
      </c>
      <c r="J17" s="90" t="e">
        <f ca="true">+IF(AND(ISNUMBER(OFFSET('Water Data'!$F$4,0,10*ROW('Water Data'!F11))),'Data Summary'!BY17="Yes"),100-OFFSET('Water Data'!$F$4,0,10*ROW('Water Data'!F11)),NA())</f>
        <v>#N/A</v>
      </c>
      <c r="K17" s="90" t="e">
        <f ca="true">+IF(AND(ISNUMBER(OFFSET('Water Data'!$F$6,0,10*ROW('Water Data'!F11))),'Data Summary'!BZ17="Yes"),OFFSET('Water Data'!$F$6,0,10*ROW('Water Data'!F11)),NA())</f>
        <v>#N/A</v>
      </c>
      <c r="L17" s="90" t="e">
        <f ca="true">+IF(AND(ISNUMBER(OFFSET('Water Data'!$F$9,0,10*ROW('Water Data'!F11))),'Data Summary'!CA17="Yes"),OFFSET('Water Data'!$F$9,0,10*ROW('Water Data'!F11)),NA())</f>
        <v>#N/A</v>
      </c>
      <c r="M17" s="90" t="e">
        <f ca="true">+IF(AND(ISNUMBER(OFFSET('Water Data'!$G$4,0,10*ROW('Water Data'!G11))),'Data Summary'!CB17="Yes"),100-OFFSET('Water Data'!$G$4,0,10*ROW('Water Data'!G11)),NA())</f>
        <v>#N/A</v>
      </c>
      <c r="N17" s="90" t="e">
        <f ca="true">+IF(AND(ISNUMBER(OFFSET('Water Data'!$G$6,0,10*ROW('Water Data'!G11))),'Data Summary'!CC17="Yes"),OFFSET('Water Data'!$G$6,0,10*ROW('Water Data'!G11)),NA())</f>
        <v>#N/A</v>
      </c>
      <c r="O17" s="90" t="e">
        <f ca="true">+IF(AND(ISNUMBER(OFFSET('Water Data'!$G$9,0,10*ROW('Water Data'!G11))),'Data Summary'!CD17="Yes"),OFFSET('Water Data'!$G$9,0,10*ROW('Water Data'!G11)),NA())</f>
        <v>#N/A</v>
      </c>
      <c r="P17" s="90" t="e">
        <f ca="true">+IF(AND(ISNUMBER(OFFSET('Water Data'!$H$4,0,10*ROW('Water Data'!H11))),'Data Summary'!CE17="Yes"),100-OFFSET('Water Data'!$H$4,0,10*ROW('Water Data'!H11)),NA())</f>
        <v>#N/A</v>
      </c>
      <c r="Q17" s="90" t="e">
        <f ca="true">+IF(AND(ISNUMBER(OFFSET('Water Data'!$H$6,0,10*ROW('Water Data'!H11))),'Data Summary'!CF17="Yes"),OFFSET('Water Data'!$H$6,0,10*ROW('Water Data'!H11)),NA())</f>
        <v>#N/A</v>
      </c>
      <c r="R17" s="90" t="e">
        <f ca="true">+IF(AND(ISNUMBER(OFFSET('Water Data'!$H$9,0,10*ROW('Water Data'!H11))),'Data Summary'!CG17="Yes"),OFFSET('Water Data'!$H$9,0,10*ROW('Water Data'!H11)),NA())</f>
        <v>#N/A</v>
      </c>
      <c r="S17" s="90" t="e">
        <f ca="true">+IF(AND(ISNUMBER(OFFSET('Water Data'!$I$4,0,10*ROW('Water Data'!I11))),'Data Summary'!CH17="Yes"),100-OFFSET('Water Data'!$I$4,0,10*ROW('Water Data'!I11)),NA())</f>
        <v>#N/A</v>
      </c>
      <c r="T17" s="90" t="e">
        <f ca="true">+IF(AND(ISNUMBER(OFFSET('Water Data'!$I$6,0,10*ROW('Water Data'!I11))),'Data Summary'!CI17="Yes"),OFFSET('Water Data'!$I$6,0,10*ROW('Water Data'!I11)),NA())</f>
        <v>#N/A</v>
      </c>
      <c r="U17" s="90" t="e">
        <f ca="true">+IF(AND(ISNUMBER(OFFSET('Water Data'!$I$9,0,10*ROW('Water Data'!I11))),'Data Summary'!CJ17="Yes"),OFFSET('Water Data'!$I$9,0,10*ROW('Water Data'!I11)),NA())</f>
        <v>#N/A</v>
      </c>
      <c r="V17" s="91" t="e">
        <f ca="true">+IF(AND(ISNUMBER(OFFSET('Sanitation Data'!$D$4,0,10*ROW('Sanitation Data'!D11))),'Data Summary'!CK17="Yes"),100-OFFSET('Sanitation Data'!$D$4,0,10*ROW('Sanitation Data'!D11)),NA())</f>
        <v>#N/A</v>
      </c>
      <c r="W17" s="91" t="e">
        <f ca="true">+IF(AND(ISNUMBER(OFFSET('Sanitation Data'!$D$6,0,10*ROW('Sanitation Data'!D11))),'Data Summary'!CL17="Yes"),OFFSET('Sanitation Data'!$D$6,0,10*ROW('Sanitation Data'!D11)),NA())</f>
        <v>#N/A</v>
      </c>
      <c r="X17" s="91" t="e">
        <f ca="true">+IF(AND(ISNUMBER(OFFSET('Sanitation Data'!$D$10,0,10*ROW('Sanitation Data'!D11))),'Data Summary'!CM17="Yes"),OFFSET('Sanitation Data'!$D$10,0,10*ROW('Sanitation Data'!D11)),NA())</f>
        <v>#N/A</v>
      </c>
      <c r="Y17" s="91" t="e">
        <f ca="true">+IF(AND(ISNUMBER(OFFSET('Sanitation Data'!$D$11,0,10*ROW('Sanitation Data'!D11))),'Data Summary'!CN17="Yes"),OFFSET('Sanitation Data'!$D$11,0,10*ROW('Sanitation Data'!D11)),NA())</f>
        <v>#N/A</v>
      </c>
      <c r="Z17" s="91" t="e">
        <f ca="true">+IF(AND(ISNUMBER(OFFSET('Sanitation Data'!$D$12,0,10*ROW('Sanitation Data'!D11))),'Data Summary'!CO17="Yes"),OFFSET('Sanitation Data'!$D$12,0,10*ROW('Sanitation Data'!D11)),NA())</f>
        <v>#N/A</v>
      </c>
      <c r="AA17" s="91" t="e">
        <f ca="true">+IF(AND(ISNUMBER(OFFSET('Sanitation Data'!$E$4,0,10*ROW('Sanitation Data'!E11))),'Data Summary'!CP17="Yes"),100-OFFSET('Sanitation Data'!$E$4,0,10*ROW('Sanitation Data'!E11)),NA())</f>
        <v>#N/A</v>
      </c>
      <c r="AB17" s="91" t="e">
        <f ca="true">+IF(AND(ISNUMBER(OFFSET('Sanitation Data'!$E$6,0,10*ROW('Sanitation Data'!E11))),'Data Summary'!CQ17="Yes"),OFFSET('Sanitation Data'!$E$6,0,10*ROW('Sanitation Data'!E11)),NA())</f>
        <v>#N/A</v>
      </c>
      <c r="AC17" s="91" t="e">
        <f ca="true">+IF(AND(ISNUMBER(OFFSET('Sanitation Data'!$E$10,0,10*ROW('Sanitation Data'!E11))),'Data Summary'!CR17="Yes"),OFFSET('Sanitation Data'!$E$10,0,10*ROW('Sanitation Data'!E11)),NA())</f>
        <v>#N/A</v>
      </c>
      <c r="AD17" s="91" t="e">
        <f ca="true">+IF(AND(ISNUMBER(OFFSET('Sanitation Data'!$E$11,0,10*ROW('Sanitation Data'!E11))),'Data Summary'!CS17="Yes"),OFFSET('Sanitation Data'!$E$11,0,10*ROW('Sanitation Data'!E11)),NA())</f>
        <v>#N/A</v>
      </c>
      <c r="AE17" s="91" t="e">
        <f ca="true">+IF(AND(ISNUMBER(OFFSET('Sanitation Data'!$E$12,0,10*ROW('Sanitation Data'!E11))),'Data Summary'!CT17="Yes"),OFFSET('Sanitation Data'!$E$12,0,10*ROW('Sanitation Data'!E11)),NA())</f>
        <v>#N/A</v>
      </c>
      <c r="AF17" s="91" t="e">
        <f ca="true">+IF(AND(ISNUMBER(OFFSET('Sanitation Data'!$F$4,0,10*ROW('Sanitation Data'!F11))),'Data Summary'!CU17="Yes"),100-OFFSET('Sanitation Data'!$F$4,0,10*ROW('Sanitation Data'!F11)),NA())</f>
        <v>#N/A</v>
      </c>
      <c r="AG17" s="91" t="e">
        <f ca="true">+IF(AND(ISNUMBER(OFFSET('Sanitation Data'!$F$6,0,10*ROW('Sanitation Data'!F11))),'Data Summary'!CV17="Yes"),OFFSET('Sanitation Data'!$F$6,0,10*ROW('Sanitation Data'!F11)),NA())</f>
        <v>#N/A</v>
      </c>
      <c r="AH17" s="91" t="e">
        <f ca="true">+IF(AND(ISNUMBER(OFFSET('Sanitation Data'!$F$10,0,10*ROW('Sanitation Data'!F11))),'Data Summary'!CW17="Yes"),OFFSET('Sanitation Data'!$F$10,0,10*ROW('Sanitation Data'!F11)),NA())</f>
        <v>#N/A</v>
      </c>
      <c r="AI17" s="91" t="e">
        <f ca="true">+IF(AND(ISNUMBER(OFFSET('Sanitation Data'!$F$11,0,10*ROW('Sanitation Data'!F11))),'Data Summary'!CX17="Yes"),OFFSET('Sanitation Data'!$F$11,0,10*ROW('Sanitation Data'!F11)),NA())</f>
        <v>#N/A</v>
      </c>
      <c r="AJ17" s="91" t="e">
        <f ca="true">+IF(AND(ISNUMBER(OFFSET('Sanitation Data'!$F$12,0,10*ROW('Sanitation Data'!F11))),'Data Summary'!CY17="Yes"),OFFSET('Sanitation Data'!$F$12,0,10*ROW('Sanitation Data'!F11)),NA())</f>
        <v>#N/A</v>
      </c>
      <c r="AK17" s="91" t="e">
        <f ca="true">+IF(AND(ISNUMBER(OFFSET('Sanitation Data'!$G$4,0,10*ROW('Sanitation Data'!G11))),'Data Summary'!CZ17="Yes"),100-OFFSET('Sanitation Data'!$G$4,0,10*ROW('Sanitation Data'!G11)),NA())</f>
        <v>#N/A</v>
      </c>
      <c r="AL17" s="91" t="e">
        <f ca="true">+IF(AND(ISNUMBER(OFFSET('Sanitation Data'!$G$6,0,10*ROW('Sanitation Data'!G11))),'Data Summary'!DA17="Yes"),OFFSET('Sanitation Data'!$G$6,0,10*ROW('Sanitation Data'!G11)),NA())</f>
        <v>#N/A</v>
      </c>
      <c r="AM17" s="91" t="e">
        <f ca="true">+IF(AND(ISNUMBER(OFFSET('Sanitation Data'!$G$10,0,10*ROW('Sanitation Data'!G11))),'Data Summary'!DB17="Yes"),OFFSET('Sanitation Data'!$G$10,0,10*ROW('Sanitation Data'!G11)),NA())</f>
        <v>#N/A</v>
      </c>
      <c r="AN17" s="91" t="e">
        <f ca="true">+IF(AND(ISNUMBER(OFFSET('Sanitation Data'!$G$11,0,10*ROW('Sanitation Data'!G11))),'Data Summary'!DC17="Yes"),OFFSET('Sanitation Data'!$G$11,0,10*ROW('Sanitation Data'!G11)),NA())</f>
        <v>#N/A</v>
      </c>
      <c r="AO17" s="91" t="e">
        <f ca="true">+IF(AND(ISNUMBER(OFFSET('Sanitation Data'!$G$12,0,10*ROW('Sanitation Data'!G11))),'Data Summary'!DD17="Yes"),OFFSET('Sanitation Data'!$G$12,0,10*ROW('Sanitation Data'!G11)),NA())</f>
        <v>#N/A</v>
      </c>
      <c r="AP17" s="91" t="e">
        <f ca="true">+IF(AND(ISNUMBER(OFFSET('Sanitation Data'!$H$4,0,10*ROW('Sanitation Data'!H11))),'Data Summary'!DE17="Yes"),100-OFFSET('Sanitation Data'!$H$4,0,10*ROW('Sanitation Data'!H11)),NA())</f>
        <v>#N/A</v>
      </c>
      <c r="AQ17" s="91" t="e">
        <f ca="true">+IF(AND(ISNUMBER(OFFSET('Sanitation Data'!$H$6,0,10*ROW('Sanitation Data'!H11))),'Data Summary'!DF17="Yes"),OFFSET('Sanitation Data'!$H$6,0,10*ROW('Sanitation Data'!H11)),NA())</f>
        <v>#N/A</v>
      </c>
      <c r="AR17" s="91" t="e">
        <f ca="true">+IF(AND(ISNUMBER(OFFSET('Sanitation Data'!$H$10,0,10*ROW('Sanitation Data'!H11))),'Data Summary'!DG17="Yes"),OFFSET('Sanitation Data'!$H$10,0,10*ROW('Sanitation Data'!H11)),NA())</f>
        <v>#N/A</v>
      </c>
      <c r="AS17" s="91" t="e">
        <f ca="true">+IF(AND(ISNUMBER(OFFSET('Sanitation Data'!$H$11,0,10*ROW('Sanitation Data'!H11))),'Data Summary'!DH17="Yes"),OFFSET('Sanitation Data'!$H$11,0,10*ROW('Sanitation Data'!H11)),NA())</f>
        <v>#N/A</v>
      </c>
      <c r="AT17" s="91" t="e">
        <f ca="true">+IF(AND(ISNUMBER(OFFSET('Sanitation Data'!$H$12,0,10*ROW('Sanitation Data'!H11))),'Data Summary'!DI17="Yes"),OFFSET('Sanitation Data'!$H$12,0,10*ROW('Sanitation Data'!H11)),NA())</f>
        <v>#N/A</v>
      </c>
      <c r="AU17" s="91" t="e">
        <f ca="true">+IF(AND(ISNUMBER(OFFSET('Sanitation Data'!$I$4,0,10*ROW('Sanitation Data'!I11))),'Data Summary'!DJ17="Yes"),100-OFFSET('Sanitation Data'!$I$4,0,10*ROW('Sanitation Data'!I11)),NA())</f>
        <v>#N/A</v>
      </c>
      <c r="AV17" s="91" t="e">
        <f ca="true">+IF(AND(ISNUMBER(OFFSET('Sanitation Data'!$I$6,0,10*ROW('Sanitation Data'!I11))),'Data Summary'!DK17="Yes"),OFFSET('Sanitation Data'!$I$6,0,10*ROW('Sanitation Data'!I11)),NA())</f>
        <v>#N/A</v>
      </c>
      <c r="AW17" s="91" t="e">
        <f ca="true">+IF(AND(ISNUMBER(OFFSET('Sanitation Data'!$I$10,0,10*ROW('Sanitation Data'!I11))),'Data Summary'!DL17="Yes"),OFFSET('Sanitation Data'!$I$10,0,10*ROW('Sanitation Data'!I11)),NA())</f>
        <v>#N/A</v>
      </c>
      <c r="AX17" s="91" t="e">
        <f ca="true">+IF(AND(ISNUMBER(OFFSET('Sanitation Data'!$I$11,0,10*ROW('Sanitation Data'!I11))),'Data Summary'!DM17="Yes"),OFFSET('Sanitation Data'!$I$11,0,10*ROW('Sanitation Data'!I11)),NA())</f>
        <v>#N/A</v>
      </c>
      <c r="AY17" s="91" t="e">
        <f ca="true">+IF(AND(ISNUMBER(OFFSET('Sanitation Data'!$I$12,0,10*ROW('Sanitation Data'!I11))),'Data Summary'!DN17="Yes"),OFFSET('Sanitation Data'!$I$12,0,10*ROW('Sanitation Data'!I11)),NA())</f>
        <v>#N/A</v>
      </c>
      <c r="AZ17" s="92" t="e">
        <f ca="true">+IF(AND(ISNUMBER(OFFSET('Hygiene Data'!$D$5,0,10*ROW('Hygiene Data'!D11))),'Data Summary'!DO17="Yes"),OFFSET('Hygiene Data'!$D$5,0,10*ROW('Hygiene Data'!D11)),NA())</f>
        <v>#N/A</v>
      </c>
      <c r="BA17" s="92" t="e">
        <f ca="true">+IF(AND(ISNUMBER(OFFSET('Hygiene Data'!$D$7,0,10*ROW('Hygiene Data'!D11))),'Data Summary'!DP17="Yes"),OFFSET('Hygiene Data'!$D$7,0,10*ROW('Hygiene Data'!D11)),NA())</f>
        <v>#N/A</v>
      </c>
      <c r="BB17" s="92" t="e">
        <f ca="true">+IF(AND(ISNUMBER(OFFSET('Hygiene Data'!$D$9,0,10*ROW('Hygiene Data'!D11))),'Data Summary'!DQ17="Yes"),OFFSET('Hygiene Data'!$D$9,0,10*ROW('Hygiene Data'!D11)),NA())</f>
        <v>#N/A</v>
      </c>
      <c r="BC17" s="92" t="e">
        <f ca="true">+IF(AND(ISNUMBER(OFFSET('Hygiene Data'!$E$5,0,10*ROW('Hygiene Data'!E11))),'Data Summary'!DR17="Yes"),OFFSET('Hygiene Data'!$E$5,0,10*ROW('Hygiene Data'!E11)),NA())</f>
        <v>#N/A</v>
      </c>
      <c r="BD17" s="92" t="e">
        <f ca="true">+IF(AND(ISNUMBER(OFFSET('Hygiene Data'!$E$7,0,10*ROW('Hygiene Data'!E11))),'Data Summary'!DS17="Yes"),OFFSET('Hygiene Data'!$E$7,0,10*ROW('Hygiene Data'!E11)),NA())</f>
        <v>#N/A</v>
      </c>
      <c r="BE17" s="92" t="e">
        <f ca="true">+IF(AND(ISNUMBER(OFFSET('Hygiene Data'!$E$9,0,10*ROW('Hygiene Data'!E11))),'Data Summary'!DT17="Yes"),OFFSET('Hygiene Data'!$E$9,0,10*ROW('Hygiene Data'!E11)),NA())</f>
        <v>#N/A</v>
      </c>
      <c r="BF17" s="92" t="e">
        <f ca="true">+IF(AND(ISNUMBER(OFFSET('Hygiene Data'!$F$5,0,10*ROW('Hygiene Data'!F11))),'Data Summary'!DU17="Yes"),OFFSET('Hygiene Data'!$F$5,0,10*ROW('Hygiene Data'!F11)),NA())</f>
        <v>#N/A</v>
      </c>
      <c r="BG17" s="92" t="e">
        <f ca="true">+IF(AND(ISNUMBER(OFFSET('Hygiene Data'!$F$7,0,10*ROW('Hygiene Data'!F11))),'Data Summary'!DV17="Yes"),OFFSET('Hygiene Data'!$F$7,0,10*ROW('Hygiene Data'!F11)),NA())</f>
        <v>#N/A</v>
      </c>
      <c r="BH17" s="92" t="e">
        <f ca="true">+IF(AND(ISNUMBER(OFFSET('Hygiene Data'!$F$9,0,10*ROW('Hygiene Data'!F11))),'Data Summary'!DW17="Yes"),OFFSET('Hygiene Data'!$F$9,0,10*ROW('Hygiene Data'!F11)),NA())</f>
        <v>#N/A</v>
      </c>
      <c r="BI17" s="92" t="e">
        <f ca="true">+IF(AND(ISNUMBER(OFFSET('Hygiene Data'!$G$5,0,10*ROW('Hygiene Data'!G11))),'Data Summary'!DX17="Yes"),OFFSET('Hygiene Data'!$G$5,0,10*ROW('Hygiene Data'!G11)),NA())</f>
        <v>#N/A</v>
      </c>
      <c r="BJ17" s="92" t="e">
        <f ca="true">+IF(AND(ISNUMBER(OFFSET('Hygiene Data'!$G$7,0,10*ROW('Hygiene Data'!G11))),'Data Summary'!DY17="Yes"),OFFSET('Hygiene Data'!$G$7,0,10*ROW('Hygiene Data'!G11)),NA())</f>
        <v>#N/A</v>
      </c>
      <c r="BK17" s="92" t="e">
        <f ca="true">+IF(AND(ISNUMBER(OFFSET('Hygiene Data'!$G$9,0,10*ROW('Hygiene Data'!G11))),'Data Summary'!DZ17="Yes"),OFFSET('Hygiene Data'!$G$9,0,10*ROW('Hygiene Data'!G11)),NA())</f>
        <v>#N/A</v>
      </c>
      <c r="BL17" s="92" t="e">
        <f ca="true">+IF(AND(ISNUMBER(OFFSET('Hygiene Data'!$H$5,0,10*ROW('Hygiene Data'!H11))),'Data Summary'!EA17="Yes"),OFFSET('Hygiene Data'!$H$5,0,10*ROW('Hygiene Data'!H11)),NA())</f>
        <v>#N/A</v>
      </c>
      <c r="BM17" s="92" t="e">
        <f ca="true">+IF(AND(ISNUMBER(OFFSET('Hygiene Data'!$H$7,0,10*ROW('Hygiene Data'!H11))),'Data Summary'!EB17="Yes"),OFFSET('Hygiene Data'!$H$7,0,10*ROW('Hygiene Data'!H11)),NA())</f>
        <v>#N/A</v>
      </c>
      <c r="BN17" s="92" t="e">
        <f ca="true">+IF(AND(ISNUMBER(OFFSET('Hygiene Data'!$H$9,0,10*ROW('Hygiene Data'!H11))),'Data Summary'!EC17="Yes"),OFFSET('Hygiene Data'!$H$9,0,10*ROW('Hygiene Data'!H11)),NA())</f>
        <v>#N/A</v>
      </c>
      <c r="BO17" s="92" t="e">
        <f ca="true">+IF(AND(ISNUMBER(OFFSET('Hygiene Data'!$I$5,0,10*ROW('Hygiene Data'!I11))),'Data Summary'!ED17="Yes"),OFFSET('Hygiene Data'!$I$5,0,10*ROW('Hygiene Data'!I11)),NA())</f>
        <v>#N/A</v>
      </c>
      <c r="BP17" s="92" t="e">
        <f ca="true">+IF(AND(ISNUMBER(OFFSET('Hygiene Data'!$I$7,0,10*ROW('Hygiene Data'!I11))),'Data Summary'!EE17="Yes"),OFFSET('Hygiene Data'!$I$7,0,10*ROW('Hygiene Data'!I11)),NA())</f>
        <v>#N/A</v>
      </c>
      <c r="BQ17" s="92"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4" t="str">
        <f ca="true">+IF(ISTEXT('Data Summary'!B18),'Data Summary'!B18,"")</f>
        <v/>
      </c>
      <c r="C18" s="327" t="e">
        <f ca="true">+VALUE('Data Summary'!C18)</f>
        <v>#VALUE!</v>
      </c>
      <c r="D18" s="90" t="e">
        <f ca="true">+IF(AND(ISNUMBER(OFFSET('Water Data'!$D$4,0,10*ROW('Water Data'!D12))),'Data Summary'!BS18="Yes"),100-OFFSET('Water Data'!$D$4,0,10*ROW('Water Data'!D12)),NA())</f>
        <v>#N/A</v>
      </c>
      <c r="E18" s="90" t="e">
        <f ca="true">+IF(AND(ISNUMBER(OFFSET('Water Data'!$D$6,0,10*ROW('Water Data'!D12))),'Data Summary'!BT18="Yes"),OFFSET('Water Data'!$D$6,0,10*ROW('Water Data'!D12)),NA())</f>
        <v>#N/A</v>
      </c>
      <c r="F18" s="90" t="e">
        <f ca="true">+IF(AND(ISNUMBER(OFFSET('Water Data'!$D$9,0,10*ROW('Water Data'!D12))),'Data Summary'!BU18="Yes"),OFFSET('Water Data'!$D$9,0,10*ROW('Water Data'!D12)),NA())</f>
        <v>#N/A</v>
      </c>
      <c r="G18" s="90" t="e">
        <f ca="true">+IF(AND(ISNUMBER(OFFSET('Water Data'!$E$4,0,10*ROW('Water Data'!E12))),'Data Summary'!BV18="Yes"),100-OFFSET('Water Data'!$E$4,0,10*ROW('Water Data'!E12)),NA())</f>
        <v>#N/A</v>
      </c>
      <c r="H18" s="90" t="e">
        <f ca="true">+IF(AND(ISNUMBER(OFFSET('Water Data'!$E$6,0,10*ROW('Water Data'!E12))),'Data Summary'!BW18="Yes"),OFFSET('Water Data'!$E$6,0,10*ROW('Water Data'!E12)),NA())</f>
        <v>#N/A</v>
      </c>
      <c r="I18" s="90" t="e">
        <f ca="true">+IF(AND(ISNUMBER(OFFSET('Water Data'!$E$9,0,10*ROW('Water Data'!E12))),'Data Summary'!BX18="Yes"),OFFSET('Water Data'!$E$9,0,10*ROW('Water Data'!E12)),NA())</f>
        <v>#N/A</v>
      </c>
      <c r="J18" s="90" t="e">
        <f ca="true">+IF(AND(ISNUMBER(OFFSET('Water Data'!$F$4,0,10*ROW('Water Data'!F12))),'Data Summary'!BY18="Yes"),100-OFFSET('Water Data'!$F$4,0,10*ROW('Water Data'!F12)),NA())</f>
        <v>#N/A</v>
      </c>
      <c r="K18" s="90" t="e">
        <f ca="true">+IF(AND(ISNUMBER(OFFSET('Water Data'!$F$6,0,10*ROW('Water Data'!F12))),'Data Summary'!BZ18="Yes"),OFFSET('Water Data'!$F$6,0,10*ROW('Water Data'!F12)),NA())</f>
        <v>#N/A</v>
      </c>
      <c r="L18" s="90" t="e">
        <f ca="true">+IF(AND(ISNUMBER(OFFSET('Water Data'!$F$9,0,10*ROW('Water Data'!F12))),'Data Summary'!CA18="Yes"),OFFSET('Water Data'!$F$9,0,10*ROW('Water Data'!F12)),NA())</f>
        <v>#N/A</v>
      </c>
      <c r="M18" s="90" t="e">
        <f ca="true">+IF(AND(ISNUMBER(OFFSET('Water Data'!$G$4,0,10*ROW('Water Data'!G12))),'Data Summary'!CB18="Yes"),100-OFFSET('Water Data'!$G$4,0,10*ROW('Water Data'!G12)),NA())</f>
        <v>#N/A</v>
      </c>
      <c r="N18" s="90" t="e">
        <f ca="true">+IF(AND(ISNUMBER(OFFSET('Water Data'!$G$6,0,10*ROW('Water Data'!G12))),'Data Summary'!CC18="Yes"),OFFSET('Water Data'!$G$6,0,10*ROW('Water Data'!G12)),NA())</f>
        <v>#N/A</v>
      </c>
      <c r="O18" s="90" t="e">
        <f ca="true">+IF(AND(ISNUMBER(OFFSET('Water Data'!$G$9,0,10*ROW('Water Data'!G12))),'Data Summary'!CD18="Yes"),OFFSET('Water Data'!$G$9,0,10*ROW('Water Data'!G12)),NA())</f>
        <v>#N/A</v>
      </c>
      <c r="P18" s="90" t="e">
        <f ca="true">+IF(AND(ISNUMBER(OFFSET('Water Data'!$H$4,0,10*ROW('Water Data'!H12))),'Data Summary'!CE18="Yes"),100-OFFSET('Water Data'!$H$4,0,10*ROW('Water Data'!H12)),NA())</f>
        <v>#N/A</v>
      </c>
      <c r="Q18" s="90" t="e">
        <f ca="true">+IF(AND(ISNUMBER(OFFSET('Water Data'!$H$6,0,10*ROW('Water Data'!H12))),'Data Summary'!CF18="Yes"),OFFSET('Water Data'!$H$6,0,10*ROW('Water Data'!H12)),NA())</f>
        <v>#N/A</v>
      </c>
      <c r="R18" s="90" t="e">
        <f ca="true">+IF(AND(ISNUMBER(OFFSET('Water Data'!$H$9,0,10*ROW('Water Data'!H12))),'Data Summary'!CG18="Yes"),OFFSET('Water Data'!$H$9,0,10*ROW('Water Data'!H12)),NA())</f>
        <v>#N/A</v>
      </c>
      <c r="S18" s="90" t="e">
        <f ca="true">+IF(AND(ISNUMBER(OFFSET('Water Data'!$I$4,0,10*ROW('Water Data'!I12))),'Data Summary'!CH18="Yes"),100-OFFSET('Water Data'!$I$4,0,10*ROW('Water Data'!I12)),NA())</f>
        <v>#N/A</v>
      </c>
      <c r="T18" s="90" t="e">
        <f ca="true">+IF(AND(ISNUMBER(OFFSET('Water Data'!$I$6,0,10*ROW('Water Data'!I12))),'Data Summary'!CI18="Yes"),OFFSET('Water Data'!$I$6,0,10*ROW('Water Data'!I12)),NA())</f>
        <v>#N/A</v>
      </c>
      <c r="U18" s="90" t="e">
        <f ca="true">+IF(AND(ISNUMBER(OFFSET('Water Data'!$I$9,0,10*ROW('Water Data'!I12))),'Data Summary'!CJ18="Yes"),OFFSET('Water Data'!$I$9,0,10*ROW('Water Data'!I12)),NA())</f>
        <v>#N/A</v>
      </c>
      <c r="V18" s="91" t="e">
        <f ca="true">+IF(AND(ISNUMBER(OFFSET('Sanitation Data'!$D$4,0,10*ROW('Sanitation Data'!D12))),'Data Summary'!CK18="Yes"),100-OFFSET('Sanitation Data'!$D$4,0,10*ROW('Sanitation Data'!D12)),NA())</f>
        <v>#N/A</v>
      </c>
      <c r="W18" s="91" t="e">
        <f ca="true">+IF(AND(ISNUMBER(OFFSET('Sanitation Data'!$D$6,0,10*ROW('Sanitation Data'!D12))),'Data Summary'!CL18="Yes"),OFFSET('Sanitation Data'!$D$6,0,10*ROW('Sanitation Data'!D12)),NA())</f>
        <v>#N/A</v>
      </c>
      <c r="X18" s="91" t="e">
        <f ca="true">+IF(AND(ISNUMBER(OFFSET('Sanitation Data'!$D$10,0,10*ROW('Sanitation Data'!D12))),'Data Summary'!CM18="Yes"),OFFSET('Sanitation Data'!$D$10,0,10*ROW('Sanitation Data'!D12)),NA())</f>
        <v>#N/A</v>
      </c>
      <c r="Y18" s="91" t="e">
        <f ca="true">+IF(AND(ISNUMBER(OFFSET('Sanitation Data'!$D$11,0,10*ROW('Sanitation Data'!D12))),'Data Summary'!CN18="Yes"),OFFSET('Sanitation Data'!$D$11,0,10*ROW('Sanitation Data'!D12)),NA())</f>
        <v>#N/A</v>
      </c>
      <c r="Z18" s="91" t="e">
        <f ca="true">+IF(AND(ISNUMBER(OFFSET('Sanitation Data'!$D$12,0,10*ROW('Sanitation Data'!D12))),'Data Summary'!CO18="Yes"),OFFSET('Sanitation Data'!$D$12,0,10*ROW('Sanitation Data'!D12)),NA())</f>
        <v>#N/A</v>
      </c>
      <c r="AA18" s="91" t="e">
        <f ca="true">+IF(AND(ISNUMBER(OFFSET('Sanitation Data'!$E$4,0,10*ROW('Sanitation Data'!E12))),'Data Summary'!CP18="Yes"),100-OFFSET('Sanitation Data'!$E$4,0,10*ROW('Sanitation Data'!E12)),NA())</f>
        <v>#N/A</v>
      </c>
      <c r="AB18" s="91" t="e">
        <f ca="true">+IF(AND(ISNUMBER(OFFSET('Sanitation Data'!$E$6,0,10*ROW('Sanitation Data'!E12))),'Data Summary'!CQ18="Yes"),OFFSET('Sanitation Data'!$E$6,0,10*ROW('Sanitation Data'!E12)),NA())</f>
        <v>#N/A</v>
      </c>
      <c r="AC18" s="91" t="e">
        <f ca="true">+IF(AND(ISNUMBER(OFFSET('Sanitation Data'!$E$10,0,10*ROW('Sanitation Data'!E12))),'Data Summary'!CR18="Yes"),OFFSET('Sanitation Data'!$E$10,0,10*ROW('Sanitation Data'!E12)),NA())</f>
        <v>#N/A</v>
      </c>
      <c r="AD18" s="91" t="e">
        <f ca="true">+IF(AND(ISNUMBER(OFFSET('Sanitation Data'!$E$11,0,10*ROW('Sanitation Data'!E12))),'Data Summary'!CS18="Yes"),OFFSET('Sanitation Data'!$E$11,0,10*ROW('Sanitation Data'!E12)),NA())</f>
        <v>#N/A</v>
      </c>
      <c r="AE18" s="91" t="e">
        <f ca="true">+IF(AND(ISNUMBER(OFFSET('Sanitation Data'!$E$12,0,10*ROW('Sanitation Data'!E12))),'Data Summary'!CT18="Yes"),OFFSET('Sanitation Data'!$E$12,0,10*ROW('Sanitation Data'!E12)),NA())</f>
        <v>#N/A</v>
      </c>
      <c r="AF18" s="91" t="e">
        <f ca="true">+IF(AND(ISNUMBER(OFFSET('Sanitation Data'!$F$4,0,10*ROW('Sanitation Data'!F12))),'Data Summary'!CU18="Yes"),100-OFFSET('Sanitation Data'!$F$4,0,10*ROW('Sanitation Data'!F12)),NA())</f>
        <v>#N/A</v>
      </c>
      <c r="AG18" s="91" t="e">
        <f ca="true">+IF(AND(ISNUMBER(OFFSET('Sanitation Data'!$F$6,0,10*ROW('Sanitation Data'!F12))),'Data Summary'!CV18="Yes"),OFFSET('Sanitation Data'!$F$6,0,10*ROW('Sanitation Data'!F12)),NA())</f>
        <v>#N/A</v>
      </c>
      <c r="AH18" s="91" t="e">
        <f ca="true">+IF(AND(ISNUMBER(OFFSET('Sanitation Data'!$F$10,0,10*ROW('Sanitation Data'!F12))),'Data Summary'!CW18="Yes"),OFFSET('Sanitation Data'!$F$10,0,10*ROW('Sanitation Data'!F12)),NA())</f>
        <v>#N/A</v>
      </c>
      <c r="AI18" s="91" t="e">
        <f ca="true">+IF(AND(ISNUMBER(OFFSET('Sanitation Data'!$F$11,0,10*ROW('Sanitation Data'!F12))),'Data Summary'!CX18="Yes"),OFFSET('Sanitation Data'!$F$11,0,10*ROW('Sanitation Data'!F12)),NA())</f>
        <v>#N/A</v>
      </c>
      <c r="AJ18" s="91" t="e">
        <f ca="true">+IF(AND(ISNUMBER(OFFSET('Sanitation Data'!$F$12,0,10*ROW('Sanitation Data'!F12))),'Data Summary'!CY18="Yes"),OFFSET('Sanitation Data'!$F$12,0,10*ROW('Sanitation Data'!F12)),NA())</f>
        <v>#N/A</v>
      </c>
      <c r="AK18" s="91" t="e">
        <f ca="true">+IF(AND(ISNUMBER(OFFSET('Sanitation Data'!$G$4,0,10*ROW('Sanitation Data'!G12))),'Data Summary'!CZ18="Yes"),100-OFFSET('Sanitation Data'!$G$4,0,10*ROW('Sanitation Data'!G12)),NA())</f>
        <v>#N/A</v>
      </c>
      <c r="AL18" s="91" t="e">
        <f ca="true">+IF(AND(ISNUMBER(OFFSET('Sanitation Data'!$G$6,0,10*ROW('Sanitation Data'!G12))),'Data Summary'!DA18="Yes"),OFFSET('Sanitation Data'!$G$6,0,10*ROW('Sanitation Data'!G12)),NA())</f>
        <v>#N/A</v>
      </c>
      <c r="AM18" s="91" t="e">
        <f ca="true">+IF(AND(ISNUMBER(OFFSET('Sanitation Data'!$G$10,0,10*ROW('Sanitation Data'!G12))),'Data Summary'!DB18="Yes"),OFFSET('Sanitation Data'!$G$10,0,10*ROW('Sanitation Data'!G12)),NA())</f>
        <v>#N/A</v>
      </c>
      <c r="AN18" s="91" t="e">
        <f ca="true">+IF(AND(ISNUMBER(OFFSET('Sanitation Data'!$G$11,0,10*ROW('Sanitation Data'!G12))),'Data Summary'!DC18="Yes"),OFFSET('Sanitation Data'!$G$11,0,10*ROW('Sanitation Data'!G12)),NA())</f>
        <v>#N/A</v>
      </c>
      <c r="AO18" s="91" t="e">
        <f ca="true">+IF(AND(ISNUMBER(OFFSET('Sanitation Data'!$G$12,0,10*ROW('Sanitation Data'!G12))),'Data Summary'!DD18="Yes"),OFFSET('Sanitation Data'!$G$12,0,10*ROW('Sanitation Data'!G12)),NA())</f>
        <v>#N/A</v>
      </c>
      <c r="AP18" s="91" t="e">
        <f ca="true">+IF(AND(ISNUMBER(OFFSET('Sanitation Data'!$H$4,0,10*ROW('Sanitation Data'!H12))),'Data Summary'!DE18="Yes"),100-OFFSET('Sanitation Data'!$H$4,0,10*ROW('Sanitation Data'!H12)),NA())</f>
        <v>#N/A</v>
      </c>
      <c r="AQ18" s="91" t="e">
        <f ca="true">+IF(AND(ISNUMBER(OFFSET('Sanitation Data'!$H$6,0,10*ROW('Sanitation Data'!H12))),'Data Summary'!DF18="Yes"),OFFSET('Sanitation Data'!$H$6,0,10*ROW('Sanitation Data'!H12)),NA())</f>
        <v>#N/A</v>
      </c>
      <c r="AR18" s="91" t="e">
        <f ca="true">+IF(AND(ISNUMBER(OFFSET('Sanitation Data'!$H$10,0,10*ROW('Sanitation Data'!H12))),'Data Summary'!DG18="Yes"),OFFSET('Sanitation Data'!$H$10,0,10*ROW('Sanitation Data'!H12)),NA())</f>
        <v>#N/A</v>
      </c>
      <c r="AS18" s="91" t="e">
        <f ca="true">+IF(AND(ISNUMBER(OFFSET('Sanitation Data'!$H$11,0,10*ROW('Sanitation Data'!H12))),'Data Summary'!DH18="Yes"),OFFSET('Sanitation Data'!$H$11,0,10*ROW('Sanitation Data'!H12)),NA())</f>
        <v>#N/A</v>
      </c>
      <c r="AT18" s="91" t="e">
        <f ca="true">+IF(AND(ISNUMBER(OFFSET('Sanitation Data'!$H$12,0,10*ROW('Sanitation Data'!H12))),'Data Summary'!DI18="Yes"),OFFSET('Sanitation Data'!$H$12,0,10*ROW('Sanitation Data'!H12)),NA())</f>
        <v>#N/A</v>
      </c>
      <c r="AU18" s="91" t="e">
        <f ca="true">+IF(AND(ISNUMBER(OFFSET('Sanitation Data'!$I$4,0,10*ROW('Sanitation Data'!I12))),'Data Summary'!DJ18="Yes"),100-OFFSET('Sanitation Data'!$I$4,0,10*ROW('Sanitation Data'!I12)),NA())</f>
        <v>#N/A</v>
      </c>
      <c r="AV18" s="91" t="e">
        <f ca="true">+IF(AND(ISNUMBER(OFFSET('Sanitation Data'!$I$6,0,10*ROW('Sanitation Data'!I12))),'Data Summary'!DK18="Yes"),OFFSET('Sanitation Data'!$I$6,0,10*ROW('Sanitation Data'!I12)),NA())</f>
        <v>#N/A</v>
      </c>
      <c r="AW18" s="91" t="e">
        <f ca="true">+IF(AND(ISNUMBER(OFFSET('Sanitation Data'!$I$10,0,10*ROW('Sanitation Data'!I12))),'Data Summary'!DL18="Yes"),OFFSET('Sanitation Data'!$I$10,0,10*ROW('Sanitation Data'!I12)),NA())</f>
        <v>#N/A</v>
      </c>
      <c r="AX18" s="91" t="e">
        <f ca="true">+IF(AND(ISNUMBER(OFFSET('Sanitation Data'!$I$11,0,10*ROW('Sanitation Data'!I12))),'Data Summary'!DM18="Yes"),OFFSET('Sanitation Data'!$I$11,0,10*ROW('Sanitation Data'!I12)),NA())</f>
        <v>#N/A</v>
      </c>
      <c r="AY18" s="91" t="e">
        <f ca="true">+IF(AND(ISNUMBER(OFFSET('Sanitation Data'!$I$12,0,10*ROW('Sanitation Data'!I12))),'Data Summary'!DN18="Yes"),OFFSET('Sanitation Data'!$I$12,0,10*ROW('Sanitation Data'!I12)),NA())</f>
        <v>#N/A</v>
      </c>
      <c r="AZ18" s="92" t="e">
        <f ca="true">+IF(AND(ISNUMBER(OFFSET('Hygiene Data'!$D$5,0,10*ROW('Hygiene Data'!D12))),'Data Summary'!DO18="Yes"),OFFSET('Hygiene Data'!$D$5,0,10*ROW('Hygiene Data'!D12)),NA())</f>
        <v>#N/A</v>
      </c>
      <c r="BA18" s="92" t="e">
        <f ca="true">+IF(AND(ISNUMBER(OFFSET('Hygiene Data'!$D$7,0,10*ROW('Hygiene Data'!D12))),'Data Summary'!DP18="Yes"),OFFSET('Hygiene Data'!$D$7,0,10*ROW('Hygiene Data'!D12)),NA())</f>
        <v>#N/A</v>
      </c>
      <c r="BB18" s="92" t="e">
        <f ca="true">+IF(AND(ISNUMBER(OFFSET('Hygiene Data'!$D$9,0,10*ROW('Hygiene Data'!D12))),'Data Summary'!DQ18="Yes"),OFFSET('Hygiene Data'!$D$9,0,10*ROW('Hygiene Data'!D12)),NA())</f>
        <v>#N/A</v>
      </c>
      <c r="BC18" s="92" t="e">
        <f ca="true">+IF(AND(ISNUMBER(OFFSET('Hygiene Data'!$E$5,0,10*ROW('Hygiene Data'!E12))),'Data Summary'!DR18="Yes"),OFFSET('Hygiene Data'!$E$5,0,10*ROW('Hygiene Data'!E12)),NA())</f>
        <v>#N/A</v>
      </c>
      <c r="BD18" s="92" t="e">
        <f ca="true">+IF(AND(ISNUMBER(OFFSET('Hygiene Data'!$E$7,0,10*ROW('Hygiene Data'!E12))),'Data Summary'!DS18="Yes"),OFFSET('Hygiene Data'!$E$7,0,10*ROW('Hygiene Data'!E12)),NA())</f>
        <v>#N/A</v>
      </c>
      <c r="BE18" s="92" t="e">
        <f ca="true">+IF(AND(ISNUMBER(OFFSET('Hygiene Data'!$E$9,0,10*ROW('Hygiene Data'!E12))),'Data Summary'!DT18="Yes"),OFFSET('Hygiene Data'!$E$9,0,10*ROW('Hygiene Data'!E12)),NA())</f>
        <v>#N/A</v>
      </c>
      <c r="BF18" s="92" t="e">
        <f ca="true">+IF(AND(ISNUMBER(OFFSET('Hygiene Data'!$F$5,0,10*ROW('Hygiene Data'!F12))),'Data Summary'!DU18="Yes"),OFFSET('Hygiene Data'!$F$5,0,10*ROW('Hygiene Data'!F12)),NA())</f>
        <v>#N/A</v>
      </c>
      <c r="BG18" s="92" t="e">
        <f ca="true">+IF(AND(ISNUMBER(OFFSET('Hygiene Data'!$F$7,0,10*ROW('Hygiene Data'!F12))),'Data Summary'!DV18="Yes"),OFFSET('Hygiene Data'!$F$7,0,10*ROW('Hygiene Data'!F12)),NA())</f>
        <v>#N/A</v>
      </c>
      <c r="BH18" s="92" t="e">
        <f ca="true">+IF(AND(ISNUMBER(OFFSET('Hygiene Data'!$F$9,0,10*ROW('Hygiene Data'!F12))),'Data Summary'!DW18="Yes"),OFFSET('Hygiene Data'!$F$9,0,10*ROW('Hygiene Data'!F12)),NA())</f>
        <v>#N/A</v>
      </c>
      <c r="BI18" s="92" t="e">
        <f ca="true">+IF(AND(ISNUMBER(OFFSET('Hygiene Data'!$G$5,0,10*ROW('Hygiene Data'!G12))),'Data Summary'!DX18="Yes"),OFFSET('Hygiene Data'!$G$5,0,10*ROW('Hygiene Data'!G12)),NA())</f>
        <v>#N/A</v>
      </c>
      <c r="BJ18" s="92" t="e">
        <f ca="true">+IF(AND(ISNUMBER(OFFSET('Hygiene Data'!$G$7,0,10*ROW('Hygiene Data'!G12))),'Data Summary'!DY18="Yes"),OFFSET('Hygiene Data'!$G$7,0,10*ROW('Hygiene Data'!G12)),NA())</f>
        <v>#N/A</v>
      </c>
      <c r="BK18" s="92" t="e">
        <f ca="true">+IF(AND(ISNUMBER(OFFSET('Hygiene Data'!$G$9,0,10*ROW('Hygiene Data'!G12))),'Data Summary'!DZ18="Yes"),OFFSET('Hygiene Data'!$G$9,0,10*ROW('Hygiene Data'!G12)),NA())</f>
        <v>#N/A</v>
      </c>
      <c r="BL18" s="92" t="e">
        <f ca="true">+IF(AND(ISNUMBER(OFFSET('Hygiene Data'!$H$5,0,10*ROW('Hygiene Data'!H12))),'Data Summary'!EA18="Yes"),OFFSET('Hygiene Data'!$H$5,0,10*ROW('Hygiene Data'!H12)),NA())</f>
        <v>#N/A</v>
      </c>
      <c r="BM18" s="92" t="e">
        <f ca="true">+IF(AND(ISNUMBER(OFFSET('Hygiene Data'!$H$7,0,10*ROW('Hygiene Data'!H12))),'Data Summary'!EB18="Yes"),OFFSET('Hygiene Data'!$H$7,0,10*ROW('Hygiene Data'!H12)),NA())</f>
        <v>#N/A</v>
      </c>
      <c r="BN18" s="92" t="e">
        <f ca="true">+IF(AND(ISNUMBER(OFFSET('Hygiene Data'!$H$9,0,10*ROW('Hygiene Data'!H12))),'Data Summary'!EC18="Yes"),OFFSET('Hygiene Data'!$H$9,0,10*ROW('Hygiene Data'!H12)),NA())</f>
        <v>#N/A</v>
      </c>
      <c r="BO18" s="92" t="e">
        <f ca="true">+IF(AND(ISNUMBER(OFFSET('Hygiene Data'!$I$5,0,10*ROW('Hygiene Data'!I12))),'Data Summary'!ED18="Yes"),OFFSET('Hygiene Data'!$I$5,0,10*ROW('Hygiene Data'!I12)),NA())</f>
        <v>#N/A</v>
      </c>
      <c r="BP18" s="92" t="e">
        <f ca="true">+IF(AND(ISNUMBER(OFFSET('Hygiene Data'!$I$7,0,10*ROW('Hygiene Data'!I12))),'Data Summary'!EE18="Yes"),OFFSET('Hygiene Data'!$I$7,0,10*ROW('Hygiene Data'!I12)),NA())</f>
        <v>#N/A</v>
      </c>
      <c r="BQ18" s="92"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4" t="str">
        <f ca="true">+IF(ISTEXT('Data Summary'!B19),'Data Summary'!B19,"")</f>
        <v/>
      </c>
      <c r="C19" s="327" t="e">
        <f ca="true">+VALUE('Data Summary'!C19)</f>
        <v>#VALUE!</v>
      </c>
      <c r="D19" s="90" t="e">
        <f ca="true">+IF(AND(ISNUMBER(OFFSET('Water Data'!$D$4,0,10*ROW('Water Data'!D13))),'Data Summary'!BS19="Yes"),100-OFFSET('Water Data'!$D$4,0,10*ROW('Water Data'!D13)),NA())</f>
        <v>#N/A</v>
      </c>
      <c r="E19" s="90" t="e">
        <f ca="true">+IF(AND(ISNUMBER(OFFSET('Water Data'!$D$6,0,10*ROW('Water Data'!D13))),'Data Summary'!BT19="Yes"),OFFSET('Water Data'!$D$6,0,10*ROW('Water Data'!D13)),NA())</f>
        <v>#N/A</v>
      </c>
      <c r="F19" s="90" t="e">
        <f ca="true">+IF(AND(ISNUMBER(OFFSET('Water Data'!$D$9,0,10*ROW('Water Data'!D13))),'Data Summary'!BU19="Yes"),OFFSET('Water Data'!$D$9,0,10*ROW('Water Data'!D13)),NA())</f>
        <v>#N/A</v>
      </c>
      <c r="G19" s="90" t="e">
        <f ca="true">+IF(AND(ISNUMBER(OFFSET('Water Data'!$E$4,0,10*ROW('Water Data'!E13))),'Data Summary'!BV19="Yes"),100-OFFSET('Water Data'!$E$4,0,10*ROW('Water Data'!E13)),NA())</f>
        <v>#N/A</v>
      </c>
      <c r="H19" s="90" t="e">
        <f ca="true">+IF(AND(ISNUMBER(OFFSET('Water Data'!$E$6,0,10*ROW('Water Data'!E13))),'Data Summary'!BW19="Yes"),OFFSET('Water Data'!$E$6,0,10*ROW('Water Data'!E13)),NA())</f>
        <v>#N/A</v>
      </c>
      <c r="I19" s="90" t="e">
        <f ca="true">+IF(AND(ISNUMBER(OFFSET('Water Data'!$E$9,0,10*ROW('Water Data'!E13))),'Data Summary'!BX19="Yes"),OFFSET('Water Data'!$E$9,0,10*ROW('Water Data'!E13)),NA())</f>
        <v>#N/A</v>
      </c>
      <c r="J19" s="90" t="e">
        <f ca="true">+IF(AND(ISNUMBER(OFFSET('Water Data'!$F$4,0,10*ROW('Water Data'!F13))),'Data Summary'!BY19="Yes"),100-OFFSET('Water Data'!$F$4,0,10*ROW('Water Data'!F13)),NA())</f>
        <v>#N/A</v>
      </c>
      <c r="K19" s="90" t="e">
        <f ca="true">+IF(AND(ISNUMBER(OFFSET('Water Data'!$F$6,0,10*ROW('Water Data'!F13))),'Data Summary'!BZ19="Yes"),OFFSET('Water Data'!$F$6,0,10*ROW('Water Data'!F13)),NA())</f>
        <v>#N/A</v>
      </c>
      <c r="L19" s="90" t="e">
        <f ca="true">+IF(AND(ISNUMBER(OFFSET('Water Data'!$F$9,0,10*ROW('Water Data'!F13))),'Data Summary'!CA19="Yes"),OFFSET('Water Data'!$F$9,0,10*ROW('Water Data'!F13)),NA())</f>
        <v>#N/A</v>
      </c>
      <c r="M19" s="90" t="e">
        <f ca="true">+IF(AND(ISNUMBER(OFFSET('Water Data'!$G$4,0,10*ROW('Water Data'!G13))),'Data Summary'!CB19="Yes"),100-OFFSET('Water Data'!$G$4,0,10*ROW('Water Data'!G13)),NA())</f>
        <v>#N/A</v>
      </c>
      <c r="N19" s="90" t="e">
        <f ca="true">+IF(AND(ISNUMBER(OFFSET('Water Data'!$G$6,0,10*ROW('Water Data'!G13))),'Data Summary'!CC19="Yes"),OFFSET('Water Data'!$G$6,0,10*ROW('Water Data'!G13)),NA())</f>
        <v>#N/A</v>
      </c>
      <c r="O19" s="90" t="e">
        <f ca="true">+IF(AND(ISNUMBER(OFFSET('Water Data'!$G$9,0,10*ROW('Water Data'!G13))),'Data Summary'!CD19="Yes"),OFFSET('Water Data'!$G$9,0,10*ROW('Water Data'!G13)),NA())</f>
        <v>#N/A</v>
      </c>
      <c r="P19" s="90" t="e">
        <f ca="true">+IF(AND(ISNUMBER(OFFSET('Water Data'!$H$4,0,10*ROW('Water Data'!H13))),'Data Summary'!CE19="Yes"),100-OFFSET('Water Data'!$H$4,0,10*ROW('Water Data'!H13)),NA())</f>
        <v>#N/A</v>
      </c>
      <c r="Q19" s="90" t="e">
        <f ca="true">+IF(AND(ISNUMBER(OFFSET('Water Data'!$H$6,0,10*ROW('Water Data'!H13))),'Data Summary'!CF19="Yes"),OFFSET('Water Data'!$H$6,0,10*ROW('Water Data'!H13)),NA())</f>
        <v>#N/A</v>
      </c>
      <c r="R19" s="90" t="e">
        <f ca="true">+IF(AND(ISNUMBER(OFFSET('Water Data'!$H$9,0,10*ROW('Water Data'!H13))),'Data Summary'!CG19="Yes"),OFFSET('Water Data'!$H$9,0,10*ROW('Water Data'!H13)),NA())</f>
        <v>#N/A</v>
      </c>
      <c r="S19" s="90" t="e">
        <f ca="true">+IF(AND(ISNUMBER(OFFSET('Water Data'!$I$4,0,10*ROW('Water Data'!I13))),'Data Summary'!CH19="Yes"),100-OFFSET('Water Data'!$I$4,0,10*ROW('Water Data'!I13)),NA())</f>
        <v>#N/A</v>
      </c>
      <c r="T19" s="90" t="e">
        <f ca="true">+IF(AND(ISNUMBER(OFFSET('Water Data'!$I$6,0,10*ROW('Water Data'!I13))),'Data Summary'!CI19="Yes"),OFFSET('Water Data'!$I$6,0,10*ROW('Water Data'!I13)),NA())</f>
        <v>#N/A</v>
      </c>
      <c r="U19" s="90" t="e">
        <f ca="true">+IF(AND(ISNUMBER(OFFSET('Water Data'!$I$9,0,10*ROW('Water Data'!I13))),'Data Summary'!CJ19="Yes"),OFFSET('Water Data'!$I$9,0,10*ROW('Water Data'!I13)),NA())</f>
        <v>#N/A</v>
      </c>
      <c r="V19" s="91" t="e">
        <f ca="true">+IF(AND(ISNUMBER(OFFSET('Sanitation Data'!$D$4,0,10*ROW('Sanitation Data'!D13))),'Data Summary'!CK19="Yes"),100-OFFSET('Sanitation Data'!$D$4,0,10*ROW('Sanitation Data'!D13)),NA())</f>
        <v>#N/A</v>
      </c>
      <c r="W19" s="91" t="e">
        <f ca="true">+IF(AND(ISNUMBER(OFFSET('Sanitation Data'!$D$6,0,10*ROW('Sanitation Data'!D13))),'Data Summary'!CL19="Yes"),OFFSET('Sanitation Data'!$D$6,0,10*ROW('Sanitation Data'!D13)),NA())</f>
        <v>#N/A</v>
      </c>
      <c r="X19" s="91" t="e">
        <f ca="true">+IF(AND(ISNUMBER(OFFSET('Sanitation Data'!$D$10,0,10*ROW('Sanitation Data'!D13))),'Data Summary'!CM19="Yes"),OFFSET('Sanitation Data'!$D$10,0,10*ROW('Sanitation Data'!D13)),NA())</f>
        <v>#N/A</v>
      </c>
      <c r="Y19" s="91" t="e">
        <f ca="true">+IF(AND(ISNUMBER(OFFSET('Sanitation Data'!$D$11,0,10*ROW('Sanitation Data'!D13))),'Data Summary'!CN19="Yes"),OFFSET('Sanitation Data'!$D$11,0,10*ROW('Sanitation Data'!D13)),NA())</f>
        <v>#N/A</v>
      </c>
      <c r="Z19" s="91" t="e">
        <f ca="true">+IF(AND(ISNUMBER(OFFSET('Sanitation Data'!$D$12,0,10*ROW('Sanitation Data'!D13))),'Data Summary'!CO19="Yes"),OFFSET('Sanitation Data'!$D$12,0,10*ROW('Sanitation Data'!D13)),NA())</f>
        <v>#N/A</v>
      </c>
      <c r="AA19" s="91" t="e">
        <f ca="true">+IF(AND(ISNUMBER(OFFSET('Sanitation Data'!$E$4,0,10*ROW('Sanitation Data'!E13))),'Data Summary'!CP19="Yes"),100-OFFSET('Sanitation Data'!$E$4,0,10*ROW('Sanitation Data'!E13)),NA())</f>
        <v>#N/A</v>
      </c>
      <c r="AB19" s="91" t="e">
        <f ca="true">+IF(AND(ISNUMBER(OFFSET('Sanitation Data'!$E$6,0,10*ROW('Sanitation Data'!E13))),'Data Summary'!CQ19="Yes"),OFFSET('Sanitation Data'!$E$6,0,10*ROW('Sanitation Data'!E13)),NA())</f>
        <v>#N/A</v>
      </c>
      <c r="AC19" s="91" t="e">
        <f ca="true">+IF(AND(ISNUMBER(OFFSET('Sanitation Data'!$E$10,0,10*ROW('Sanitation Data'!E13))),'Data Summary'!CR19="Yes"),OFFSET('Sanitation Data'!$E$10,0,10*ROW('Sanitation Data'!E13)),NA())</f>
        <v>#N/A</v>
      </c>
      <c r="AD19" s="91" t="e">
        <f ca="true">+IF(AND(ISNUMBER(OFFSET('Sanitation Data'!$E$11,0,10*ROW('Sanitation Data'!E13))),'Data Summary'!CS19="Yes"),OFFSET('Sanitation Data'!$E$11,0,10*ROW('Sanitation Data'!E13)),NA())</f>
        <v>#N/A</v>
      </c>
      <c r="AE19" s="91" t="e">
        <f ca="true">+IF(AND(ISNUMBER(OFFSET('Sanitation Data'!$E$12,0,10*ROW('Sanitation Data'!E13))),'Data Summary'!CT19="Yes"),OFFSET('Sanitation Data'!$E$12,0,10*ROW('Sanitation Data'!E13)),NA())</f>
        <v>#N/A</v>
      </c>
      <c r="AF19" s="91" t="e">
        <f ca="true">+IF(AND(ISNUMBER(OFFSET('Sanitation Data'!$F$4,0,10*ROW('Sanitation Data'!F13))),'Data Summary'!CU19="Yes"),100-OFFSET('Sanitation Data'!$F$4,0,10*ROW('Sanitation Data'!F13)),NA())</f>
        <v>#N/A</v>
      </c>
      <c r="AG19" s="91" t="e">
        <f ca="true">+IF(AND(ISNUMBER(OFFSET('Sanitation Data'!$F$6,0,10*ROW('Sanitation Data'!F13))),'Data Summary'!CV19="Yes"),OFFSET('Sanitation Data'!$F$6,0,10*ROW('Sanitation Data'!F13)),NA())</f>
        <v>#N/A</v>
      </c>
      <c r="AH19" s="91" t="e">
        <f ca="true">+IF(AND(ISNUMBER(OFFSET('Sanitation Data'!$F$10,0,10*ROW('Sanitation Data'!F13))),'Data Summary'!CW19="Yes"),OFFSET('Sanitation Data'!$F$10,0,10*ROW('Sanitation Data'!F13)),NA())</f>
        <v>#N/A</v>
      </c>
      <c r="AI19" s="91" t="e">
        <f ca="true">+IF(AND(ISNUMBER(OFFSET('Sanitation Data'!$F$11,0,10*ROW('Sanitation Data'!F13))),'Data Summary'!CX19="Yes"),OFFSET('Sanitation Data'!$F$11,0,10*ROW('Sanitation Data'!F13)),NA())</f>
        <v>#N/A</v>
      </c>
      <c r="AJ19" s="91" t="e">
        <f ca="true">+IF(AND(ISNUMBER(OFFSET('Sanitation Data'!$F$12,0,10*ROW('Sanitation Data'!F13))),'Data Summary'!CY19="Yes"),OFFSET('Sanitation Data'!$F$12,0,10*ROW('Sanitation Data'!F13)),NA())</f>
        <v>#N/A</v>
      </c>
      <c r="AK19" s="91" t="e">
        <f ca="true">+IF(AND(ISNUMBER(OFFSET('Sanitation Data'!$G$4,0,10*ROW('Sanitation Data'!G13))),'Data Summary'!CZ19="Yes"),100-OFFSET('Sanitation Data'!$G$4,0,10*ROW('Sanitation Data'!G13)),NA())</f>
        <v>#N/A</v>
      </c>
      <c r="AL19" s="91" t="e">
        <f ca="true">+IF(AND(ISNUMBER(OFFSET('Sanitation Data'!$G$6,0,10*ROW('Sanitation Data'!G13))),'Data Summary'!DA19="Yes"),OFFSET('Sanitation Data'!$G$6,0,10*ROW('Sanitation Data'!G13)),NA())</f>
        <v>#N/A</v>
      </c>
      <c r="AM19" s="91" t="e">
        <f ca="true">+IF(AND(ISNUMBER(OFFSET('Sanitation Data'!$G$10,0,10*ROW('Sanitation Data'!G13))),'Data Summary'!DB19="Yes"),OFFSET('Sanitation Data'!$G$10,0,10*ROW('Sanitation Data'!G13)),NA())</f>
        <v>#N/A</v>
      </c>
      <c r="AN19" s="91" t="e">
        <f ca="true">+IF(AND(ISNUMBER(OFFSET('Sanitation Data'!$G$11,0,10*ROW('Sanitation Data'!G13))),'Data Summary'!DC19="Yes"),OFFSET('Sanitation Data'!$G$11,0,10*ROW('Sanitation Data'!G13)),NA())</f>
        <v>#N/A</v>
      </c>
      <c r="AO19" s="91" t="e">
        <f ca="true">+IF(AND(ISNUMBER(OFFSET('Sanitation Data'!$G$12,0,10*ROW('Sanitation Data'!G13))),'Data Summary'!DD19="Yes"),OFFSET('Sanitation Data'!$G$12,0,10*ROW('Sanitation Data'!G13)),NA())</f>
        <v>#N/A</v>
      </c>
      <c r="AP19" s="91" t="e">
        <f ca="true">+IF(AND(ISNUMBER(OFFSET('Sanitation Data'!$H$4,0,10*ROW('Sanitation Data'!H13))),'Data Summary'!DE19="Yes"),100-OFFSET('Sanitation Data'!$H$4,0,10*ROW('Sanitation Data'!H13)),NA())</f>
        <v>#N/A</v>
      </c>
      <c r="AQ19" s="91" t="e">
        <f ca="true">+IF(AND(ISNUMBER(OFFSET('Sanitation Data'!$H$6,0,10*ROW('Sanitation Data'!H13))),'Data Summary'!DF19="Yes"),OFFSET('Sanitation Data'!$H$6,0,10*ROW('Sanitation Data'!H13)),NA())</f>
        <v>#N/A</v>
      </c>
      <c r="AR19" s="91" t="e">
        <f ca="true">+IF(AND(ISNUMBER(OFFSET('Sanitation Data'!$H$10,0,10*ROW('Sanitation Data'!H13))),'Data Summary'!DG19="Yes"),OFFSET('Sanitation Data'!$H$10,0,10*ROW('Sanitation Data'!H13)),NA())</f>
        <v>#N/A</v>
      </c>
      <c r="AS19" s="91" t="e">
        <f ca="true">+IF(AND(ISNUMBER(OFFSET('Sanitation Data'!$H$11,0,10*ROW('Sanitation Data'!H13))),'Data Summary'!DH19="Yes"),OFFSET('Sanitation Data'!$H$11,0,10*ROW('Sanitation Data'!H13)),NA())</f>
        <v>#N/A</v>
      </c>
      <c r="AT19" s="91" t="e">
        <f ca="true">+IF(AND(ISNUMBER(OFFSET('Sanitation Data'!$H$12,0,10*ROW('Sanitation Data'!H13))),'Data Summary'!DI19="Yes"),OFFSET('Sanitation Data'!$H$12,0,10*ROW('Sanitation Data'!H13)),NA())</f>
        <v>#N/A</v>
      </c>
      <c r="AU19" s="91" t="e">
        <f ca="true">+IF(AND(ISNUMBER(OFFSET('Sanitation Data'!$I$4,0,10*ROW('Sanitation Data'!I13))),'Data Summary'!DJ19="Yes"),100-OFFSET('Sanitation Data'!$I$4,0,10*ROW('Sanitation Data'!I13)),NA())</f>
        <v>#N/A</v>
      </c>
      <c r="AV19" s="91" t="e">
        <f ca="true">+IF(AND(ISNUMBER(OFFSET('Sanitation Data'!$I$6,0,10*ROW('Sanitation Data'!I13))),'Data Summary'!DK19="Yes"),OFFSET('Sanitation Data'!$I$6,0,10*ROW('Sanitation Data'!I13)),NA())</f>
        <v>#N/A</v>
      </c>
      <c r="AW19" s="91" t="e">
        <f ca="true">+IF(AND(ISNUMBER(OFFSET('Sanitation Data'!$I$10,0,10*ROW('Sanitation Data'!I13))),'Data Summary'!DL19="Yes"),OFFSET('Sanitation Data'!$I$10,0,10*ROW('Sanitation Data'!I13)),NA())</f>
        <v>#N/A</v>
      </c>
      <c r="AX19" s="91" t="e">
        <f ca="true">+IF(AND(ISNUMBER(OFFSET('Sanitation Data'!$I$11,0,10*ROW('Sanitation Data'!I13))),'Data Summary'!DM19="Yes"),OFFSET('Sanitation Data'!$I$11,0,10*ROW('Sanitation Data'!I13)),NA())</f>
        <v>#N/A</v>
      </c>
      <c r="AY19" s="91" t="e">
        <f ca="true">+IF(AND(ISNUMBER(OFFSET('Sanitation Data'!$I$12,0,10*ROW('Sanitation Data'!I13))),'Data Summary'!DN19="Yes"),OFFSET('Sanitation Data'!$I$12,0,10*ROW('Sanitation Data'!I13)),NA())</f>
        <v>#N/A</v>
      </c>
      <c r="AZ19" s="92" t="e">
        <f ca="true">+IF(AND(ISNUMBER(OFFSET('Hygiene Data'!$D$5,0,10*ROW('Hygiene Data'!D13))),'Data Summary'!DO19="Yes"),OFFSET('Hygiene Data'!$D$5,0,10*ROW('Hygiene Data'!D13)),NA())</f>
        <v>#N/A</v>
      </c>
      <c r="BA19" s="92" t="e">
        <f ca="true">+IF(AND(ISNUMBER(OFFSET('Hygiene Data'!$D$7,0,10*ROW('Hygiene Data'!D13))),'Data Summary'!DP19="Yes"),OFFSET('Hygiene Data'!$D$7,0,10*ROW('Hygiene Data'!D13)),NA())</f>
        <v>#N/A</v>
      </c>
      <c r="BB19" s="92" t="e">
        <f ca="true">+IF(AND(ISNUMBER(OFFSET('Hygiene Data'!$D$9,0,10*ROW('Hygiene Data'!D13))),'Data Summary'!DQ19="Yes"),OFFSET('Hygiene Data'!$D$9,0,10*ROW('Hygiene Data'!D13)),NA())</f>
        <v>#N/A</v>
      </c>
      <c r="BC19" s="92" t="e">
        <f ca="true">+IF(AND(ISNUMBER(OFFSET('Hygiene Data'!$E$5,0,10*ROW('Hygiene Data'!E13))),'Data Summary'!DR19="Yes"),OFFSET('Hygiene Data'!$E$5,0,10*ROW('Hygiene Data'!E13)),NA())</f>
        <v>#N/A</v>
      </c>
      <c r="BD19" s="92" t="e">
        <f ca="true">+IF(AND(ISNUMBER(OFFSET('Hygiene Data'!$E$7,0,10*ROW('Hygiene Data'!E13))),'Data Summary'!DS19="Yes"),OFFSET('Hygiene Data'!$E$7,0,10*ROW('Hygiene Data'!E13)),NA())</f>
        <v>#N/A</v>
      </c>
      <c r="BE19" s="92" t="e">
        <f ca="true">+IF(AND(ISNUMBER(OFFSET('Hygiene Data'!$E$9,0,10*ROW('Hygiene Data'!E13))),'Data Summary'!DT19="Yes"),OFFSET('Hygiene Data'!$E$9,0,10*ROW('Hygiene Data'!E13)),NA())</f>
        <v>#N/A</v>
      </c>
      <c r="BF19" s="92" t="e">
        <f ca="true">+IF(AND(ISNUMBER(OFFSET('Hygiene Data'!$F$5,0,10*ROW('Hygiene Data'!F13))),'Data Summary'!DU19="Yes"),OFFSET('Hygiene Data'!$F$5,0,10*ROW('Hygiene Data'!F13)),NA())</f>
        <v>#N/A</v>
      </c>
      <c r="BG19" s="92" t="e">
        <f ca="true">+IF(AND(ISNUMBER(OFFSET('Hygiene Data'!$F$7,0,10*ROW('Hygiene Data'!F13))),'Data Summary'!DV19="Yes"),OFFSET('Hygiene Data'!$F$7,0,10*ROW('Hygiene Data'!F13)),NA())</f>
        <v>#N/A</v>
      </c>
      <c r="BH19" s="92" t="e">
        <f ca="true">+IF(AND(ISNUMBER(OFFSET('Hygiene Data'!$F$9,0,10*ROW('Hygiene Data'!F13))),'Data Summary'!DW19="Yes"),OFFSET('Hygiene Data'!$F$9,0,10*ROW('Hygiene Data'!F13)),NA())</f>
        <v>#N/A</v>
      </c>
      <c r="BI19" s="92" t="e">
        <f ca="true">+IF(AND(ISNUMBER(OFFSET('Hygiene Data'!$G$5,0,10*ROW('Hygiene Data'!G13))),'Data Summary'!DX19="Yes"),OFFSET('Hygiene Data'!$G$5,0,10*ROW('Hygiene Data'!G13)),NA())</f>
        <v>#N/A</v>
      </c>
      <c r="BJ19" s="92" t="e">
        <f ca="true">+IF(AND(ISNUMBER(OFFSET('Hygiene Data'!$G$7,0,10*ROW('Hygiene Data'!G13))),'Data Summary'!DY19="Yes"),OFFSET('Hygiene Data'!$G$7,0,10*ROW('Hygiene Data'!G13)),NA())</f>
        <v>#N/A</v>
      </c>
      <c r="BK19" s="92" t="e">
        <f ca="true">+IF(AND(ISNUMBER(OFFSET('Hygiene Data'!$G$9,0,10*ROW('Hygiene Data'!G13))),'Data Summary'!DZ19="Yes"),OFFSET('Hygiene Data'!$G$9,0,10*ROW('Hygiene Data'!G13)),NA())</f>
        <v>#N/A</v>
      </c>
      <c r="BL19" s="92" t="e">
        <f ca="true">+IF(AND(ISNUMBER(OFFSET('Hygiene Data'!$H$5,0,10*ROW('Hygiene Data'!H13))),'Data Summary'!EA19="Yes"),OFFSET('Hygiene Data'!$H$5,0,10*ROW('Hygiene Data'!H13)),NA())</f>
        <v>#N/A</v>
      </c>
      <c r="BM19" s="92" t="e">
        <f ca="true">+IF(AND(ISNUMBER(OFFSET('Hygiene Data'!$H$7,0,10*ROW('Hygiene Data'!H13))),'Data Summary'!EB19="Yes"),OFFSET('Hygiene Data'!$H$7,0,10*ROW('Hygiene Data'!H13)),NA())</f>
        <v>#N/A</v>
      </c>
      <c r="BN19" s="92" t="e">
        <f ca="true">+IF(AND(ISNUMBER(OFFSET('Hygiene Data'!$H$9,0,10*ROW('Hygiene Data'!H13))),'Data Summary'!EC19="Yes"),OFFSET('Hygiene Data'!$H$9,0,10*ROW('Hygiene Data'!H13)),NA())</f>
        <v>#N/A</v>
      </c>
      <c r="BO19" s="92" t="e">
        <f ca="true">+IF(AND(ISNUMBER(OFFSET('Hygiene Data'!$I$5,0,10*ROW('Hygiene Data'!I13))),'Data Summary'!ED19="Yes"),OFFSET('Hygiene Data'!$I$5,0,10*ROW('Hygiene Data'!I13)),NA())</f>
        <v>#N/A</v>
      </c>
      <c r="BP19" s="92" t="e">
        <f ca="true">+IF(AND(ISNUMBER(OFFSET('Hygiene Data'!$I$7,0,10*ROW('Hygiene Data'!I13))),'Data Summary'!EE19="Yes"),OFFSET('Hygiene Data'!$I$7,0,10*ROW('Hygiene Data'!I13)),NA())</f>
        <v>#N/A</v>
      </c>
      <c r="BQ19" s="92"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4" t="str">
        <f ca="true">+IF(ISTEXT('Data Summary'!B20),'Data Summary'!B20,"")</f>
        <v/>
      </c>
      <c r="C20" s="327" t="e">
        <f ca="true">+VALUE('Data Summary'!C20)</f>
        <v>#VALUE!</v>
      </c>
      <c r="D20" s="90" t="e">
        <f ca="true">+IF(AND(ISNUMBER(OFFSET('Water Data'!$D$4,0,10*ROW('Water Data'!D14))),'Data Summary'!BS20="Yes"),100-OFFSET('Water Data'!$D$4,0,10*ROW('Water Data'!D14)),NA())</f>
        <v>#N/A</v>
      </c>
      <c r="E20" s="90" t="e">
        <f ca="true">+IF(AND(ISNUMBER(OFFSET('Water Data'!$D$6,0,10*ROW('Water Data'!D14))),'Data Summary'!BT20="Yes"),OFFSET('Water Data'!$D$6,0,10*ROW('Water Data'!D14)),NA())</f>
        <v>#N/A</v>
      </c>
      <c r="F20" s="90" t="e">
        <f ca="true">+IF(AND(ISNUMBER(OFFSET('Water Data'!$D$9,0,10*ROW('Water Data'!D14))),'Data Summary'!BU20="Yes"),OFFSET('Water Data'!$D$9,0,10*ROW('Water Data'!D14)),NA())</f>
        <v>#N/A</v>
      </c>
      <c r="G20" s="90" t="e">
        <f ca="true">+IF(AND(ISNUMBER(OFFSET('Water Data'!$E$4,0,10*ROW('Water Data'!E14))),'Data Summary'!BV20="Yes"),100-OFFSET('Water Data'!$E$4,0,10*ROW('Water Data'!E14)),NA())</f>
        <v>#N/A</v>
      </c>
      <c r="H20" s="90" t="e">
        <f ca="true">+IF(AND(ISNUMBER(OFFSET('Water Data'!$E$6,0,10*ROW('Water Data'!E14))),'Data Summary'!BW20="Yes"),OFFSET('Water Data'!$E$6,0,10*ROW('Water Data'!E14)),NA())</f>
        <v>#N/A</v>
      </c>
      <c r="I20" s="90" t="e">
        <f ca="true">+IF(AND(ISNUMBER(OFFSET('Water Data'!$E$9,0,10*ROW('Water Data'!E14))),'Data Summary'!BX20="Yes"),OFFSET('Water Data'!$E$9,0,10*ROW('Water Data'!E14)),NA())</f>
        <v>#N/A</v>
      </c>
      <c r="J20" s="90" t="e">
        <f ca="true">+IF(AND(ISNUMBER(OFFSET('Water Data'!$F$4,0,10*ROW('Water Data'!F14))),'Data Summary'!BY20="Yes"),100-OFFSET('Water Data'!$F$4,0,10*ROW('Water Data'!F14)),NA())</f>
        <v>#N/A</v>
      </c>
      <c r="K20" s="90" t="e">
        <f ca="true">+IF(AND(ISNUMBER(OFFSET('Water Data'!$F$6,0,10*ROW('Water Data'!F14))),'Data Summary'!BZ20="Yes"),OFFSET('Water Data'!$F$6,0,10*ROW('Water Data'!F14)),NA())</f>
        <v>#N/A</v>
      </c>
      <c r="L20" s="90" t="e">
        <f ca="true">+IF(AND(ISNUMBER(OFFSET('Water Data'!$F$9,0,10*ROW('Water Data'!F14))),'Data Summary'!CA20="Yes"),OFFSET('Water Data'!$F$9,0,10*ROW('Water Data'!F14)),NA())</f>
        <v>#N/A</v>
      </c>
      <c r="M20" s="90" t="e">
        <f ca="true">+IF(AND(ISNUMBER(OFFSET('Water Data'!$G$4,0,10*ROW('Water Data'!G14))),'Data Summary'!CB20="Yes"),100-OFFSET('Water Data'!$G$4,0,10*ROW('Water Data'!G14)),NA())</f>
        <v>#N/A</v>
      </c>
      <c r="N20" s="90" t="e">
        <f ca="true">+IF(AND(ISNUMBER(OFFSET('Water Data'!$G$6,0,10*ROW('Water Data'!G14))),'Data Summary'!CC20="Yes"),OFFSET('Water Data'!$G$6,0,10*ROW('Water Data'!G14)),NA())</f>
        <v>#N/A</v>
      </c>
      <c r="O20" s="90" t="e">
        <f ca="true">+IF(AND(ISNUMBER(OFFSET('Water Data'!$G$9,0,10*ROW('Water Data'!G14))),'Data Summary'!CD20="Yes"),OFFSET('Water Data'!$G$9,0,10*ROW('Water Data'!G14)),NA())</f>
        <v>#N/A</v>
      </c>
      <c r="P20" s="90" t="e">
        <f ca="true">+IF(AND(ISNUMBER(OFFSET('Water Data'!$H$4,0,10*ROW('Water Data'!H14))),'Data Summary'!CE20="Yes"),100-OFFSET('Water Data'!$H$4,0,10*ROW('Water Data'!H14)),NA())</f>
        <v>#N/A</v>
      </c>
      <c r="Q20" s="90" t="e">
        <f ca="true">+IF(AND(ISNUMBER(OFFSET('Water Data'!$H$6,0,10*ROW('Water Data'!H14))),'Data Summary'!CF20="Yes"),OFFSET('Water Data'!$H$6,0,10*ROW('Water Data'!H14)),NA())</f>
        <v>#N/A</v>
      </c>
      <c r="R20" s="90" t="e">
        <f ca="true">+IF(AND(ISNUMBER(OFFSET('Water Data'!$H$9,0,10*ROW('Water Data'!H14))),'Data Summary'!CG20="Yes"),OFFSET('Water Data'!$H$9,0,10*ROW('Water Data'!H14)),NA())</f>
        <v>#N/A</v>
      </c>
      <c r="S20" s="90" t="e">
        <f ca="true">+IF(AND(ISNUMBER(OFFSET('Water Data'!$I$4,0,10*ROW('Water Data'!I14))),'Data Summary'!CH20="Yes"),100-OFFSET('Water Data'!$I$4,0,10*ROW('Water Data'!I14)),NA())</f>
        <v>#N/A</v>
      </c>
      <c r="T20" s="90" t="e">
        <f ca="true">+IF(AND(ISNUMBER(OFFSET('Water Data'!$I$6,0,10*ROW('Water Data'!I14))),'Data Summary'!CI20="Yes"),OFFSET('Water Data'!$I$6,0,10*ROW('Water Data'!I14)),NA())</f>
        <v>#N/A</v>
      </c>
      <c r="U20" s="90" t="e">
        <f ca="true">+IF(AND(ISNUMBER(OFFSET('Water Data'!$I$9,0,10*ROW('Water Data'!I14))),'Data Summary'!CJ20="Yes"),OFFSET('Water Data'!$I$9,0,10*ROW('Water Data'!I14)),NA())</f>
        <v>#N/A</v>
      </c>
      <c r="V20" s="91" t="e">
        <f ca="true">+IF(AND(ISNUMBER(OFFSET('Sanitation Data'!$D$4,0,10*ROW('Sanitation Data'!D14))),'Data Summary'!CK20="Yes"),100-OFFSET('Sanitation Data'!$D$4,0,10*ROW('Sanitation Data'!D14)),NA())</f>
        <v>#N/A</v>
      </c>
      <c r="W20" s="91" t="e">
        <f ca="true">+IF(AND(ISNUMBER(OFFSET('Sanitation Data'!$D$6,0,10*ROW('Sanitation Data'!D14))),'Data Summary'!CL20="Yes"),OFFSET('Sanitation Data'!$D$6,0,10*ROW('Sanitation Data'!D14)),NA())</f>
        <v>#N/A</v>
      </c>
      <c r="X20" s="91" t="e">
        <f ca="true">+IF(AND(ISNUMBER(OFFSET('Sanitation Data'!$D$10,0,10*ROW('Sanitation Data'!D14))),'Data Summary'!CM20="Yes"),OFFSET('Sanitation Data'!$D$10,0,10*ROW('Sanitation Data'!D14)),NA())</f>
        <v>#N/A</v>
      </c>
      <c r="Y20" s="91" t="e">
        <f ca="true">+IF(AND(ISNUMBER(OFFSET('Sanitation Data'!$D$11,0,10*ROW('Sanitation Data'!D14))),'Data Summary'!CN20="Yes"),OFFSET('Sanitation Data'!$D$11,0,10*ROW('Sanitation Data'!D14)),NA())</f>
        <v>#N/A</v>
      </c>
      <c r="Z20" s="91" t="e">
        <f ca="true">+IF(AND(ISNUMBER(OFFSET('Sanitation Data'!$D$12,0,10*ROW('Sanitation Data'!D14))),'Data Summary'!CO20="Yes"),OFFSET('Sanitation Data'!$D$12,0,10*ROW('Sanitation Data'!D14)),NA())</f>
        <v>#N/A</v>
      </c>
      <c r="AA20" s="91" t="e">
        <f ca="true">+IF(AND(ISNUMBER(OFFSET('Sanitation Data'!$E$4,0,10*ROW('Sanitation Data'!E14))),'Data Summary'!CP20="Yes"),100-OFFSET('Sanitation Data'!$E$4,0,10*ROW('Sanitation Data'!E14)),NA())</f>
        <v>#N/A</v>
      </c>
      <c r="AB20" s="91" t="e">
        <f ca="true">+IF(AND(ISNUMBER(OFFSET('Sanitation Data'!$E$6,0,10*ROW('Sanitation Data'!E14))),'Data Summary'!CQ20="Yes"),OFFSET('Sanitation Data'!$E$6,0,10*ROW('Sanitation Data'!E14)),NA())</f>
        <v>#N/A</v>
      </c>
      <c r="AC20" s="91" t="e">
        <f ca="true">+IF(AND(ISNUMBER(OFFSET('Sanitation Data'!$E$10,0,10*ROW('Sanitation Data'!E14))),'Data Summary'!CR20="Yes"),OFFSET('Sanitation Data'!$E$10,0,10*ROW('Sanitation Data'!E14)),NA())</f>
        <v>#N/A</v>
      </c>
      <c r="AD20" s="91" t="e">
        <f ca="true">+IF(AND(ISNUMBER(OFFSET('Sanitation Data'!$E$11,0,10*ROW('Sanitation Data'!E14))),'Data Summary'!CS20="Yes"),OFFSET('Sanitation Data'!$E$11,0,10*ROW('Sanitation Data'!E14)),NA())</f>
        <v>#N/A</v>
      </c>
      <c r="AE20" s="91" t="e">
        <f ca="true">+IF(AND(ISNUMBER(OFFSET('Sanitation Data'!$E$12,0,10*ROW('Sanitation Data'!E14))),'Data Summary'!CT20="Yes"),OFFSET('Sanitation Data'!$E$12,0,10*ROW('Sanitation Data'!E14)),NA())</f>
        <v>#N/A</v>
      </c>
      <c r="AF20" s="91" t="e">
        <f ca="true">+IF(AND(ISNUMBER(OFFSET('Sanitation Data'!$F$4,0,10*ROW('Sanitation Data'!F14))),'Data Summary'!CU20="Yes"),100-OFFSET('Sanitation Data'!$F$4,0,10*ROW('Sanitation Data'!F14)),NA())</f>
        <v>#N/A</v>
      </c>
      <c r="AG20" s="91" t="e">
        <f ca="true">+IF(AND(ISNUMBER(OFFSET('Sanitation Data'!$F$6,0,10*ROW('Sanitation Data'!F14))),'Data Summary'!CV20="Yes"),OFFSET('Sanitation Data'!$F$6,0,10*ROW('Sanitation Data'!F14)),NA())</f>
        <v>#N/A</v>
      </c>
      <c r="AH20" s="91" t="e">
        <f ca="true">+IF(AND(ISNUMBER(OFFSET('Sanitation Data'!$F$10,0,10*ROW('Sanitation Data'!F14))),'Data Summary'!CW20="Yes"),OFFSET('Sanitation Data'!$F$10,0,10*ROW('Sanitation Data'!F14)),NA())</f>
        <v>#N/A</v>
      </c>
      <c r="AI20" s="91" t="e">
        <f ca="true">+IF(AND(ISNUMBER(OFFSET('Sanitation Data'!$F$11,0,10*ROW('Sanitation Data'!F14))),'Data Summary'!CX20="Yes"),OFFSET('Sanitation Data'!$F$11,0,10*ROW('Sanitation Data'!F14)),NA())</f>
        <v>#N/A</v>
      </c>
      <c r="AJ20" s="91" t="e">
        <f ca="true">+IF(AND(ISNUMBER(OFFSET('Sanitation Data'!$F$12,0,10*ROW('Sanitation Data'!F14))),'Data Summary'!CY20="Yes"),OFFSET('Sanitation Data'!$F$12,0,10*ROW('Sanitation Data'!F14)),NA())</f>
        <v>#N/A</v>
      </c>
      <c r="AK20" s="91" t="e">
        <f ca="true">+IF(AND(ISNUMBER(OFFSET('Sanitation Data'!$G$4,0,10*ROW('Sanitation Data'!G14))),'Data Summary'!CZ20="Yes"),100-OFFSET('Sanitation Data'!$G$4,0,10*ROW('Sanitation Data'!G14)),NA())</f>
        <v>#N/A</v>
      </c>
      <c r="AL20" s="91" t="e">
        <f ca="true">+IF(AND(ISNUMBER(OFFSET('Sanitation Data'!$G$6,0,10*ROW('Sanitation Data'!G14))),'Data Summary'!DA20="Yes"),OFFSET('Sanitation Data'!$G$6,0,10*ROW('Sanitation Data'!G14)),NA())</f>
        <v>#N/A</v>
      </c>
      <c r="AM20" s="91" t="e">
        <f ca="true">+IF(AND(ISNUMBER(OFFSET('Sanitation Data'!$G$10,0,10*ROW('Sanitation Data'!G14))),'Data Summary'!DB20="Yes"),OFFSET('Sanitation Data'!$G$10,0,10*ROW('Sanitation Data'!G14)),NA())</f>
        <v>#N/A</v>
      </c>
      <c r="AN20" s="91" t="e">
        <f ca="true">+IF(AND(ISNUMBER(OFFSET('Sanitation Data'!$G$11,0,10*ROW('Sanitation Data'!G14))),'Data Summary'!DC20="Yes"),OFFSET('Sanitation Data'!$G$11,0,10*ROW('Sanitation Data'!G14)),NA())</f>
        <v>#N/A</v>
      </c>
      <c r="AO20" s="91" t="e">
        <f ca="true">+IF(AND(ISNUMBER(OFFSET('Sanitation Data'!$G$12,0,10*ROW('Sanitation Data'!G14))),'Data Summary'!DD20="Yes"),OFFSET('Sanitation Data'!$G$12,0,10*ROW('Sanitation Data'!G14)),NA())</f>
        <v>#N/A</v>
      </c>
      <c r="AP20" s="91" t="e">
        <f ca="true">+IF(AND(ISNUMBER(OFFSET('Sanitation Data'!$H$4,0,10*ROW('Sanitation Data'!H14))),'Data Summary'!DE20="Yes"),100-OFFSET('Sanitation Data'!$H$4,0,10*ROW('Sanitation Data'!H14)),NA())</f>
        <v>#N/A</v>
      </c>
      <c r="AQ20" s="91" t="e">
        <f ca="true">+IF(AND(ISNUMBER(OFFSET('Sanitation Data'!$H$6,0,10*ROW('Sanitation Data'!H14))),'Data Summary'!DF20="Yes"),OFFSET('Sanitation Data'!$H$6,0,10*ROW('Sanitation Data'!H14)),NA())</f>
        <v>#N/A</v>
      </c>
      <c r="AR20" s="91" t="e">
        <f ca="true">+IF(AND(ISNUMBER(OFFSET('Sanitation Data'!$H$10,0,10*ROW('Sanitation Data'!H14))),'Data Summary'!DG20="Yes"),OFFSET('Sanitation Data'!$H$10,0,10*ROW('Sanitation Data'!H14)),NA())</f>
        <v>#N/A</v>
      </c>
      <c r="AS20" s="91" t="e">
        <f ca="true">+IF(AND(ISNUMBER(OFFSET('Sanitation Data'!$H$11,0,10*ROW('Sanitation Data'!H14))),'Data Summary'!DH20="Yes"),OFFSET('Sanitation Data'!$H$11,0,10*ROW('Sanitation Data'!H14)),NA())</f>
        <v>#N/A</v>
      </c>
      <c r="AT20" s="91" t="e">
        <f ca="true">+IF(AND(ISNUMBER(OFFSET('Sanitation Data'!$H$12,0,10*ROW('Sanitation Data'!H14))),'Data Summary'!DI20="Yes"),OFFSET('Sanitation Data'!$H$12,0,10*ROW('Sanitation Data'!H14)),NA())</f>
        <v>#N/A</v>
      </c>
      <c r="AU20" s="91" t="e">
        <f ca="true">+IF(AND(ISNUMBER(OFFSET('Sanitation Data'!$I$4,0,10*ROW('Sanitation Data'!I14))),'Data Summary'!DJ20="Yes"),100-OFFSET('Sanitation Data'!$I$4,0,10*ROW('Sanitation Data'!I14)),NA())</f>
        <v>#N/A</v>
      </c>
      <c r="AV20" s="91" t="e">
        <f ca="true">+IF(AND(ISNUMBER(OFFSET('Sanitation Data'!$I$6,0,10*ROW('Sanitation Data'!I14))),'Data Summary'!DK20="Yes"),OFFSET('Sanitation Data'!$I$6,0,10*ROW('Sanitation Data'!I14)),NA())</f>
        <v>#N/A</v>
      </c>
      <c r="AW20" s="91" t="e">
        <f ca="true">+IF(AND(ISNUMBER(OFFSET('Sanitation Data'!$I$10,0,10*ROW('Sanitation Data'!I14))),'Data Summary'!DL20="Yes"),OFFSET('Sanitation Data'!$I$10,0,10*ROW('Sanitation Data'!I14)),NA())</f>
        <v>#N/A</v>
      </c>
      <c r="AX20" s="91" t="e">
        <f ca="true">+IF(AND(ISNUMBER(OFFSET('Sanitation Data'!$I$11,0,10*ROW('Sanitation Data'!I14))),'Data Summary'!DM20="Yes"),OFFSET('Sanitation Data'!$I$11,0,10*ROW('Sanitation Data'!I14)),NA())</f>
        <v>#N/A</v>
      </c>
      <c r="AY20" s="91" t="e">
        <f ca="true">+IF(AND(ISNUMBER(OFFSET('Sanitation Data'!$I$12,0,10*ROW('Sanitation Data'!I14))),'Data Summary'!DN20="Yes"),OFFSET('Sanitation Data'!$I$12,0,10*ROW('Sanitation Data'!I14)),NA())</f>
        <v>#N/A</v>
      </c>
      <c r="AZ20" s="92" t="e">
        <f ca="true">+IF(AND(ISNUMBER(OFFSET('Hygiene Data'!$D$5,0,10*ROW('Hygiene Data'!D14))),'Data Summary'!DO20="Yes"),OFFSET('Hygiene Data'!$D$5,0,10*ROW('Hygiene Data'!D14)),NA())</f>
        <v>#N/A</v>
      </c>
      <c r="BA20" s="92" t="e">
        <f ca="true">+IF(AND(ISNUMBER(OFFSET('Hygiene Data'!$D$7,0,10*ROW('Hygiene Data'!D14))),'Data Summary'!DP20="Yes"),OFFSET('Hygiene Data'!$D$7,0,10*ROW('Hygiene Data'!D14)),NA())</f>
        <v>#N/A</v>
      </c>
      <c r="BB20" s="92" t="e">
        <f ca="true">+IF(AND(ISNUMBER(OFFSET('Hygiene Data'!$D$9,0,10*ROW('Hygiene Data'!D14))),'Data Summary'!DQ20="Yes"),OFFSET('Hygiene Data'!$D$9,0,10*ROW('Hygiene Data'!D14)),NA())</f>
        <v>#N/A</v>
      </c>
      <c r="BC20" s="92" t="e">
        <f ca="true">+IF(AND(ISNUMBER(OFFSET('Hygiene Data'!$E$5,0,10*ROW('Hygiene Data'!E14))),'Data Summary'!DR20="Yes"),OFFSET('Hygiene Data'!$E$5,0,10*ROW('Hygiene Data'!E14)),NA())</f>
        <v>#N/A</v>
      </c>
      <c r="BD20" s="92" t="e">
        <f ca="true">+IF(AND(ISNUMBER(OFFSET('Hygiene Data'!$E$7,0,10*ROW('Hygiene Data'!E14))),'Data Summary'!DS20="Yes"),OFFSET('Hygiene Data'!$E$7,0,10*ROW('Hygiene Data'!E14)),NA())</f>
        <v>#N/A</v>
      </c>
      <c r="BE20" s="92" t="e">
        <f ca="true">+IF(AND(ISNUMBER(OFFSET('Hygiene Data'!$E$9,0,10*ROW('Hygiene Data'!E14))),'Data Summary'!DT20="Yes"),OFFSET('Hygiene Data'!$E$9,0,10*ROW('Hygiene Data'!E14)),NA())</f>
        <v>#N/A</v>
      </c>
      <c r="BF20" s="92" t="e">
        <f ca="true">+IF(AND(ISNUMBER(OFFSET('Hygiene Data'!$F$5,0,10*ROW('Hygiene Data'!F14))),'Data Summary'!DU20="Yes"),OFFSET('Hygiene Data'!$F$5,0,10*ROW('Hygiene Data'!F14)),NA())</f>
        <v>#N/A</v>
      </c>
      <c r="BG20" s="92" t="e">
        <f ca="true">+IF(AND(ISNUMBER(OFFSET('Hygiene Data'!$F$7,0,10*ROW('Hygiene Data'!F14))),'Data Summary'!DV20="Yes"),OFFSET('Hygiene Data'!$F$7,0,10*ROW('Hygiene Data'!F14)),NA())</f>
        <v>#N/A</v>
      </c>
      <c r="BH20" s="92" t="e">
        <f ca="true">+IF(AND(ISNUMBER(OFFSET('Hygiene Data'!$F$9,0,10*ROW('Hygiene Data'!F14))),'Data Summary'!DW20="Yes"),OFFSET('Hygiene Data'!$F$9,0,10*ROW('Hygiene Data'!F14)),NA())</f>
        <v>#N/A</v>
      </c>
      <c r="BI20" s="92" t="e">
        <f ca="true">+IF(AND(ISNUMBER(OFFSET('Hygiene Data'!$G$5,0,10*ROW('Hygiene Data'!G14))),'Data Summary'!DX20="Yes"),OFFSET('Hygiene Data'!$G$5,0,10*ROW('Hygiene Data'!G14)),NA())</f>
        <v>#N/A</v>
      </c>
      <c r="BJ20" s="92" t="e">
        <f ca="true">+IF(AND(ISNUMBER(OFFSET('Hygiene Data'!$G$7,0,10*ROW('Hygiene Data'!G14))),'Data Summary'!DY20="Yes"),OFFSET('Hygiene Data'!$G$7,0,10*ROW('Hygiene Data'!G14)),NA())</f>
        <v>#N/A</v>
      </c>
      <c r="BK20" s="92" t="e">
        <f ca="true">+IF(AND(ISNUMBER(OFFSET('Hygiene Data'!$G$9,0,10*ROW('Hygiene Data'!G14))),'Data Summary'!DZ20="Yes"),OFFSET('Hygiene Data'!$G$9,0,10*ROW('Hygiene Data'!G14)),NA())</f>
        <v>#N/A</v>
      </c>
      <c r="BL20" s="92" t="e">
        <f ca="true">+IF(AND(ISNUMBER(OFFSET('Hygiene Data'!$H$5,0,10*ROW('Hygiene Data'!H14))),'Data Summary'!EA20="Yes"),OFFSET('Hygiene Data'!$H$5,0,10*ROW('Hygiene Data'!H14)),NA())</f>
        <v>#N/A</v>
      </c>
      <c r="BM20" s="92" t="e">
        <f ca="true">+IF(AND(ISNUMBER(OFFSET('Hygiene Data'!$H$7,0,10*ROW('Hygiene Data'!H14))),'Data Summary'!EB20="Yes"),OFFSET('Hygiene Data'!$H$7,0,10*ROW('Hygiene Data'!H14)),NA())</f>
        <v>#N/A</v>
      </c>
      <c r="BN20" s="92" t="e">
        <f ca="true">+IF(AND(ISNUMBER(OFFSET('Hygiene Data'!$H$9,0,10*ROW('Hygiene Data'!H14))),'Data Summary'!EC20="Yes"),OFFSET('Hygiene Data'!$H$9,0,10*ROW('Hygiene Data'!H14)),NA())</f>
        <v>#N/A</v>
      </c>
      <c r="BO20" s="92" t="e">
        <f ca="true">+IF(AND(ISNUMBER(OFFSET('Hygiene Data'!$I$5,0,10*ROW('Hygiene Data'!I14))),'Data Summary'!ED20="Yes"),OFFSET('Hygiene Data'!$I$5,0,10*ROW('Hygiene Data'!I14)),NA())</f>
        <v>#N/A</v>
      </c>
      <c r="BP20" s="92" t="e">
        <f ca="true">+IF(AND(ISNUMBER(OFFSET('Hygiene Data'!$I$7,0,10*ROW('Hygiene Data'!I14))),'Data Summary'!EE20="Yes"),OFFSET('Hygiene Data'!$I$7,0,10*ROW('Hygiene Data'!I14)),NA())</f>
        <v>#N/A</v>
      </c>
      <c r="BQ20" s="92"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4" t="str">
        <f ca="true">+IF(ISTEXT('Data Summary'!B21),'Data Summary'!B21,"")</f>
        <v/>
      </c>
      <c r="C21" s="327" t="e">
        <f ca="true">+VALUE('Data Summary'!C21)</f>
        <v>#VALUE!</v>
      </c>
      <c r="D21" s="90" t="e">
        <f ca="true">+IF(AND(ISNUMBER(OFFSET('Water Data'!$D$4,0,10*ROW('Water Data'!D15))),'Data Summary'!BS21="Yes"),100-OFFSET('Water Data'!$D$4,0,10*ROW('Water Data'!D15)),NA())</f>
        <v>#N/A</v>
      </c>
      <c r="E21" s="90" t="e">
        <f ca="true">+IF(AND(ISNUMBER(OFFSET('Water Data'!$D$6,0,10*ROW('Water Data'!D15))),'Data Summary'!BT21="Yes"),OFFSET('Water Data'!$D$6,0,10*ROW('Water Data'!D15)),NA())</f>
        <v>#N/A</v>
      </c>
      <c r="F21" s="90" t="e">
        <f ca="true">+IF(AND(ISNUMBER(OFFSET('Water Data'!$D$9,0,10*ROW('Water Data'!D15))),'Data Summary'!BU21="Yes"),OFFSET('Water Data'!$D$9,0,10*ROW('Water Data'!D15)),NA())</f>
        <v>#N/A</v>
      </c>
      <c r="G21" s="90" t="e">
        <f ca="true">+IF(AND(ISNUMBER(OFFSET('Water Data'!$E$4,0,10*ROW('Water Data'!E15))),'Data Summary'!BV21="Yes"),100-OFFSET('Water Data'!$E$4,0,10*ROW('Water Data'!E15)),NA())</f>
        <v>#N/A</v>
      </c>
      <c r="H21" s="90" t="e">
        <f ca="true">+IF(AND(ISNUMBER(OFFSET('Water Data'!$E$6,0,10*ROW('Water Data'!E15))),'Data Summary'!BW21="Yes"),OFFSET('Water Data'!$E$6,0,10*ROW('Water Data'!E15)),NA())</f>
        <v>#N/A</v>
      </c>
      <c r="I21" s="90" t="e">
        <f ca="true">+IF(AND(ISNUMBER(OFFSET('Water Data'!$E$9,0,10*ROW('Water Data'!E15))),'Data Summary'!BX21="Yes"),OFFSET('Water Data'!$E$9,0,10*ROW('Water Data'!E15)),NA())</f>
        <v>#N/A</v>
      </c>
      <c r="J21" s="90" t="e">
        <f ca="true">+IF(AND(ISNUMBER(OFFSET('Water Data'!$F$4,0,10*ROW('Water Data'!F15))),'Data Summary'!BY21="Yes"),100-OFFSET('Water Data'!$F$4,0,10*ROW('Water Data'!F15)),NA())</f>
        <v>#N/A</v>
      </c>
      <c r="K21" s="90" t="e">
        <f ca="true">+IF(AND(ISNUMBER(OFFSET('Water Data'!$F$6,0,10*ROW('Water Data'!F15))),'Data Summary'!BZ21="Yes"),OFFSET('Water Data'!$F$6,0,10*ROW('Water Data'!F15)),NA())</f>
        <v>#N/A</v>
      </c>
      <c r="L21" s="90" t="e">
        <f ca="true">+IF(AND(ISNUMBER(OFFSET('Water Data'!$F$9,0,10*ROW('Water Data'!F15))),'Data Summary'!CA21="Yes"),OFFSET('Water Data'!$F$9,0,10*ROW('Water Data'!F15)),NA())</f>
        <v>#N/A</v>
      </c>
      <c r="M21" s="90" t="e">
        <f ca="true">+IF(AND(ISNUMBER(OFFSET('Water Data'!$G$4,0,10*ROW('Water Data'!G15))),'Data Summary'!CB21="Yes"),100-OFFSET('Water Data'!$G$4,0,10*ROW('Water Data'!G15)),NA())</f>
        <v>#N/A</v>
      </c>
      <c r="N21" s="90" t="e">
        <f ca="true">+IF(AND(ISNUMBER(OFFSET('Water Data'!$G$6,0,10*ROW('Water Data'!G15))),'Data Summary'!CC21="Yes"),OFFSET('Water Data'!$G$6,0,10*ROW('Water Data'!G15)),NA())</f>
        <v>#N/A</v>
      </c>
      <c r="O21" s="90" t="e">
        <f ca="true">+IF(AND(ISNUMBER(OFFSET('Water Data'!$G$9,0,10*ROW('Water Data'!G15))),'Data Summary'!CD21="Yes"),OFFSET('Water Data'!$G$9,0,10*ROW('Water Data'!G15)),NA())</f>
        <v>#N/A</v>
      </c>
      <c r="P21" s="90" t="e">
        <f ca="true">+IF(AND(ISNUMBER(OFFSET('Water Data'!$H$4,0,10*ROW('Water Data'!H15))),'Data Summary'!CE21="Yes"),100-OFFSET('Water Data'!$H$4,0,10*ROW('Water Data'!H15)),NA())</f>
        <v>#N/A</v>
      </c>
      <c r="Q21" s="90" t="e">
        <f ca="true">+IF(AND(ISNUMBER(OFFSET('Water Data'!$H$6,0,10*ROW('Water Data'!H15))),'Data Summary'!CF21="Yes"),OFFSET('Water Data'!$H$6,0,10*ROW('Water Data'!H15)),NA())</f>
        <v>#N/A</v>
      </c>
      <c r="R21" s="90" t="e">
        <f ca="true">+IF(AND(ISNUMBER(OFFSET('Water Data'!$H$9,0,10*ROW('Water Data'!H15))),'Data Summary'!CG21="Yes"),OFFSET('Water Data'!$H$9,0,10*ROW('Water Data'!H15)),NA())</f>
        <v>#N/A</v>
      </c>
      <c r="S21" s="90" t="e">
        <f ca="true">+IF(AND(ISNUMBER(OFFSET('Water Data'!$I$4,0,10*ROW('Water Data'!I15))),'Data Summary'!CH21="Yes"),100-OFFSET('Water Data'!$I$4,0,10*ROW('Water Data'!I15)),NA())</f>
        <v>#N/A</v>
      </c>
      <c r="T21" s="90" t="e">
        <f ca="true">+IF(AND(ISNUMBER(OFFSET('Water Data'!$I$6,0,10*ROW('Water Data'!I15))),'Data Summary'!CI21="Yes"),OFFSET('Water Data'!$I$6,0,10*ROW('Water Data'!I15)),NA())</f>
        <v>#N/A</v>
      </c>
      <c r="U21" s="90" t="e">
        <f ca="true">+IF(AND(ISNUMBER(OFFSET('Water Data'!$I$9,0,10*ROW('Water Data'!I15))),'Data Summary'!CJ21="Yes"),OFFSET('Water Data'!$I$9,0,10*ROW('Water Data'!I15)),NA())</f>
        <v>#N/A</v>
      </c>
      <c r="V21" s="91" t="e">
        <f ca="true">+IF(AND(ISNUMBER(OFFSET('Sanitation Data'!$D$4,0,10*ROW('Sanitation Data'!D15))),'Data Summary'!CK21="Yes"),100-OFFSET('Sanitation Data'!$D$4,0,10*ROW('Sanitation Data'!D15)),NA())</f>
        <v>#N/A</v>
      </c>
      <c r="W21" s="91" t="e">
        <f ca="true">+IF(AND(ISNUMBER(OFFSET('Sanitation Data'!$D$6,0,10*ROW('Sanitation Data'!D15))),'Data Summary'!CL21="Yes"),OFFSET('Sanitation Data'!$D$6,0,10*ROW('Sanitation Data'!D15)),NA())</f>
        <v>#N/A</v>
      </c>
      <c r="X21" s="91" t="e">
        <f ca="true">+IF(AND(ISNUMBER(OFFSET('Sanitation Data'!$D$10,0,10*ROW('Sanitation Data'!D15))),'Data Summary'!CM21="Yes"),OFFSET('Sanitation Data'!$D$10,0,10*ROW('Sanitation Data'!D15)),NA())</f>
        <v>#N/A</v>
      </c>
      <c r="Y21" s="91" t="e">
        <f ca="true">+IF(AND(ISNUMBER(OFFSET('Sanitation Data'!$D$11,0,10*ROW('Sanitation Data'!D15))),'Data Summary'!CN21="Yes"),OFFSET('Sanitation Data'!$D$11,0,10*ROW('Sanitation Data'!D15)),NA())</f>
        <v>#N/A</v>
      </c>
      <c r="Z21" s="91" t="e">
        <f ca="true">+IF(AND(ISNUMBER(OFFSET('Sanitation Data'!$D$12,0,10*ROW('Sanitation Data'!D15))),'Data Summary'!CO21="Yes"),OFFSET('Sanitation Data'!$D$12,0,10*ROW('Sanitation Data'!D15)),NA())</f>
        <v>#N/A</v>
      </c>
      <c r="AA21" s="91" t="e">
        <f ca="true">+IF(AND(ISNUMBER(OFFSET('Sanitation Data'!$E$4,0,10*ROW('Sanitation Data'!E15))),'Data Summary'!CP21="Yes"),100-OFFSET('Sanitation Data'!$E$4,0,10*ROW('Sanitation Data'!E15)),NA())</f>
        <v>#N/A</v>
      </c>
      <c r="AB21" s="91" t="e">
        <f ca="true">+IF(AND(ISNUMBER(OFFSET('Sanitation Data'!$E$6,0,10*ROW('Sanitation Data'!E15))),'Data Summary'!CQ21="Yes"),OFFSET('Sanitation Data'!$E$6,0,10*ROW('Sanitation Data'!E15)),NA())</f>
        <v>#N/A</v>
      </c>
      <c r="AC21" s="91" t="e">
        <f ca="true">+IF(AND(ISNUMBER(OFFSET('Sanitation Data'!$E$10,0,10*ROW('Sanitation Data'!E15))),'Data Summary'!CR21="Yes"),OFFSET('Sanitation Data'!$E$10,0,10*ROW('Sanitation Data'!E15)),NA())</f>
        <v>#N/A</v>
      </c>
      <c r="AD21" s="91" t="e">
        <f ca="true">+IF(AND(ISNUMBER(OFFSET('Sanitation Data'!$E$11,0,10*ROW('Sanitation Data'!E15))),'Data Summary'!CS21="Yes"),OFFSET('Sanitation Data'!$E$11,0,10*ROW('Sanitation Data'!E15)),NA())</f>
        <v>#N/A</v>
      </c>
      <c r="AE21" s="91" t="e">
        <f ca="true">+IF(AND(ISNUMBER(OFFSET('Sanitation Data'!$E$12,0,10*ROW('Sanitation Data'!E15))),'Data Summary'!CT21="Yes"),OFFSET('Sanitation Data'!$E$12,0,10*ROW('Sanitation Data'!E15)),NA())</f>
        <v>#N/A</v>
      </c>
      <c r="AF21" s="91" t="e">
        <f ca="true">+IF(AND(ISNUMBER(OFFSET('Sanitation Data'!$F$4,0,10*ROW('Sanitation Data'!F15))),'Data Summary'!CU21="Yes"),100-OFFSET('Sanitation Data'!$F$4,0,10*ROW('Sanitation Data'!F15)),NA())</f>
        <v>#N/A</v>
      </c>
      <c r="AG21" s="91" t="e">
        <f ca="true">+IF(AND(ISNUMBER(OFFSET('Sanitation Data'!$F$6,0,10*ROW('Sanitation Data'!F15))),'Data Summary'!CV21="Yes"),OFFSET('Sanitation Data'!$F$6,0,10*ROW('Sanitation Data'!F15)),NA())</f>
        <v>#N/A</v>
      </c>
      <c r="AH21" s="91" t="e">
        <f ca="true">+IF(AND(ISNUMBER(OFFSET('Sanitation Data'!$F$10,0,10*ROW('Sanitation Data'!F15))),'Data Summary'!CW21="Yes"),OFFSET('Sanitation Data'!$F$10,0,10*ROW('Sanitation Data'!F15)),NA())</f>
        <v>#N/A</v>
      </c>
      <c r="AI21" s="91" t="e">
        <f ca="true">+IF(AND(ISNUMBER(OFFSET('Sanitation Data'!$F$11,0,10*ROW('Sanitation Data'!F15))),'Data Summary'!CX21="Yes"),OFFSET('Sanitation Data'!$F$11,0,10*ROW('Sanitation Data'!F15)),NA())</f>
        <v>#N/A</v>
      </c>
      <c r="AJ21" s="91" t="e">
        <f ca="true">+IF(AND(ISNUMBER(OFFSET('Sanitation Data'!$F$12,0,10*ROW('Sanitation Data'!F15))),'Data Summary'!CY21="Yes"),OFFSET('Sanitation Data'!$F$12,0,10*ROW('Sanitation Data'!F15)),NA())</f>
        <v>#N/A</v>
      </c>
      <c r="AK21" s="91" t="e">
        <f ca="true">+IF(AND(ISNUMBER(OFFSET('Sanitation Data'!$G$4,0,10*ROW('Sanitation Data'!G15))),'Data Summary'!CZ21="Yes"),100-OFFSET('Sanitation Data'!$G$4,0,10*ROW('Sanitation Data'!G15)),NA())</f>
        <v>#N/A</v>
      </c>
      <c r="AL21" s="91" t="e">
        <f ca="true">+IF(AND(ISNUMBER(OFFSET('Sanitation Data'!$G$6,0,10*ROW('Sanitation Data'!G15))),'Data Summary'!DA21="Yes"),OFFSET('Sanitation Data'!$G$6,0,10*ROW('Sanitation Data'!G15)),NA())</f>
        <v>#N/A</v>
      </c>
      <c r="AM21" s="91" t="e">
        <f ca="true">+IF(AND(ISNUMBER(OFFSET('Sanitation Data'!$G$10,0,10*ROW('Sanitation Data'!G15))),'Data Summary'!DB21="Yes"),OFFSET('Sanitation Data'!$G$10,0,10*ROW('Sanitation Data'!G15)),NA())</f>
        <v>#N/A</v>
      </c>
      <c r="AN21" s="91" t="e">
        <f ca="true">+IF(AND(ISNUMBER(OFFSET('Sanitation Data'!$G$11,0,10*ROW('Sanitation Data'!G15))),'Data Summary'!DC21="Yes"),OFFSET('Sanitation Data'!$G$11,0,10*ROW('Sanitation Data'!G15)),NA())</f>
        <v>#N/A</v>
      </c>
      <c r="AO21" s="91" t="e">
        <f ca="true">+IF(AND(ISNUMBER(OFFSET('Sanitation Data'!$G$12,0,10*ROW('Sanitation Data'!G15))),'Data Summary'!DD21="Yes"),OFFSET('Sanitation Data'!$G$12,0,10*ROW('Sanitation Data'!G15)),NA())</f>
        <v>#N/A</v>
      </c>
      <c r="AP21" s="91" t="e">
        <f ca="true">+IF(AND(ISNUMBER(OFFSET('Sanitation Data'!$H$4,0,10*ROW('Sanitation Data'!H15))),'Data Summary'!DE21="Yes"),100-OFFSET('Sanitation Data'!$H$4,0,10*ROW('Sanitation Data'!H15)),NA())</f>
        <v>#N/A</v>
      </c>
      <c r="AQ21" s="91" t="e">
        <f ca="true">+IF(AND(ISNUMBER(OFFSET('Sanitation Data'!$H$6,0,10*ROW('Sanitation Data'!H15))),'Data Summary'!DF21="Yes"),OFFSET('Sanitation Data'!$H$6,0,10*ROW('Sanitation Data'!H15)),NA())</f>
        <v>#N/A</v>
      </c>
      <c r="AR21" s="91" t="e">
        <f ca="true">+IF(AND(ISNUMBER(OFFSET('Sanitation Data'!$H$10,0,10*ROW('Sanitation Data'!H15))),'Data Summary'!DG21="Yes"),OFFSET('Sanitation Data'!$H$10,0,10*ROW('Sanitation Data'!H15)),NA())</f>
        <v>#N/A</v>
      </c>
      <c r="AS21" s="91" t="e">
        <f ca="true">+IF(AND(ISNUMBER(OFFSET('Sanitation Data'!$H$11,0,10*ROW('Sanitation Data'!H15))),'Data Summary'!DH21="Yes"),OFFSET('Sanitation Data'!$H$11,0,10*ROW('Sanitation Data'!H15)),NA())</f>
        <v>#N/A</v>
      </c>
      <c r="AT21" s="91" t="e">
        <f ca="true">+IF(AND(ISNUMBER(OFFSET('Sanitation Data'!$H$12,0,10*ROW('Sanitation Data'!H15))),'Data Summary'!DI21="Yes"),OFFSET('Sanitation Data'!$H$12,0,10*ROW('Sanitation Data'!H15)),NA())</f>
        <v>#N/A</v>
      </c>
      <c r="AU21" s="91" t="e">
        <f ca="true">+IF(AND(ISNUMBER(OFFSET('Sanitation Data'!$I$4,0,10*ROW('Sanitation Data'!I15))),'Data Summary'!DJ21="Yes"),100-OFFSET('Sanitation Data'!$I$4,0,10*ROW('Sanitation Data'!I15)),NA())</f>
        <v>#N/A</v>
      </c>
      <c r="AV21" s="91" t="e">
        <f ca="true">+IF(AND(ISNUMBER(OFFSET('Sanitation Data'!$I$6,0,10*ROW('Sanitation Data'!I15))),'Data Summary'!DK21="Yes"),OFFSET('Sanitation Data'!$I$6,0,10*ROW('Sanitation Data'!I15)),NA())</f>
        <v>#N/A</v>
      </c>
      <c r="AW21" s="91" t="e">
        <f ca="true">+IF(AND(ISNUMBER(OFFSET('Sanitation Data'!$I$10,0,10*ROW('Sanitation Data'!I15))),'Data Summary'!DL21="Yes"),OFFSET('Sanitation Data'!$I$10,0,10*ROW('Sanitation Data'!I15)),NA())</f>
        <v>#N/A</v>
      </c>
      <c r="AX21" s="91" t="e">
        <f ca="true">+IF(AND(ISNUMBER(OFFSET('Sanitation Data'!$I$11,0,10*ROW('Sanitation Data'!I15))),'Data Summary'!DM21="Yes"),OFFSET('Sanitation Data'!$I$11,0,10*ROW('Sanitation Data'!I15)),NA())</f>
        <v>#N/A</v>
      </c>
      <c r="AY21" s="91" t="e">
        <f ca="true">+IF(AND(ISNUMBER(OFFSET('Sanitation Data'!$I$12,0,10*ROW('Sanitation Data'!I15))),'Data Summary'!DN21="Yes"),OFFSET('Sanitation Data'!$I$12,0,10*ROW('Sanitation Data'!I15)),NA())</f>
        <v>#N/A</v>
      </c>
      <c r="AZ21" s="92" t="e">
        <f ca="true">+IF(AND(ISNUMBER(OFFSET('Hygiene Data'!$D$5,0,10*ROW('Hygiene Data'!D15))),'Data Summary'!DO21="Yes"),OFFSET('Hygiene Data'!$D$5,0,10*ROW('Hygiene Data'!D15)),NA())</f>
        <v>#N/A</v>
      </c>
      <c r="BA21" s="92" t="e">
        <f ca="true">+IF(AND(ISNUMBER(OFFSET('Hygiene Data'!$D$7,0,10*ROW('Hygiene Data'!D15))),'Data Summary'!DP21="Yes"),OFFSET('Hygiene Data'!$D$7,0,10*ROW('Hygiene Data'!D15)),NA())</f>
        <v>#N/A</v>
      </c>
      <c r="BB21" s="92" t="e">
        <f ca="true">+IF(AND(ISNUMBER(OFFSET('Hygiene Data'!$D$9,0,10*ROW('Hygiene Data'!D15))),'Data Summary'!DQ21="Yes"),OFFSET('Hygiene Data'!$D$9,0,10*ROW('Hygiene Data'!D15)),NA())</f>
        <v>#N/A</v>
      </c>
      <c r="BC21" s="92" t="e">
        <f ca="true">+IF(AND(ISNUMBER(OFFSET('Hygiene Data'!$E$5,0,10*ROW('Hygiene Data'!E15))),'Data Summary'!DR21="Yes"),OFFSET('Hygiene Data'!$E$5,0,10*ROW('Hygiene Data'!E15)),NA())</f>
        <v>#N/A</v>
      </c>
      <c r="BD21" s="92" t="e">
        <f ca="true">+IF(AND(ISNUMBER(OFFSET('Hygiene Data'!$E$7,0,10*ROW('Hygiene Data'!E15))),'Data Summary'!DS21="Yes"),OFFSET('Hygiene Data'!$E$7,0,10*ROW('Hygiene Data'!E15)),NA())</f>
        <v>#N/A</v>
      </c>
      <c r="BE21" s="92" t="e">
        <f ca="true">+IF(AND(ISNUMBER(OFFSET('Hygiene Data'!$E$9,0,10*ROW('Hygiene Data'!E15))),'Data Summary'!DT21="Yes"),OFFSET('Hygiene Data'!$E$9,0,10*ROW('Hygiene Data'!E15)),NA())</f>
        <v>#N/A</v>
      </c>
      <c r="BF21" s="92" t="e">
        <f ca="true">+IF(AND(ISNUMBER(OFFSET('Hygiene Data'!$F$5,0,10*ROW('Hygiene Data'!F15))),'Data Summary'!DU21="Yes"),OFFSET('Hygiene Data'!$F$5,0,10*ROW('Hygiene Data'!F15)),NA())</f>
        <v>#N/A</v>
      </c>
      <c r="BG21" s="92" t="e">
        <f ca="true">+IF(AND(ISNUMBER(OFFSET('Hygiene Data'!$F$7,0,10*ROW('Hygiene Data'!F15))),'Data Summary'!DV21="Yes"),OFFSET('Hygiene Data'!$F$7,0,10*ROW('Hygiene Data'!F15)),NA())</f>
        <v>#N/A</v>
      </c>
      <c r="BH21" s="92" t="e">
        <f ca="true">+IF(AND(ISNUMBER(OFFSET('Hygiene Data'!$F$9,0,10*ROW('Hygiene Data'!F15))),'Data Summary'!DW21="Yes"),OFFSET('Hygiene Data'!$F$9,0,10*ROW('Hygiene Data'!F15)),NA())</f>
        <v>#N/A</v>
      </c>
      <c r="BI21" s="92" t="e">
        <f ca="true">+IF(AND(ISNUMBER(OFFSET('Hygiene Data'!$G$5,0,10*ROW('Hygiene Data'!G15))),'Data Summary'!DX21="Yes"),OFFSET('Hygiene Data'!$G$5,0,10*ROW('Hygiene Data'!G15)),NA())</f>
        <v>#N/A</v>
      </c>
      <c r="BJ21" s="92" t="e">
        <f ca="true">+IF(AND(ISNUMBER(OFFSET('Hygiene Data'!$G$7,0,10*ROW('Hygiene Data'!G15))),'Data Summary'!DY21="Yes"),OFFSET('Hygiene Data'!$G$7,0,10*ROW('Hygiene Data'!G15)),NA())</f>
        <v>#N/A</v>
      </c>
      <c r="BK21" s="92" t="e">
        <f ca="true">+IF(AND(ISNUMBER(OFFSET('Hygiene Data'!$G$9,0,10*ROW('Hygiene Data'!G15))),'Data Summary'!DZ21="Yes"),OFFSET('Hygiene Data'!$G$9,0,10*ROW('Hygiene Data'!G15)),NA())</f>
        <v>#N/A</v>
      </c>
      <c r="BL21" s="92" t="e">
        <f ca="true">+IF(AND(ISNUMBER(OFFSET('Hygiene Data'!$H$5,0,10*ROW('Hygiene Data'!H15))),'Data Summary'!EA21="Yes"),OFFSET('Hygiene Data'!$H$5,0,10*ROW('Hygiene Data'!H15)),NA())</f>
        <v>#N/A</v>
      </c>
      <c r="BM21" s="92" t="e">
        <f ca="true">+IF(AND(ISNUMBER(OFFSET('Hygiene Data'!$H$7,0,10*ROW('Hygiene Data'!H15))),'Data Summary'!EB21="Yes"),OFFSET('Hygiene Data'!$H$7,0,10*ROW('Hygiene Data'!H15)),NA())</f>
        <v>#N/A</v>
      </c>
      <c r="BN21" s="92" t="e">
        <f ca="true">+IF(AND(ISNUMBER(OFFSET('Hygiene Data'!$H$9,0,10*ROW('Hygiene Data'!H15))),'Data Summary'!EC21="Yes"),OFFSET('Hygiene Data'!$H$9,0,10*ROW('Hygiene Data'!H15)),NA())</f>
        <v>#N/A</v>
      </c>
      <c r="BO21" s="92" t="e">
        <f ca="true">+IF(AND(ISNUMBER(OFFSET('Hygiene Data'!$I$5,0,10*ROW('Hygiene Data'!I15))),'Data Summary'!ED21="Yes"),OFFSET('Hygiene Data'!$I$5,0,10*ROW('Hygiene Data'!I15)),NA())</f>
        <v>#N/A</v>
      </c>
      <c r="BP21" s="92" t="e">
        <f ca="true">+IF(AND(ISNUMBER(OFFSET('Hygiene Data'!$I$7,0,10*ROW('Hygiene Data'!I15))),'Data Summary'!EE21="Yes"),OFFSET('Hygiene Data'!$I$7,0,10*ROW('Hygiene Data'!I15)),NA())</f>
        <v>#N/A</v>
      </c>
      <c r="BQ21" s="92"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4" t="str">
        <f ca="true">+IF(ISTEXT('Data Summary'!B22),'Data Summary'!B22,"")</f>
        <v/>
      </c>
      <c r="C22" s="327" t="e">
        <f ca="true">+VALUE('Data Summary'!C22)</f>
        <v>#VALUE!</v>
      </c>
      <c r="D22" s="90" t="e">
        <f ca="true">+IF(AND(ISNUMBER(OFFSET('Water Data'!$D$4,0,10*ROW('Water Data'!D16))),'Data Summary'!BS22="Yes"),100-OFFSET('Water Data'!$D$4,0,10*ROW('Water Data'!D16)),NA())</f>
        <v>#N/A</v>
      </c>
      <c r="E22" s="90" t="e">
        <f ca="true">+IF(AND(ISNUMBER(OFFSET('Water Data'!$D$6,0,10*ROW('Water Data'!D16))),'Data Summary'!BT22="Yes"),OFFSET('Water Data'!$D$6,0,10*ROW('Water Data'!D16)),NA())</f>
        <v>#N/A</v>
      </c>
      <c r="F22" s="90" t="e">
        <f ca="true">+IF(AND(ISNUMBER(OFFSET('Water Data'!$D$9,0,10*ROW('Water Data'!D16))),'Data Summary'!BU22="Yes"),OFFSET('Water Data'!$D$9,0,10*ROW('Water Data'!D16)),NA())</f>
        <v>#N/A</v>
      </c>
      <c r="G22" s="90" t="e">
        <f ca="true">+IF(AND(ISNUMBER(OFFSET('Water Data'!$E$4,0,10*ROW('Water Data'!E16))),'Data Summary'!BV22="Yes"),100-OFFSET('Water Data'!$E$4,0,10*ROW('Water Data'!E16)),NA())</f>
        <v>#N/A</v>
      </c>
      <c r="H22" s="90" t="e">
        <f ca="true">+IF(AND(ISNUMBER(OFFSET('Water Data'!$E$6,0,10*ROW('Water Data'!E16))),'Data Summary'!BW22="Yes"),OFFSET('Water Data'!$E$6,0,10*ROW('Water Data'!E16)),NA())</f>
        <v>#N/A</v>
      </c>
      <c r="I22" s="90" t="e">
        <f ca="true">+IF(AND(ISNUMBER(OFFSET('Water Data'!$E$9,0,10*ROW('Water Data'!E16))),'Data Summary'!BX22="Yes"),OFFSET('Water Data'!$E$9,0,10*ROW('Water Data'!E16)),NA())</f>
        <v>#N/A</v>
      </c>
      <c r="J22" s="90" t="e">
        <f ca="true">+IF(AND(ISNUMBER(OFFSET('Water Data'!$F$4,0,10*ROW('Water Data'!F16))),'Data Summary'!BY22="Yes"),100-OFFSET('Water Data'!$F$4,0,10*ROW('Water Data'!F16)),NA())</f>
        <v>#N/A</v>
      </c>
      <c r="K22" s="90" t="e">
        <f ca="true">+IF(AND(ISNUMBER(OFFSET('Water Data'!$F$6,0,10*ROW('Water Data'!F16))),'Data Summary'!BZ22="Yes"),OFFSET('Water Data'!$F$6,0,10*ROW('Water Data'!F16)),NA())</f>
        <v>#N/A</v>
      </c>
      <c r="L22" s="90" t="e">
        <f ca="true">+IF(AND(ISNUMBER(OFFSET('Water Data'!$F$9,0,10*ROW('Water Data'!F16))),'Data Summary'!CA22="Yes"),OFFSET('Water Data'!$F$9,0,10*ROW('Water Data'!F16)),NA())</f>
        <v>#N/A</v>
      </c>
      <c r="M22" s="90" t="e">
        <f ca="true">+IF(AND(ISNUMBER(OFFSET('Water Data'!$G$4,0,10*ROW('Water Data'!G16))),'Data Summary'!CB22="Yes"),100-OFFSET('Water Data'!$G$4,0,10*ROW('Water Data'!G16)),NA())</f>
        <v>#N/A</v>
      </c>
      <c r="N22" s="90" t="e">
        <f ca="true">+IF(AND(ISNUMBER(OFFSET('Water Data'!$G$6,0,10*ROW('Water Data'!G16))),'Data Summary'!CC22="Yes"),OFFSET('Water Data'!$G$6,0,10*ROW('Water Data'!G16)),NA())</f>
        <v>#N/A</v>
      </c>
      <c r="O22" s="90" t="e">
        <f ca="true">+IF(AND(ISNUMBER(OFFSET('Water Data'!$G$9,0,10*ROW('Water Data'!G16))),'Data Summary'!CD22="Yes"),OFFSET('Water Data'!$G$9,0,10*ROW('Water Data'!G16)),NA())</f>
        <v>#N/A</v>
      </c>
      <c r="P22" s="90" t="e">
        <f ca="true">+IF(AND(ISNUMBER(OFFSET('Water Data'!$H$4,0,10*ROW('Water Data'!H16))),'Data Summary'!CE22="Yes"),100-OFFSET('Water Data'!$H$4,0,10*ROW('Water Data'!H16)),NA())</f>
        <v>#N/A</v>
      </c>
      <c r="Q22" s="90" t="e">
        <f ca="true">+IF(AND(ISNUMBER(OFFSET('Water Data'!$H$6,0,10*ROW('Water Data'!H16))),'Data Summary'!CF22="Yes"),OFFSET('Water Data'!$H$6,0,10*ROW('Water Data'!H16)),NA())</f>
        <v>#N/A</v>
      </c>
      <c r="R22" s="90" t="e">
        <f ca="true">+IF(AND(ISNUMBER(OFFSET('Water Data'!$H$9,0,10*ROW('Water Data'!H16))),'Data Summary'!CG22="Yes"),OFFSET('Water Data'!$H$9,0,10*ROW('Water Data'!H16)),NA())</f>
        <v>#N/A</v>
      </c>
      <c r="S22" s="90" t="e">
        <f ca="true">+IF(AND(ISNUMBER(OFFSET('Water Data'!$I$4,0,10*ROW('Water Data'!I16))),'Data Summary'!CH22="Yes"),100-OFFSET('Water Data'!$I$4,0,10*ROW('Water Data'!I16)),NA())</f>
        <v>#N/A</v>
      </c>
      <c r="T22" s="90" t="e">
        <f ca="true">+IF(AND(ISNUMBER(OFFSET('Water Data'!$I$6,0,10*ROW('Water Data'!I16))),'Data Summary'!CI22="Yes"),OFFSET('Water Data'!$I$6,0,10*ROW('Water Data'!I16)),NA())</f>
        <v>#N/A</v>
      </c>
      <c r="U22" s="90" t="e">
        <f ca="true">+IF(AND(ISNUMBER(OFFSET('Water Data'!$I$9,0,10*ROW('Water Data'!I16))),'Data Summary'!CJ22="Yes"),OFFSET('Water Data'!$I$9,0,10*ROW('Water Data'!I16)),NA())</f>
        <v>#N/A</v>
      </c>
      <c r="V22" s="91" t="e">
        <f ca="true">+IF(AND(ISNUMBER(OFFSET('Sanitation Data'!$D$4,0,10*ROW('Sanitation Data'!D16))),'Data Summary'!CK22="Yes"),100-OFFSET('Sanitation Data'!$D$4,0,10*ROW('Sanitation Data'!D16)),NA())</f>
        <v>#N/A</v>
      </c>
      <c r="W22" s="91" t="e">
        <f ca="true">+IF(AND(ISNUMBER(OFFSET('Sanitation Data'!$D$6,0,10*ROW('Sanitation Data'!D16))),'Data Summary'!CL22="Yes"),OFFSET('Sanitation Data'!$D$6,0,10*ROW('Sanitation Data'!D16)),NA())</f>
        <v>#N/A</v>
      </c>
      <c r="X22" s="91" t="e">
        <f ca="true">+IF(AND(ISNUMBER(OFFSET('Sanitation Data'!$D$10,0,10*ROW('Sanitation Data'!D16))),'Data Summary'!CM22="Yes"),OFFSET('Sanitation Data'!$D$10,0,10*ROW('Sanitation Data'!D16)),NA())</f>
        <v>#N/A</v>
      </c>
      <c r="Y22" s="91" t="e">
        <f ca="true">+IF(AND(ISNUMBER(OFFSET('Sanitation Data'!$D$11,0,10*ROW('Sanitation Data'!D16))),'Data Summary'!CN22="Yes"),OFFSET('Sanitation Data'!$D$11,0,10*ROW('Sanitation Data'!D16)),NA())</f>
        <v>#N/A</v>
      </c>
      <c r="Z22" s="91" t="e">
        <f ca="true">+IF(AND(ISNUMBER(OFFSET('Sanitation Data'!$D$12,0,10*ROW('Sanitation Data'!D16))),'Data Summary'!CO22="Yes"),OFFSET('Sanitation Data'!$D$12,0,10*ROW('Sanitation Data'!D16)),NA())</f>
        <v>#N/A</v>
      </c>
      <c r="AA22" s="91" t="e">
        <f ca="true">+IF(AND(ISNUMBER(OFFSET('Sanitation Data'!$E$4,0,10*ROW('Sanitation Data'!E16))),'Data Summary'!CP22="Yes"),100-OFFSET('Sanitation Data'!$E$4,0,10*ROW('Sanitation Data'!E16)),NA())</f>
        <v>#N/A</v>
      </c>
      <c r="AB22" s="91" t="e">
        <f ca="true">+IF(AND(ISNUMBER(OFFSET('Sanitation Data'!$E$6,0,10*ROW('Sanitation Data'!E16))),'Data Summary'!CQ22="Yes"),OFFSET('Sanitation Data'!$E$6,0,10*ROW('Sanitation Data'!E16)),NA())</f>
        <v>#N/A</v>
      </c>
      <c r="AC22" s="91" t="e">
        <f ca="true">+IF(AND(ISNUMBER(OFFSET('Sanitation Data'!$E$10,0,10*ROW('Sanitation Data'!E16))),'Data Summary'!CR22="Yes"),OFFSET('Sanitation Data'!$E$10,0,10*ROW('Sanitation Data'!E16)),NA())</f>
        <v>#N/A</v>
      </c>
      <c r="AD22" s="91" t="e">
        <f ca="true">+IF(AND(ISNUMBER(OFFSET('Sanitation Data'!$E$11,0,10*ROW('Sanitation Data'!E16))),'Data Summary'!CS22="Yes"),OFFSET('Sanitation Data'!$E$11,0,10*ROW('Sanitation Data'!E16)),NA())</f>
        <v>#N/A</v>
      </c>
      <c r="AE22" s="91" t="e">
        <f ca="true">+IF(AND(ISNUMBER(OFFSET('Sanitation Data'!$E$12,0,10*ROW('Sanitation Data'!E16))),'Data Summary'!CT22="Yes"),OFFSET('Sanitation Data'!$E$12,0,10*ROW('Sanitation Data'!E16)),NA())</f>
        <v>#N/A</v>
      </c>
      <c r="AF22" s="91" t="e">
        <f ca="true">+IF(AND(ISNUMBER(OFFSET('Sanitation Data'!$F$4,0,10*ROW('Sanitation Data'!F16))),'Data Summary'!CU22="Yes"),100-OFFSET('Sanitation Data'!$F$4,0,10*ROW('Sanitation Data'!F16)),NA())</f>
        <v>#N/A</v>
      </c>
      <c r="AG22" s="91" t="e">
        <f ca="true">+IF(AND(ISNUMBER(OFFSET('Sanitation Data'!$F$6,0,10*ROW('Sanitation Data'!F16))),'Data Summary'!CV22="Yes"),OFFSET('Sanitation Data'!$F$6,0,10*ROW('Sanitation Data'!F16)),NA())</f>
        <v>#N/A</v>
      </c>
      <c r="AH22" s="91" t="e">
        <f ca="true">+IF(AND(ISNUMBER(OFFSET('Sanitation Data'!$F$10,0,10*ROW('Sanitation Data'!F16))),'Data Summary'!CW22="Yes"),OFFSET('Sanitation Data'!$F$10,0,10*ROW('Sanitation Data'!F16)),NA())</f>
        <v>#N/A</v>
      </c>
      <c r="AI22" s="91" t="e">
        <f ca="true">+IF(AND(ISNUMBER(OFFSET('Sanitation Data'!$F$11,0,10*ROW('Sanitation Data'!F16))),'Data Summary'!CX22="Yes"),OFFSET('Sanitation Data'!$F$11,0,10*ROW('Sanitation Data'!F16)),NA())</f>
        <v>#N/A</v>
      </c>
      <c r="AJ22" s="91" t="e">
        <f ca="true">+IF(AND(ISNUMBER(OFFSET('Sanitation Data'!$F$12,0,10*ROW('Sanitation Data'!F16))),'Data Summary'!CY22="Yes"),OFFSET('Sanitation Data'!$F$12,0,10*ROW('Sanitation Data'!F16)),NA())</f>
        <v>#N/A</v>
      </c>
      <c r="AK22" s="91" t="e">
        <f ca="true">+IF(AND(ISNUMBER(OFFSET('Sanitation Data'!$G$4,0,10*ROW('Sanitation Data'!G16))),'Data Summary'!CZ22="Yes"),100-OFFSET('Sanitation Data'!$G$4,0,10*ROW('Sanitation Data'!G16)),NA())</f>
        <v>#N/A</v>
      </c>
      <c r="AL22" s="91" t="e">
        <f ca="true">+IF(AND(ISNUMBER(OFFSET('Sanitation Data'!$G$6,0,10*ROW('Sanitation Data'!G16))),'Data Summary'!DA22="Yes"),OFFSET('Sanitation Data'!$G$6,0,10*ROW('Sanitation Data'!G16)),NA())</f>
        <v>#N/A</v>
      </c>
      <c r="AM22" s="91" t="e">
        <f ca="true">+IF(AND(ISNUMBER(OFFSET('Sanitation Data'!$G$10,0,10*ROW('Sanitation Data'!G16))),'Data Summary'!DB22="Yes"),OFFSET('Sanitation Data'!$G$10,0,10*ROW('Sanitation Data'!G16)),NA())</f>
        <v>#N/A</v>
      </c>
      <c r="AN22" s="91" t="e">
        <f ca="true">+IF(AND(ISNUMBER(OFFSET('Sanitation Data'!$G$11,0,10*ROW('Sanitation Data'!G16))),'Data Summary'!DC22="Yes"),OFFSET('Sanitation Data'!$G$11,0,10*ROW('Sanitation Data'!G16)),NA())</f>
        <v>#N/A</v>
      </c>
      <c r="AO22" s="91" t="e">
        <f ca="true">+IF(AND(ISNUMBER(OFFSET('Sanitation Data'!$G$12,0,10*ROW('Sanitation Data'!G16))),'Data Summary'!DD22="Yes"),OFFSET('Sanitation Data'!$G$12,0,10*ROW('Sanitation Data'!G16)),NA())</f>
        <v>#N/A</v>
      </c>
      <c r="AP22" s="91" t="e">
        <f ca="true">+IF(AND(ISNUMBER(OFFSET('Sanitation Data'!$H$4,0,10*ROW('Sanitation Data'!H16))),'Data Summary'!DE22="Yes"),100-OFFSET('Sanitation Data'!$H$4,0,10*ROW('Sanitation Data'!H16)),NA())</f>
        <v>#N/A</v>
      </c>
      <c r="AQ22" s="91" t="e">
        <f ca="true">+IF(AND(ISNUMBER(OFFSET('Sanitation Data'!$H$6,0,10*ROW('Sanitation Data'!H16))),'Data Summary'!DF22="Yes"),OFFSET('Sanitation Data'!$H$6,0,10*ROW('Sanitation Data'!H16)),NA())</f>
        <v>#N/A</v>
      </c>
      <c r="AR22" s="91" t="e">
        <f ca="true">+IF(AND(ISNUMBER(OFFSET('Sanitation Data'!$H$10,0,10*ROW('Sanitation Data'!H16))),'Data Summary'!DG22="Yes"),OFFSET('Sanitation Data'!$H$10,0,10*ROW('Sanitation Data'!H16)),NA())</f>
        <v>#N/A</v>
      </c>
      <c r="AS22" s="91" t="e">
        <f ca="true">+IF(AND(ISNUMBER(OFFSET('Sanitation Data'!$H$11,0,10*ROW('Sanitation Data'!H16))),'Data Summary'!DH22="Yes"),OFFSET('Sanitation Data'!$H$11,0,10*ROW('Sanitation Data'!H16)),NA())</f>
        <v>#N/A</v>
      </c>
      <c r="AT22" s="91" t="e">
        <f ca="true">+IF(AND(ISNUMBER(OFFSET('Sanitation Data'!$H$12,0,10*ROW('Sanitation Data'!H16))),'Data Summary'!DI22="Yes"),OFFSET('Sanitation Data'!$H$12,0,10*ROW('Sanitation Data'!H16)),NA())</f>
        <v>#N/A</v>
      </c>
      <c r="AU22" s="91" t="e">
        <f ca="true">+IF(AND(ISNUMBER(OFFSET('Sanitation Data'!$I$4,0,10*ROW('Sanitation Data'!I16))),'Data Summary'!DJ22="Yes"),100-OFFSET('Sanitation Data'!$I$4,0,10*ROW('Sanitation Data'!I16)),NA())</f>
        <v>#N/A</v>
      </c>
      <c r="AV22" s="91" t="e">
        <f ca="true">+IF(AND(ISNUMBER(OFFSET('Sanitation Data'!$I$6,0,10*ROW('Sanitation Data'!I16))),'Data Summary'!DK22="Yes"),OFFSET('Sanitation Data'!$I$6,0,10*ROW('Sanitation Data'!I16)),NA())</f>
        <v>#N/A</v>
      </c>
      <c r="AW22" s="91" t="e">
        <f ca="true">+IF(AND(ISNUMBER(OFFSET('Sanitation Data'!$I$10,0,10*ROW('Sanitation Data'!I16))),'Data Summary'!DL22="Yes"),OFFSET('Sanitation Data'!$I$10,0,10*ROW('Sanitation Data'!I16)),NA())</f>
        <v>#N/A</v>
      </c>
      <c r="AX22" s="91" t="e">
        <f ca="true">+IF(AND(ISNUMBER(OFFSET('Sanitation Data'!$I$11,0,10*ROW('Sanitation Data'!I16))),'Data Summary'!DM22="Yes"),OFFSET('Sanitation Data'!$I$11,0,10*ROW('Sanitation Data'!I16)),NA())</f>
        <v>#N/A</v>
      </c>
      <c r="AY22" s="91" t="e">
        <f ca="true">+IF(AND(ISNUMBER(OFFSET('Sanitation Data'!$I$12,0,10*ROW('Sanitation Data'!I16))),'Data Summary'!DN22="Yes"),OFFSET('Sanitation Data'!$I$12,0,10*ROW('Sanitation Data'!I16)),NA())</f>
        <v>#N/A</v>
      </c>
      <c r="AZ22" s="92" t="e">
        <f ca="true">+IF(AND(ISNUMBER(OFFSET('Hygiene Data'!$D$5,0,10*ROW('Hygiene Data'!D16))),'Data Summary'!DO22="Yes"),OFFSET('Hygiene Data'!$D$5,0,10*ROW('Hygiene Data'!D16)),NA())</f>
        <v>#N/A</v>
      </c>
      <c r="BA22" s="92" t="e">
        <f ca="true">+IF(AND(ISNUMBER(OFFSET('Hygiene Data'!$D$7,0,10*ROW('Hygiene Data'!D16))),'Data Summary'!DP22="Yes"),OFFSET('Hygiene Data'!$D$7,0,10*ROW('Hygiene Data'!D16)),NA())</f>
        <v>#N/A</v>
      </c>
      <c r="BB22" s="92" t="e">
        <f ca="true">+IF(AND(ISNUMBER(OFFSET('Hygiene Data'!$D$9,0,10*ROW('Hygiene Data'!D16))),'Data Summary'!DQ22="Yes"),OFFSET('Hygiene Data'!$D$9,0,10*ROW('Hygiene Data'!D16)),NA())</f>
        <v>#N/A</v>
      </c>
      <c r="BC22" s="92" t="e">
        <f ca="true">+IF(AND(ISNUMBER(OFFSET('Hygiene Data'!$E$5,0,10*ROW('Hygiene Data'!E16))),'Data Summary'!DR22="Yes"),OFFSET('Hygiene Data'!$E$5,0,10*ROW('Hygiene Data'!E16)),NA())</f>
        <v>#N/A</v>
      </c>
      <c r="BD22" s="92" t="e">
        <f ca="true">+IF(AND(ISNUMBER(OFFSET('Hygiene Data'!$E$7,0,10*ROW('Hygiene Data'!E16))),'Data Summary'!DS22="Yes"),OFFSET('Hygiene Data'!$E$7,0,10*ROW('Hygiene Data'!E16)),NA())</f>
        <v>#N/A</v>
      </c>
      <c r="BE22" s="92" t="e">
        <f ca="true">+IF(AND(ISNUMBER(OFFSET('Hygiene Data'!$E$9,0,10*ROW('Hygiene Data'!E16))),'Data Summary'!DT22="Yes"),OFFSET('Hygiene Data'!$E$9,0,10*ROW('Hygiene Data'!E16)),NA())</f>
        <v>#N/A</v>
      </c>
      <c r="BF22" s="92" t="e">
        <f ca="true">+IF(AND(ISNUMBER(OFFSET('Hygiene Data'!$F$5,0,10*ROW('Hygiene Data'!F16))),'Data Summary'!DU22="Yes"),OFFSET('Hygiene Data'!$F$5,0,10*ROW('Hygiene Data'!F16)),NA())</f>
        <v>#N/A</v>
      </c>
      <c r="BG22" s="92" t="e">
        <f ca="true">+IF(AND(ISNUMBER(OFFSET('Hygiene Data'!$F$7,0,10*ROW('Hygiene Data'!F16))),'Data Summary'!DV22="Yes"),OFFSET('Hygiene Data'!$F$7,0,10*ROW('Hygiene Data'!F16)),NA())</f>
        <v>#N/A</v>
      </c>
      <c r="BH22" s="92" t="e">
        <f ca="true">+IF(AND(ISNUMBER(OFFSET('Hygiene Data'!$F$9,0,10*ROW('Hygiene Data'!F16))),'Data Summary'!DW22="Yes"),OFFSET('Hygiene Data'!$F$9,0,10*ROW('Hygiene Data'!F16)),NA())</f>
        <v>#N/A</v>
      </c>
      <c r="BI22" s="92" t="e">
        <f ca="true">+IF(AND(ISNUMBER(OFFSET('Hygiene Data'!$G$5,0,10*ROW('Hygiene Data'!G16))),'Data Summary'!DX22="Yes"),OFFSET('Hygiene Data'!$G$5,0,10*ROW('Hygiene Data'!G16)),NA())</f>
        <v>#N/A</v>
      </c>
      <c r="BJ22" s="92" t="e">
        <f ca="true">+IF(AND(ISNUMBER(OFFSET('Hygiene Data'!$G$7,0,10*ROW('Hygiene Data'!G16))),'Data Summary'!DY22="Yes"),OFFSET('Hygiene Data'!$G$7,0,10*ROW('Hygiene Data'!G16)),NA())</f>
        <v>#N/A</v>
      </c>
      <c r="BK22" s="92" t="e">
        <f ca="true">+IF(AND(ISNUMBER(OFFSET('Hygiene Data'!$G$9,0,10*ROW('Hygiene Data'!G16))),'Data Summary'!DZ22="Yes"),OFFSET('Hygiene Data'!$G$9,0,10*ROW('Hygiene Data'!G16)),NA())</f>
        <v>#N/A</v>
      </c>
      <c r="BL22" s="92" t="e">
        <f ca="true">+IF(AND(ISNUMBER(OFFSET('Hygiene Data'!$H$5,0,10*ROW('Hygiene Data'!H16))),'Data Summary'!EA22="Yes"),OFFSET('Hygiene Data'!$H$5,0,10*ROW('Hygiene Data'!H16)),NA())</f>
        <v>#N/A</v>
      </c>
      <c r="BM22" s="92" t="e">
        <f ca="true">+IF(AND(ISNUMBER(OFFSET('Hygiene Data'!$H$7,0,10*ROW('Hygiene Data'!H16))),'Data Summary'!EB22="Yes"),OFFSET('Hygiene Data'!$H$7,0,10*ROW('Hygiene Data'!H16)),NA())</f>
        <v>#N/A</v>
      </c>
      <c r="BN22" s="92" t="e">
        <f ca="true">+IF(AND(ISNUMBER(OFFSET('Hygiene Data'!$H$9,0,10*ROW('Hygiene Data'!H16))),'Data Summary'!EC22="Yes"),OFFSET('Hygiene Data'!$H$9,0,10*ROW('Hygiene Data'!H16)),NA())</f>
        <v>#N/A</v>
      </c>
      <c r="BO22" s="92" t="e">
        <f ca="true">+IF(AND(ISNUMBER(OFFSET('Hygiene Data'!$I$5,0,10*ROW('Hygiene Data'!I16))),'Data Summary'!ED22="Yes"),OFFSET('Hygiene Data'!$I$5,0,10*ROW('Hygiene Data'!I16)),NA())</f>
        <v>#N/A</v>
      </c>
      <c r="BP22" s="92" t="e">
        <f ca="true">+IF(AND(ISNUMBER(OFFSET('Hygiene Data'!$I$7,0,10*ROW('Hygiene Data'!I16))),'Data Summary'!EE22="Yes"),OFFSET('Hygiene Data'!$I$7,0,10*ROW('Hygiene Data'!I16)),NA())</f>
        <v>#N/A</v>
      </c>
      <c r="BQ22" s="92"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4" t="str">
        <f ca="true">+IF(ISTEXT('Data Summary'!B23),'Data Summary'!B23,"")</f>
        <v/>
      </c>
      <c r="C23" s="327" t="e">
        <f ca="true">+VALUE('Data Summary'!C23)</f>
        <v>#VALUE!</v>
      </c>
      <c r="D23" s="90" t="e">
        <f ca="true">+IF(AND(ISNUMBER(OFFSET('Water Data'!$D$4,0,10*ROW('Water Data'!D17))),'Data Summary'!BS23="Yes"),100-OFFSET('Water Data'!$D$4,0,10*ROW('Water Data'!D17)),NA())</f>
        <v>#N/A</v>
      </c>
      <c r="E23" s="90" t="e">
        <f ca="true">+IF(AND(ISNUMBER(OFFSET('Water Data'!$D$6,0,10*ROW('Water Data'!D17))),'Data Summary'!BT23="Yes"),OFFSET('Water Data'!$D$6,0,10*ROW('Water Data'!D17)),NA())</f>
        <v>#N/A</v>
      </c>
      <c r="F23" s="90" t="e">
        <f ca="true">+IF(AND(ISNUMBER(OFFSET('Water Data'!$D$9,0,10*ROW('Water Data'!D17))),'Data Summary'!BU23="Yes"),OFFSET('Water Data'!$D$9,0,10*ROW('Water Data'!D17)),NA())</f>
        <v>#N/A</v>
      </c>
      <c r="G23" s="90" t="e">
        <f ca="true">+IF(AND(ISNUMBER(OFFSET('Water Data'!$E$4,0,10*ROW('Water Data'!E17))),'Data Summary'!BV23="Yes"),100-OFFSET('Water Data'!$E$4,0,10*ROW('Water Data'!E17)),NA())</f>
        <v>#N/A</v>
      </c>
      <c r="H23" s="90" t="e">
        <f ca="true">+IF(AND(ISNUMBER(OFFSET('Water Data'!$E$6,0,10*ROW('Water Data'!E17))),'Data Summary'!BW23="Yes"),OFFSET('Water Data'!$E$6,0,10*ROW('Water Data'!E17)),NA())</f>
        <v>#N/A</v>
      </c>
      <c r="I23" s="90" t="e">
        <f ca="true">+IF(AND(ISNUMBER(OFFSET('Water Data'!$E$9,0,10*ROW('Water Data'!E17))),'Data Summary'!BX23="Yes"),OFFSET('Water Data'!$E$9,0,10*ROW('Water Data'!E17)),NA())</f>
        <v>#N/A</v>
      </c>
      <c r="J23" s="90" t="e">
        <f ca="true">+IF(AND(ISNUMBER(OFFSET('Water Data'!$F$4,0,10*ROW('Water Data'!F17))),'Data Summary'!BY23="Yes"),100-OFFSET('Water Data'!$F$4,0,10*ROW('Water Data'!F17)),NA())</f>
        <v>#N/A</v>
      </c>
      <c r="K23" s="90" t="e">
        <f ca="true">+IF(AND(ISNUMBER(OFFSET('Water Data'!$F$6,0,10*ROW('Water Data'!F17))),'Data Summary'!BZ23="Yes"),OFFSET('Water Data'!$F$6,0,10*ROW('Water Data'!F17)),NA())</f>
        <v>#N/A</v>
      </c>
      <c r="L23" s="90" t="e">
        <f ca="true">+IF(AND(ISNUMBER(OFFSET('Water Data'!$F$9,0,10*ROW('Water Data'!F17))),'Data Summary'!CA23="Yes"),OFFSET('Water Data'!$F$9,0,10*ROW('Water Data'!F17)),NA())</f>
        <v>#N/A</v>
      </c>
      <c r="M23" s="90" t="e">
        <f ca="true">+IF(AND(ISNUMBER(OFFSET('Water Data'!$G$4,0,10*ROW('Water Data'!G17))),'Data Summary'!CB23="Yes"),100-OFFSET('Water Data'!$G$4,0,10*ROW('Water Data'!G17)),NA())</f>
        <v>#N/A</v>
      </c>
      <c r="N23" s="90" t="e">
        <f ca="true">+IF(AND(ISNUMBER(OFFSET('Water Data'!$G$6,0,10*ROW('Water Data'!G17))),'Data Summary'!CC23="Yes"),OFFSET('Water Data'!$G$6,0,10*ROW('Water Data'!G17)),NA())</f>
        <v>#N/A</v>
      </c>
      <c r="O23" s="90" t="e">
        <f ca="true">+IF(AND(ISNUMBER(OFFSET('Water Data'!$G$9,0,10*ROW('Water Data'!G17))),'Data Summary'!CD23="Yes"),OFFSET('Water Data'!$G$9,0,10*ROW('Water Data'!G17)),NA())</f>
        <v>#N/A</v>
      </c>
      <c r="P23" s="90" t="e">
        <f ca="true">+IF(AND(ISNUMBER(OFFSET('Water Data'!$H$4,0,10*ROW('Water Data'!H17))),'Data Summary'!CE23="Yes"),100-OFFSET('Water Data'!$H$4,0,10*ROW('Water Data'!H17)),NA())</f>
        <v>#N/A</v>
      </c>
      <c r="Q23" s="90" t="e">
        <f ca="true">+IF(AND(ISNUMBER(OFFSET('Water Data'!$H$6,0,10*ROW('Water Data'!H17))),'Data Summary'!CF23="Yes"),OFFSET('Water Data'!$H$6,0,10*ROW('Water Data'!H17)),NA())</f>
        <v>#N/A</v>
      </c>
      <c r="R23" s="90" t="e">
        <f ca="true">+IF(AND(ISNUMBER(OFFSET('Water Data'!$H$9,0,10*ROW('Water Data'!H17))),'Data Summary'!CG23="Yes"),OFFSET('Water Data'!$H$9,0,10*ROW('Water Data'!H17)),NA())</f>
        <v>#N/A</v>
      </c>
      <c r="S23" s="90" t="e">
        <f ca="true">+IF(AND(ISNUMBER(OFFSET('Water Data'!$I$4,0,10*ROW('Water Data'!I17))),'Data Summary'!CH23="Yes"),100-OFFSET('Water Data'!$I$4,0,10*ROW('Water Data'!I17)),NA())</f>
        <v>#N/A</v>
      </c>
      <c r="T23" s="90" t="e">
        <f ca="true">+IF(AND(ISNUMBER(OFFSET('Water Data'!$I$6,0,10*ROW('Water Data'!I17))),'Data Summary'!CI23="Yes"),OFFSET('Water Data'!$I$6,0,10*ROW('Water Data'!I17)),NA())</f>
        <v>#N/A</v>
      </c>
      <c r="U23" s="90" t="e">
        <f ca="true">+IF(AND(ISNUMBER(OFFSET('Water Data'!$I$9,0,10*ROW('Water Data'!I17))),'Data Summary'!CJ23="Yes"),OFFSET('Water Data'!$I$9,0,10*ROW('Water Data'!I17)),NA())</f>
        <v>#N/A</v>
      </c>
      <c r="V23" s="91" t="e">
        <f ca="true">+IF(AND(ISNUMBER(OFFSET('Sanitation Data'!$D$4,0,10*ROW('Sanitation Data'!D17))),'Data Summary'!CK23="Yes"),100-OFFSET('Sanitation Data'!$D$4,0,10*ROW('Sanitation Data'!D17)),NA())</f>
        <v>#N/A</v>
      </c>
      <c r="W23" s="91" t="e">
        <f ca="true">+IF(AND(ISNUMBER(OFFSET('Sanitation Data'!$D$6,0,10*ROW('Sanitation Data'!D17))),'Data Summary'!CL23="Yes"),OFFSET('Sanitation Data'!$D$6,0,10*ROW('Sanitation Data'!D17)),NA())</f>
        <v>#N/A</v>
      </c>
      <c r="X23" s="91" t="e">
        <f ca="true">+IF(AND(ISNUMBER(OFFSET('Sanitation Data'!$D$10,0,10*ROW('Sanitation Data'!D17))),'Data Summary'!CM23="Yes"),OFFSET('Sanitation Data'!$D$10,0,10*ROW('Sanitation Data'!D17)),NA())</f>
        <v>#N/A</v>
      </c>
      <c r="Y23" s="91" t="e">
        <f ca="true">+IF(AND(ISNUMBER(OFFSET('Sanitation Data'!$D$11,0,10*ROW('Sanitation Data'!D17))),'Data Summary'!CN23="Yes"),OFFSET('Sanitation Data'!$D$11,0,10*ROW('Sanitation Data'!D17)),NA())</f>
        <v>#N/A</v>
      </c>
      <c r="Z23" s="91" t="e">
        <f ca="true">+IF(AND(ISNUMBER(OFFSET('Sanitation Data'!$D$12,0,10*ROW('Sanitation Data'!D17))),'Data Summary'!CO23="Yes"),OFFSET('Sanitation Data'!$D$12,0,10*ROW('Sanitation Data'!D17)),NA())</f>
        <v>#N/A</v>
      </c>
      <c r="AA23" s="91" t="e">
        <f ca="true">+IF(AND(ISNUMBER(OFFSET('Sanitation Data'!$E$4,0,10*ROW('Sanitation Data'!E17))),'Data Summary'!CP23="Yes"),100-OFFSET('Sanitation Data'!$E$4,0,10*ROW('Sanitation Data'!E17)),NA())</f>
        <v>#N/A</v>
      </c>
      <c r="AB23" s="91" t="e">
        <f ca="true">+IF(AND(ISNUMBER(OFFSET('Sanitation Data'!$E$6,0,10*ROW('Sanitation Data'!E17))),'Data Summary'!CQ23="Yes"),OFFSET('Sanitation Data'!$E$6,0,10*ROW('Sanitation Data'!E17)),NA())</f>
        <v>#N/A</v>
      </c>
      <c r="AC23" s="91" t="e">
        <f ca="true">+IF(AND(ISNUMBER(OFFSET('Sanitation Data'!$E$10,0,10*ROW('Sanitation Data'!E17))),'Data Summary'!CR23="Yes"),OFFSET('Sanitation Data'!$E$10,0,10*ROW('Sanitation Data'!E17)),NA())</f>
        <v>#N/A</v>
      </c>
      <c r="AD23" s="91" t="e">
        <f ca="true">+IF(AND(ISNUMBER(OFFSET('Sanitation Data'!$E$11,0,10*ROW('Sanitation Data'!E17))),'Data Summary'!CS23="Yes"),OFFSET('Sanitation Data'!$E$11,0,10*ROW('Sanitation Data'!E17)),NA())</f>
        <v>#N/A</v>
      </c>
      <c r="AE23" s="91" t="e">
        <f ca="true">+IF(AND(ISNUMBER(OFFSET('Sanitation Data'!$E$12,0,10*ROW('Sanitation Data'!E17))),'Data Summary'!CT23="Yes"),OFFSET('Sanitation Data'!$E$12,0,10*ROW('Sanitation Data'!E17)),NA())</f>
        <v>#N/A</v>
      </c>
      <c r="AF23" s="91" t="e">
        <f ca="true">+IF(AND(ISNUMBER(OFFSET('Sanitation Data'!$F$4,0,10*ROW('Sanitation Data'!F17))),'Data Summary'!CU23="Yes"),100-OFFSET('Sanitation Data'!$F$4,0,10*ROW('Sanitation Data'!F17)),NA())</f>
        <v>#N/A</v>
      </c>
      <c r="AG23" s="91" t="e">
        <f ca="true">+IF(AND(ISNUMBER(OFFSET('Sanitation Data'!$F$6,0,10*ROW('Sanitation Data'!F17))),'Data Summary'!CV23="Yes"),OFFSET('Sanitation Data'!$F$6,0,10*ROW('Sanitation Data'!F17)),NA())</f>
        <v>#N/A</v>
      </c>
      <c r="AH23" s="91" t="e">
        <f ca="true">+IF(AND(ISNUMBER(OFFSET('Sanitation Data'!$F$10,0,10*ROW('Sanitation Data'!F17))),'Data Summary'!CW23="Yes"),OFFSET('Sanitation Data'!$F$10,0,10*ROW('Sanitation Data'!F17)),NA())</f>
        <v>#N/A</v>
      </c>
      <c r="AI23" s="91" t="e">
        <f ca="true">+IF(AND(ISNUMBER(OFFSET('Sanitation Data'!$F$11,0,10*ROW('Sanitation Data'!F17))),'Data Summary'!CX23="Yes"),OFFSET('Sanitation Data'!$F$11,0,10*ROW('Sanitation Data'!F17)),NA())</f>
        <v>#N/A</v>
      </c>
      <c r="AJ23" s="91" t="e">
        <f ca="true">+IF(AND(ISNUMBER(OFFSET('Sanitation Data'!$F$12,0,10*ROW('Sanitation Data'!F17))),'Data Summary'!CY23="Yes"),OFFSET('Sanitation Data'!$F$12,0,10*ROW('Sanitation Data'!F17)),NA())</f>
        <v>#N/A</v>
      </c>
      <c r="AK23" s="91" t="e">
        <f ca="true">+IF(AND(ISNUMBER(OFFSET('Sanitation Data'!$G$4,0,10*ROW('Sanitation Data'!G17))),'Data Summary'!CZ23="Yes"),100-OFFSET('Sanitation Data'!$G$4,0,10*ROW('Sanitation Data'!G17)),NA())</f>
        <v>#N/A</v>
      </c>
      <c r="AL23" s="91" t="e">
        <f ca="true">+IF(AND(ISNUMBER(OFFSET('Sanitation Data'!$G$6,0,10*ROW('Sanitation Data'!G17))),'Data Summary'!DA23="Yes"),OFFSET('Sanitation Data'!$G$6,0,10*ROW('Sanitation Data'!G17)),NA())</f>
        <v>#N/A</v>
      </c>
      <c r="AM23" s="91" t="e">
        <f ca="true">+IF(AND(ISNUMBER(OFFSET('Sanitation Data'!$G$10,0,10*ROW('Sanitation Data'!G17))),'Data Summary'!DB23="Yes"),OFFSET('Sanitation Data'!$G$10,0,10*ROW('Sanitation Data'!G17)),NA())</f>
        <v>#N/A</v>
      </c>
      <c r="AN23" s="91" t="e">
        <f ca="true">+IF(AND(ISNUMBER(OFFSET('Sanitation Data'!$G$11,0,10*ROW('Sanitation Data'!G17))),'Data Summary'!DC23="Yes"),OFFSET('Sanitation Data'!$G$11,0,10*ROW('Sanitation Data'!G17)),NA())</f>
        <v>#N/A</v>
      </c>
      <c r="AO23" s="91" t="e">
        <f ca="true">+IF(AND(ISNUMBER(OFFSET('Sanitation Data'!$G$12,0,10*ROW('Sanitation Data'!G17))),'Data Summary'!DD23="Yes"),OFFSET('Sanitation Data'!$G$12,0,10*ROW('Sanitation Data'!G17)),NA())</f>
        <v>#N/A</v>
      </c>
      <c r="AP23" s="91" t="e">
        <f ca="true">+IF(AND(ISNUMBER(OFFSET('Sanitation Data'!$H$4,0,10*ROW('Sanitation Data'!H17))),'Data Summary'!DE23="Yes"),100-OFFSET('Sanitation Data'!$H$4,0,10*ROW('Sanitation Data'!H17)),NA())</f>
        <v>#N/A</v>
      </c>
      <c r="AQ23" s="91" t="e">
        <f ca="true">+IF(AND(ISNUMBER(OFFSET('Sanitation Data'!$H$6,0,10*ROW('Sanitation Data'!H17))),'Data Summary'!DF23="Yes"),OFFSET('Sanitation Data'!$H$6,0,10*ROW('Sanitation Data'!H17)),NA())</f>
        <v>#N/A</v>
      </c>
      <c r="AR23" s="91" t="e">
        <f ca="true">+IF(AND(ISNUMBER(OFFSET('Sanitation Data'!$H$10,0,10*ROW('Sanitation Data'!H17))),'Data Summary'!DG23="Yes"),OFFSET('Sanitation Data'!$H$10,0,10*ROW('Sanitation Data'!H17)),NA())</f>
        <v>#N/A</v>
      </c>
      <c r="AS23" s="91" t="e">
        <f ca="true">+IF(AND(ISNUMBER(OFFSET('Sanitation Data'!$H$11,0,10*ROW('Sanitation Data'!H17))),'Data Summary'!DH23="Yes"),OFFSET('Sanitation Data'!$H$11,0,10*ROW('Sanitation Data'!H17)),NA())</f>
        <v>#N/A</v>
      </c>
      <c r="AT23" s="91" t="e">
        <f ca="true">+IF(AND(ISNUMBER(OFFSET('Sanitation Data'!$H$12,0,10*ROW('Sanitation Data'!H17))),'Data Summary'!DI23="Yes"),OFFSET('Sanitation Data'!$H$12,0,10*ROW('Sanitation Data'!H17)),NA())</f>
        <v>#N/A</v>
      </c>
      <c r="AU23" s="91" t="e">
        <f ca="true">+IF(AND(ISNUMBER(OFFSET('Sanitation Data'!$I$4,0,10*ROW('Sanitation Data'!I17))),'Data Summary'!DJ23="Yes"),100-OFFSET('Sanitation Data'!$I$4,0,10*ROW('Sanitation Data'!I17)),NA())</f>
        <v>#N/A</v>
      </c>
      <c r="AV23" s="91" t="e">
        <f ca="true">+IF(AND(ISNUMBER(OFFSET('Sanitation Data'!$I$6,0,10*ROW('Sanitation Data'!I17))),'Data Summary'!DK23="Yes"),OFFSET('Sanitation Data'!$I$6,0,10*ROW('Sanitation Data'!I17)),NA())</f>
        <v>#N/A</v>
      </c>
      <c r="AW23" s="91" t="e">
        <f ca="true">+IF(AND(ISNUMBER(OFFSET('Sanitation Data'!$I$10,0,10*ROW('Sanitation Data'!I17))),'Data Summary'!DL23="Yes"),OFFSET('Sanitation Data'!$I$10,0,10*ROW('Sanitation Data'!I17)),NA())</f>
        <v>#N/A</v>
      </c>
      <c r="AX23" s="91" t="e">
        <f ca="true">+IF(AND(ISNUMBER(OFFSET('Sanitation Data'!$I$11,0,10*ROW('Sanitation Data'!I17))),'Data Summary'!DM23="Yes"),OFFSET('Sanitation Data'!$I$11,0,10*ROW('Sanitation Data'!I17)),NA())</f>
        <v>#N/A</v>
      </c>
      <c r="AY23" s="91" t="e">
        <f ca="true">+IF(AND(ISNUMBER(OFFSET('Sanitation Data'!$I$12,0,10*ROW('Sanitation Data'!I17))),'Data Summary'!DN23="Yes"),OFFSET('Sanitation Data'!$I$12,0,10*ROW('Sanitation Data'!I17)),NA())</f>
        <v>#N/A</v>
      </c>
      <c r="AZ23" s="92" t="e">
        <f ca="true">+IF(AND(ISNUMBER(OFFSET('Hygiene Data'!$D$5,0,10*ROW('Hygiene Data'!D17))),'Data Summary'!DO23="Yes"),OFFSET('Hygiene Data'!$D$5,0,10*ROW('Hygiene Data'!D17)),NA())</f>
        <v>#N/A</v>
      </c>
      <c r="BA23" s="92" t="e">
        <f ca="true">+IF(AND(ISNUMBER(OFFSET('Hygiene Data'!$D$7,0,10*ROW('Hygiene Data'!D17))),'Data Summary'!DP23="Yes"),OFFSET('Hygiene Data'!$D$7,0,10*ROW('Hygiene Data'!D17)),NA())</f>
        <v>#N/A</v>
      </c>
      <c r="BB23" s="92" t="e">
        <f ca="true">+IF(AND(ISNUMBER(OFFSET('Hygiene Data'!$D$9,0,10*ROW('Hygiene Data'!D17))),'Data Summary'!DQ23="Yes"),OFFSET('Hygiene Data'!$D$9,0,10*ROW('Hygiene Data'!D17)),NA())</f>
        <v>#N/A</v>
      </c>
      <c r="BC23" s="92" t="e">
        <f ca="true">+IF(AND(ISNUMBER(OFFSET('Hygiene Data'!$E$5,0,10*ROW('Hygiene Data'!E17))),'Data Summary'!DR23="Yes"),OFFSET('Hygiene Data'!$E$5,0,10*ROW('Hygiene Data'!E17)),NA())</f>
        <v>#N/A</v>
      </c>
      <c r="BD23" s="92" t="e">
        <f ca="true">+IF(AND(ISNUMBER(OFFSET('Hygiene Data'!$E$7,0,10*ROW('Hygiene Data'!E17))),'Data Summary'!DS23="Yes"),OFFSET('Hygiene Data'!$E$7,0,10*ROW('Hygiene Data'!E17)),NA())</f>
        <v>#N/A</v>
      </c>
      <c r="BE23" s="92" t="e">
        <f ca="true">+IF(AND(ISNUMBER(OFFSET('Hygiene Data'!$E$9,0,10*ROW('Hygiene Data'!E17))),'Data Summary'!DT23="Yes"),OFFSET('Hygiene Data'!$E$9,0,10*ROW('Hygiene Data'!E17)),NA())</f>
        <v>#N/A</v>
      </c>
      <c r="BF23" s="92" t="e">
        <f ca="true">+IF(AND(ISNUMBER(OFFSET('Hygiene Data'!$F$5,0,10*ROW('Hygiene Data'!F17))),'Data Summary'!DU23="Yes"),OFFSET('Hygiene Data'!$F$5,0,10*ROW('Hygiene Data'!F17)),NA())</f>
        <v>#N/A</v>
      </c>
      <c r="BG23" s="92" t="e">
        <f ca="true">+IF(AND(ISNUMBER(OFFSET('Hygiene Data'!$F$7,0,10*ROW('Hygiene Data'!F17))),'Data Summary'!DV23="Yes"),OFFSET('Hygiene Data'!$F$7,0,10*ROW('Hygiene Data'!F17)),NA())</f>
        <v>#N/A</v>
      </c>
      <c r="BH23" s="92" t="e">
        <f ca="true">+IF(AND(ISNUMBER(OFFSET('Hygiene Data'!$F$9,0,10*ROW('Hygiene Data'!F17))),'Data Summary'!DW23="Yes"),OFFSET('Hygiene Data'!$F$9,0,10*ROW('Hygiene Data'!F17)),NA())</f>
        <v>#N/A</v>
      </c>
      <c r="BI23" s="92" t="e">
        <f ca="true">+IF(AND(ISNUMBER(OFFSET('Hygiene Data'!$G$5,0,10*ROW('Hygiene Data'!G17))),'Data Summary'!DX23="Yes"),OFFSET('Hygiene Data'!$G$5,0,10*ROW('Hygiene Data'!G17)),NA())</f>
        <v>#N/A</v>
      </c>
      <c r="BJ23" s="92" t="e">
        <f ca="true">+IF(AND(ISNUMBER(OFFSET('Hygiene Data'!$G$7,0,10*ROW('Hygiene Data'!G17))),'Data Summary'!DY23="Yes"),OFFSET('Hygiene Data'!$G$7,0,10*ROW('Hygiene Data'!G17)),NA())</f>
        <v>#N/A</v>
      </c>
      <c r="BK23" s="92" t="e">
        <f ca="true">+IF(AND(ISNUMBER(OFFSET('Hygiene Data'!$G$9,0,10*ROW('Hygiene Data'!G17))),'Data Summary'!DZ23="Yes"),OFFSET('Hygiene Data'!$G$9,0,10*ROW('Hygiene Data'!G17)),NA())</f>
        <v>#N/A</v>
      </c>
      <c r="BL23" s="92" t="e">
        <f ca="true">+IF(AND(ISNUMBER(OFFSET('Hygiene Data'!$H$5,0,10*ROW('Hygiene Data'!H17))),'Data Summary'!EA23="Yes"),OFFSET('Hygiene Data'!$H$5,0,10*ROW('Hygiene Data'!H17)),NA())</f>
        <v>#N/A</v>
      </c>
      <c r="BM23" s="92" t="e">
        <f ca="true">+IF(AND(ISNUMBER(OFFSET('Hygiene Data'!$H$7,0,10*ROW('Hygiene Data'!H17))),'Data Summary'!EB23="Yes"),OFFSET('Hygiene Data'!$H$7,0,10*ROW('Hygiene Data'!H17)),NA())</f>
        <v>#N/A</v>
      </c>
      <c r="BN23" s="92" t="e">
        <f ca="true">+IF(AND(ISNUMBER(OFFSET('Hygiene Data'!$H$9,0,10*ROW('Hygiene Data'!H17))),'Data Summary'!EC23="Yes"),OFFSET('Hygiene Data'!$H$9,0,10*ROW('Hygiene Data'!H17)),NA())</f>
        <v>#N/A</v>
      </c>
      <c r="BO23" s="92" t="e">
        <f ca="true">+IF(AND(ISNUMBER(OFFSET('Hygiene Data'!$I$5,0,10*ROW('Hygiene Data'!I17))),'Data Summary'!ED23="Yes"),OFFSET('Hygiene Data'!$I$5,0,10*ROW('Hygiene Data'!I17)),NA())</f>
        <v>#N/A</v>
      </c>
      <c r="BP23" s="92" t="e">
        <f ca="true">+IF(AND(ISNUMBER(OFFSET('Hygiene Data'!$I$7,0,10*ROW('Hygiene Data'!I17))),'Data Summary'!EE23="Yes"),OFFSET('Hygiene Data'!$I$7,0,10*ROW('Hygiene Data'!I17)),NA())</f>
        <v>#N/A</v>
      </c>
      <c r="BQ23" s="92"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4" t="str">
        <f ca="true">+IF(ISTEXT('Data Summary'!B24),'Data Summary'!B24,"")</f>
        <v/>
      </c>
      <c r="C24" s="327" t="e">
        <f ca="true">+VALUE('Data Summary'!C24)</f>
        <v>#VALUE!</v>
      </c>
      <c r="D24" s="90" t="e">
        <f ca="true">+IF(AND(ISNUMBER(OFFSET('Water Data'!$D$4,0,10*ROW('Water Data'!D18))),'Data Summary'!BS24="Yes"),100-OFFSET('Water Data'!$D$4,0,10*ROW('Water Data'!D18)),NA())</f>
        <v>#N/A</v>
      </c>
      <c r="E24" s="90" t="e">
        <f ca="true">+IF(AND(ISNUMBER(OFFSET('Water Data'!$D$6,0,10*ROW('Water Data'!D18))),'Data Summary'!BT24="Yes"),OFFSET('Water Data'!$D$6,0,10*ROW('Water Data'!D18)),NA())</f>
        <v>#N/A</v>
      </c>
      <c r="F24" s="90" t="e">
        <f ca="true">+IF(AND(ISNUMBER(OFFSET('Water Data'!$D$9,0,10*ROW('Water Data'!D18))),'Data Summary'!BU24="Yes"),OFFSET('Water Data'!$D$9,0,10*ROW('Water Data'!D18)),NA())</f>
        <v>#N/A</v>
      </c>
      <c r="G24" s="90" t="e">
        <f ca="true">+IF(AND(ISNUMBER(OFFSET('Water Data'!$E$4,0,10*ROW('Water Data'!E18))),'Data Summary'!BV24="Yes"),100-OFFSET('Water Data'!$E$4,0,10*ROW('Water Data'!E18)),NA())</f>
        <v>#N/A</v>
      </c>
      <c r="H24" s="90" t="e">
        <f ca="true">+IF(AND(ISNUMBER(OFFSET('Water Data'!$E$6,0,10*ROW('Water Data'!E18))),'Data Summary'!BW24="Yes"),OFFSET('Water Data'!$E$6,0,10*ROW('Water Data'!E18)),NA())</f>
        <v>#N/A</v>
      </c>
      <c r="I24" s="90" t="e">
        <f ca="true">+IF(AND(ISNUMBER(OFFSET('Water Data'!$E$9,0,10*ROW('Water Data'!E18))),'Data Summary'!BX24="Yes"),OFFSET('Water Data'!$E$9,0,10*ROW('Water Data'!E18)),NA())</f>
        <v>#N/A</v>
      </c>
      <c r="J24" s="90" t="e">
        <f ca="true">+IF(AND(ISNUMBER(OFFSET('Water Data'!$F$4,0,10*ROW('Water Data'!F18))),'Data Summary'!BY24="Yes"),100-OFFSET('Water Data'!$F$4,0,10*ROW('Water Data'!F18)),NA())</f>
        <v>#N/A</v>
      </c>
      <c r="K24" s="90" t="e">
        <f ca="true">+IF(AND(ISNUMBER(OFFSET('Water Data'!$F$6,0,10*ROW('Water Data'!F18))),'Data Summary'!BZ24="Yes"),OFFSET('Water Data'!$F$6,0,10*ROW('Water Data'!F18)),NA())</f>
        <v>#N/A</v>
      </c>
      <c r="L24" s="90" t="e">
        <f ca="true">+IF(AND(ISNUMBER(OFFSET('Water Data'!$F$9,0,10*ROW('Water Data'!F18))),'Data Summary'!CA24="Yes"),OFFSET('Water Data'!$F$9,0,10*ROW('Water Data'!F18)),NA())</f>
        <v>#N/A</v>
      </c>
      <c r="M24" s="90" t="e">
        <f ca="true">+IF(AND(ISNUMBER(OFFSET('Water Data'!$G$4,0,10*ROW('Water Data'!G18))),'Data Summary'!CB24="Yes"),100-OFFSET('Water Data'!$G$4,0,10*ROW('Water Data'!G18)),NA())</f>
        <v>#N/A</v>
      </c>
      <c r="N24" s="90" t="e">
        <f ca="true">+IF(AND(ISNUMBER(OFFSET('Water Data'!$G$6,0,10*ROW('Water Data'!G18))),'Data Summary'!CC24="Yes"),OFFSET('Water Data'!$G$6,0,10*ROW('Water Data'!G18)),NA())</f>
        <v>#N/A</v>
      </c>
      <c r="O24" s="90" t="e">
        <f ca="true">+IF(AND(ISNUMBER(OFFSET('Water Data'!$G$9,0,10*ROW('Water Data'!G18))),'Data Summary'!CD24="Yes"),OFFSET('Water Data'!$G$9,0,10*ROW('Water Data'!G18)),NA())</f>
        <v>#N/A</v>
      </c>
      <c r="P24" s="90" t="e">
        <f ca="true">+IF(AND(ISNUMBER(OFFSET('Water Data'!$H$4,0,10*ROW('Water Data'!H18))),'Data Summary'!CE24="Yes"),100-OFFSET('Water Data'!$H$4,0,10*ROW('Water Data'!H18)),NA())</f>
        <v>#N/A</v>
      </c>
      <c r="Q24" s="90" t="e">
        <f ca="true">+IF(AND(ISNUMBER(OFFSET('Water Data'!$H$6,0,10*ROW('Water Data'!H18))),'Data Summary'!CF24="Yes"),OFFSET('Water Data'!$H$6,0,10*ROW('Water Data'!H18)),NA())</f>
        <v>#N/A</v>
      </c>
      <c r="R24" s="90" t="e">
        <f ca="true">+IF(AND(ISNUMBER(OFFSET('Water Data'!$H$9,0,10*ROW('Water Data'!H18))),'Data Summary'!CG24="Yes"),OFFSET('Water Data'!$H$9,0,10*ROW('Water Data'!H18)),NA())</f>
        <v>#N/A</v>
      </c>
      <c r="S24" s="90" t="e">
        <f ca="true">+IF(AND(ISNUMBER(OFFSET('Water Data'!$I$4,0,10*ROW('Water Data'!I18))),'Data Summary'!CH24="Yes"),100-OFFSET('Water Data'!$I$4,0,10*ROW('Water Data'!I18)),NA())</f>
        <v>#N/A</v>
      </c>
      <c r="T24" s="90" t="e">
        <f ca="true">+IF(AND(ISNUMBER(OFFSET('Water Data'!$I$6,0,10*ROW('Water Data'!I18))),'Data Summary'!CI24="Yes"),OFFSET('Water Data'!$I$6,0,10*ROW('Water Data'!I18)),NA())</f>
        <v>#N/A</v>
      </c>
      <c r="U24" s="90" t="e">
        <f ca="true">+IF(AND(ISNUMBER(OFFSET('Water Data'!$I$9,0,10*ROW('Water Data'!I18))),'Data Summary'!CJ24="Yes"),OFFSET('Water Data'!$I$9,0,10*ROW('Water Data'!I18)),NA())</f>
        <v>#N/A</v>
      </c>
      <c r="V24" s="91" t="e">
        <f ca="true">+IF(AND(ISNUMBER(OFFSET('Sanitation Data'!$D$4,0,10*ROW('Sanitation Data'!D18))),'Data Summary'!CK24="Yes"),100-OFFSET('Sanitation Data'!$D$4,0,10*ROW('Sanitation Data'!D18)),NA())</f>
        <v>#N/A</v>
      </c>
      <c r="W24" s="91" t="e">
        <f ca="true">+IF(AND(ISNUMBER(OFFSET('Sanitation Data'!$D$6,0,10*ROW('Sanitation Data'!D18))),'Data Summary'!CL24="Yes"),OFFSET('Sanitation Data'!$D$6,0,10*ROW('Sanitation Data'!D18)),NA())</f>
        <v>#N/A</v>
      </c>
      <c r="X24" s="91" t="e">
        <f ca="true">+IF(AND(ISNUMBER(OFFSET('Sanitation Data'!$D$10,0,10*ROW('Sanitation Data'!D18))),'Data Summary'!CM24="Yes"),OFFSET('Sanitation Data'!$D$10,0,10*ROW('Sanitation Data'!D18)),NA())</f>
        <v>#N/A</v>
      </c>
      <c r="Y24" s="91" t="e">
        <f ca="true">+IF(AND(ISNUMBER(OFFSET('Sanitation Data'!$D$11,0,10*ROW('Sanitation Data'!D18))),'Data Summary'!CN24="Yes"),OFFSET('Sanitation Data'!$D$11,0,10*ROW('Sanitation Data'!D18)),NA())</f>
        <v>#N/A</v>
      </c>
      <c r="Z24" s="91" t="e">
        <f ca="true">+IF(AND(ISNUMBER(OFFSET('Sanitation Data'!$D$12,0,10*ROW('Sanitation Data'!D18))),'Data Summary'!CO24="Yes"),OFFSET('Sanitation Data'!$D$12,0,10*ROW('Sanitation Data'!D18)),NA())</f>
        <v>#N/A</v>
      </c>
      <c r="AA24" s="91" t="e">
        <f ca="true">+IF(AND(ISNUMBER(OFFSET('Sanitation Data'!$E$4,0,10*ROW('Sanitation Data'!E18))),'Data Summary'!CP24="Yes"),100-OFFSET('Sanitation Data'!$E$4,0,10*ROW('Sanitation Data'!E18)),NA())</f>
        <v>#N/A</v>
      </c>
      <c r="AB24" s="91" t="e">
        <f ca="true">+IF(AND(ISNUMBER(OFFSET('Sanitation Data'!$E$6,0,10*ROW('Sanitation Data'!E18))),'Data Summary'!CQ24="Yes"),OFFSET('Sanitation Data'!$E$6,0,10*ROW('Sanitation Data'!E18)),NA())</f>
        <v>#N/A</v>
      </c>
      <c r="AC24" s="91" t="e">
        <f ca="true">+IF(AND(ISNUMBER(OFFSET('Sanitation Data'!$E$10,0,10*ROW('Sanitation Data'!E18))),'Data Summary'!CR24="Yes"),OFFSET('Sanitation Data'!$E$10,0,10*ROW('Sanitation Data'!E18)),NA())</f>
        <v>#N/A</v>
      </c>
      <c r="AD24" s="91" t="e">
        <f ca="true">+IF(AND(ISNUMBER(OFFSET('Sanitation Data'!$E$11,0,10*ROW('Sanitation Data'!E18))),'Data Summary'!CS24="Yes"),OFFSET('Sanitation Data'!$E$11,0,10*ROW('Sanitation Data'!E18)),NA())</f>
        <v>#N/A</v>
      </c>
      <c r="AE24" s="91" t="e">
        <f ca="true">+IF(AND(ISNUMBER(OFFSET('Sanitation Data'!$E$12,0,10*ROW('Sanitation Data'!E18))),'Data Summary'!CT24="Yes"),OFFSET('Sanitation Data'!$E$12,0,10*ROW('Sanitation Data'!E18)),NA())</f>
        <v>#N/A</v>
      </c>
      <c r="AF24" s="91" t="e">
        <f ca="true">+IF(AND(ISNUMBER(OFFSET('Sanitation Data'!$F$4,0,10*ROW('Sanitation Data'!F18))),'Data Summary'!CU24="Yes"),100-OFFSET('Sanitation Data'!$F$4,0,10*ROW('Sanitation Data'!F18)),NA())</f>
        <v>#N/A</v>
      </c>
      <c r="AG24" s="91" t="e">
        <f ca="true">+IF(AND(ISNUMBER(OFFSET('Sanitation Data'!$F$6,0,10*ROW('Sanitation Data'!F18))),'Data Summary'!CV24="Yes"),OFFSET('Sanitation Data'!$F$6,0,10*ROW('Sanitation Data'!F18)),NA())</f>
        <v>#N/A</v>
      </c>
      <c r="AH24" s="91" t="e">
        <f ca="true">+IF(AND(ISNUMBER(OFFSET('Sanitation Data'!$F$10,0,10*ROW('Sanitation Data'!F18))),'Data Summary'!CW24="Yes"),OFFSET('Sanitation Data'!$F$10,0,10*ROW('Sanitation Data'!F18)),NA())</f>
        <v>#N/A</v>
      </c>
      <c r="AI24" s="91" t="e">
        <f ca="true">+IF(AND(ISNUMBER(OFFSET('Sanitation Data'!$F$11,0,10*ROW('Sanitation Data'!F18))),'Data Summary'!CX24="Yes"),OFFSET('Sanitation Data'!$F$11,0,10*ROW('Sanitation Data'!F18)),NA())</f>
        <v>#N/A</v>
      </c>
      <c r="AJ24" s="91" t="e">
        <f ca="true">+IF(AND(ISNUMBER(OFFSET('Sanitation Data'!$F$12,0,10*ROW('Sanitation Data'!F18))),'Data Summary'!CY24="Yes"),OFFSET('Sanitation Data'!$F$12,0,10*ROW('Sanitation Data'!F18)),NA())</f>
        <v>#N/A</v>
      </c>
      <c r="AK24" s="91" t="e">
        <f ca="true">+IF(AND(ISNUMBER(OFFSET('Sanitation Data'!$G$4,0,10*ROW('Sanitation Data'!G18))),'Data Summary'!CZ24="Yes"),100-OFFSET('Sanitation Data'!$G$4,0,10*ROW('Sanitation Data'!G18)),NA())</f>
        <v>#N/A</v>
      </c>
      <c r="AL24" s="91" t="e">
        <f ca="true">+IF(AND(ISNUMBER(OFFSET('Sanitation Data'!$G$6,0,10*ROW('Sanitation Data'!G18))),'Data Summary'!DA24="Yes"),OFFSET('Sanitation Data'!$G$6,0,10*ROW('Sanitation Data'!G18)),NA())</f>
        <v>#N/A</v>
      </c>
      <c r="AM24" s="91" t="e">
        <f ca="true">+IF(AND(ISNUMBER(OFFSET('Sanitation Data'!$G$10,0,10*ROW('Sanitation Data'!G18))),'Data Summary'!DB24="Yes"),OFFSET('Sanitation Data'!$G$10,0,10*ROW('Sanitation Data'!G18)),NA())</f>
        <v>#N/A</v>
      </c>
      <c r="AN24" s="91" t="e">
        <f ca="true">+IF(AND(ISNUMBER(OFFSET('Sanitation Data'!$G$11,0,10*ROW('Sanitation Data'!G18))),'Data Summary'!DC24="Yes"),OFFSET('Sanitation Data'!$G$11,0,10*ROW('Sanitation Data'!G18)),NA())</f>
        <v>#N/A</v>
      </c>
      <c r="AO24" s="91" t="e">
        <f ca="true">+IF(AND(ISNUMBER(OFFSET('Sanitation Data'!$G$12,0,10*ROW('Sanitation Data'!G18))),'Data Summary'!DD24="Yes"),OFFSET('Sanitation Data'!$G$12,0,10*ROW('Sanitation Data'!G18)),NA())</f>
        <v>#N/A</v>
      </c>
      <c r="AP24" s="91" t="e">
        <f ca="true">+IF(AND(ISNUMBER(OFFSET('Sanitation Data'!$H$4,0,10*ROW('Sanitation Data'!H18))),'Data Summary'!DE24="Yes"),100-OFFSET('Sanitation Data'!$H$4,0,10*ROW('Sanitation Data'!H18)),NA())</f>
        <v>#N/A</v>
      </c>
      <c r="AQ24" s="91" t="e">
        <f ca="true">+IF(AND(ISNUMBER(OFFSET('Sanitation Data'!$H$6,0,10*ROW('Sanitation Data'!H18))),'Data Summary'!DF24="Yes"),OFFSET('Sanitation Data'!$H$6,0,10*ROW('Sanitation Data'!H18)),NA())</f>
        <v>#N/A</v>
      </c>
      <c r="AR24" s="91" t="e">
        <f ca="true">+IF(AND(ISNUMBER(OFFSET('Sanitation Data'!$H$10,0,10*ROW('Sanitation Data'!H18))),'Data Summary'!DG24="Yes"),OFFSET('Sanitation Data'!$H$10,0,10*ROW('Sanitation Data'!H18)),NA())</f>
        <v>#N/A</v>
      </c>
      <c r="AS24" s="91" t="e">
        <f ca="true">+IF(AND(ISNUMBER(OFFSET('Sanitation Data'!$H$11,0,10*ROW('Sanitation Data'!H18))),'Data Summary'!DH24="Yes"),OFFSET('Sanitation Data'!$H$11,0,10*ROW('Sanitation Data'!H18)),NA())</f>
        <v>#N/A</v>
      </c>
      <c r="AT24" s="91" t="e">
        <f ca="true">+IF(AND(ISNUMBER(OFFSET('Sanitation Data'!$H$12,0,10*ROW('Sanitation Data'!H18))),'Data Summary'!DI24="Yes"),OFFSET('Sanitation Data'!$H$12,0,10*ROW('Sanitation Data'!H18)),NA())</f>
        <v>#N/A</v>
      </c>
      <c r="AU24" s="91" t="e">
        <f ca="true">+IF(AND(ISNUMBER(OFFSET('Sanitation Data'!$I$4,0,10*ROW('Sanitation Data'!I18))),'Data Summary'!DJ24="Yes"),100-OFFSET('Sanitation Data'!$I$4,0,10*ROW('Sanitation Data'!I18)),NA())</f>
        <v>#N/A</v>
      </c>
      <c r="AV24" s="91" t="e">
        <f ca="true">+IF(AND(ISNUMBER(OFFSET('Sanitation Data'!$I$6,0,10*ROW('Sanitation Data'!I18))),'Data Summary'!DK24="Yes"),OFFSET('Sanitation Data'!$I$6,0,10*ROW('Sanitation Data'!I18)),NA())</f>
        <v>#N/A</v>
      </c>
      <c r="AW24" s="91" t="e">
        <f ca="true">+IF(AND(ISNUMBER(OFFSET('Sanitation Data'!$I$10,0,10*ROW('Sanitation Data'!I18))),'Data Summary'!DL24="Yes"),OFFSET('Sanitation Data'!$I$10,0,10*ROW('Sanitation Data'!I18)),NA())</f>
        <v>#N/A</v>
      </c>
      <c r="AX24" s="91" t="e">
        <f ca="true">+IF(AND(ISNUMBER(OFFSET('Sanitation Data'!$I$11,0,10*ROW('Sanitation Data'!I18))),'Data Summary'!DM24="Yes"),OFFSET('Sanitation Data'!$I$11,0,10*ROW('Sanitation Data'!I18)),NA())</f>
        <v>#N/A</v>
      </c>
      <c r="AY24" s="91" t="e">
        <f ca="true">+IF(AND(ISNUMBER(OFFSET('Sanitation Data'!$I$12,0,10*ROW('Sanitation Data'!I18))),'Data Summary'!DN24="Yes"),OFFSET('Sanitation Data'!$I$12,0,10*ROW('Sanitation Data'!I18)),NA())</f>
        <v>#N/A</v>
      </c>
      <c r="AZ24" s="92" t="e">
        <f ca="true">+IF(AND(ISNUMBER(OFFSET('Hygiene Data'!$D$5,0,10*ROW('Hygiene Data'!D18))),'Data Summary'!DO24="Yes"),OFFSET('Hygiene Data'!$D$5,0,10*ROW('Hygiene Data'!D18)),NA())</f>
        <v>#N/A</v>
      </c>
      <c r="BA24" s="92" t="e">
        <f ca="true">+IF(AND(ISNUMBER(OFFSET('Hygiene Data'!$D$7,0,10*ROW('Hygiene Data'!D18))),'Data Summary'!DP24="Yes"),OFFSET('Hygiene Data'!$D$7,0,10*ROW('Hygiene Data'!D18)),NA())</f>
        <v>#N/A</v>
      </c>
      <c r="BB24" s="92" t="e">
        <f ca="true">+IF(AND(ISNUMBER(OFFSET('Hygiene Data'!$D$9,0,10*ROW('Hygiene Data'!D18))),'Data Summary'!DQ24="Yes"),OFFSET('Hygiene Data'!$D$9,0,10*ROW('Hygiene Data'!D18)),NA())</f>
        <v>#N/A</v>
      </c>
      <c r="BC24" s="92" t="e">
        <f ca="true">+IF(AND(ISNUMBER(OFFSET('Hygiene Data'!$E$5,0,10*ROW('Hygiene Data'!E18))),'Data Summary'!DR24="Yes"),OFFSET('Hygiene Data'!$E$5,0,10*ROW('Hygiene Data'!E18)),NA())</f>
        <v>#N/A</v>
      </c>
      <c r="BD24" s="92" t="e">
        <f ca="true">+IF(AND(ISNUMBER(OFFSET('Hygiene Data'!$E$7,0,10*ROW('Hygiene Data'!E18))),'Data Summary'!DS24="Yes"),OFFSET('Hygiene Data'!$E$7,0,10*ROW('Hygiene Data'!E18)),NA())</f>
        <v>#N/A</v>
      </c>
      <c r="BE24" s="92" t="e">
        <f ca="true">+IF(AND(ISNUMBER(OFFSET('Hygiene Data'!$E$9,0,10*ROW('Hygiene Data'!E18))),'Data Summary'!DT24="Yes"),OFFSET('Hygiene Data'!$E$9,0,10*ROW('Hygiene Data'!E18)),NA())</f>
        <v>#N/A</v>
      </c>
      <c r="BF24" s="92" t="e">
        <f ca="true">+IF(AND(ISNUMBER(OFFSET('Hygiene Data'!$F$5,0,10*ROW('Hygiene Data'!F18))),'Data Summary'!DU24="Yes"),OFFSET('Hygiene Data'!$F$5,0,10*ROW('Hygiene Data'!F18)),NA())</f>
        <v>#N/A</v>
      </c>
      <c r="BG24" s="92" t="e">
        <f ca="true">+IF(AND(ISNUMBER(OFFSET('Hygiene Data'!$F$7,0,10*ROW('Hygiene Data'!F18))),'Data Summary'!DV24="Yes"),OFFSET('Hygiene Data'!$F$7,0,10*ROW('Hygiene Data'!F18)),NA())</f>
        <v>#N/A</v>
      </c>
      <c r="BH24" s="92" t="e">
        <f ca="true">+IF(AND(ISNUMBER(OFFSET('Hygiene Data'!$F$9,0,10*ROW('Hygiene Data'!F18))),'Data Summary'!DW24="Yes"),OFFSET('Hygiene Data'!$F$9,0,10*ROW('Hygiene Data'!F18)),NA())</f>
        <v>#N/A</v>
      </c>
      <c r="BI24" s="92" t="e">
        <f ca="true">+IF(AND(ISNUMBER(OFFSET('Hygiene Data'!$G$5,0,10*ROW('Hygiene Data'!G18))),'Data Summary'!DX24="Yes"),OFFSET('Hygiene Data'!$G$5,0,10*ROW('Hygiene Data'!G18)),NA())</f>
        <v>#N/A</v>
      </c>
      <c r="BJ24" s="92" t="e">
        <f ca="true">+IF(AND(ISNUMBER(OFFSET('Hygiene Data'!$G$7,0,10*ROW('Hygiene Data'!G18))),'Data Summary'!DY24="Yes"),OFFSET('Hygiene Data'!$G$7,0,10*ROW('Hygiene Data'!G18)),NA())</f>
        <v>#N/A</v>
      </c>
      <c r="BK24" s="92" t="e">
        <f ca="true">+IF(AND(ISNUMBER(OFFSET('Hygiene Data'!$G$9,0,10*ROW('Hygiene Data'!G18))),'Data Summary'!DZ24="Yes"),OFFSET('Hygiene Data'!$G$9,0,10*ROW('Hygiene Data'!G18)),NA())</f>
        <v>#N/A</v>
      </c>
      <c r="BL24" s="92" t="e">
        <f ca="true">+IF(AND(ISNUMBER(OFFSET('Hygiene Data'!$H$5,0,10*ROW('Hygiene Data'!H18))),'Data Summary'!EA24="Yes"),OFFSET('Hygiene Data'!$H$5,0,10*ROW('Hygiene Data'!H18)),NA())</f>
        <v>#N/A</v>
      </c>
      <c r="BM24" s="92" t="e">
        <f ca="true">+IF(AND(ISNUMBER(OFFSET('Hygiene Data'!$H$7,0,10*ROW('Hygiene Data'!H18))),'Data Summary'!EB24="Yes"),OFFSET('Hygiene Data'!$H$7,0,10*ROW('Hygiene Data'!H18)),NA())</f>
        <v>#N/A</v>
      </c>
      <c r="BN24" s="92" t="e">
        <f ca="true">+IF(AND(ISNUMBER(OFFSET('Hygiene Data'!$H$9,0,10*ROW('Hygiene Data'!H18))),'Data Summary'!EC24="Yes"),OFFSET('Hygiene Data'!$H$9,0,10*ROW('Hygiene Data'!H18)),NA())</f>
        <v>#N/A</v>
      </c>
      <c r="BO24" s="92" t="e">
        <f ca="true">+IF(AND(ISNUMBER(OFFSET('Hygiene Data'!$I$5,0,10*ROW('Hygiene Data'!I18))),'Data Summary'!ED24="Yes"),OFFSET('Hygiene Data'!$I$5,0,10*ROW('Hygiene Data'!I18)),NA())</f>
        <v>#N/A</v>
      </c>
      <c r="BP24" s="92" t="e">
        <f ca="true">+IF(AND(ISNUMBER(OFFSET('Hygiene Data'!$I$7,0,10*ROW('Hygiene Data'!I18))),'Data Summary'!EE24="Yes"),OFFSET('Hygiene Data'!$I$7,0,10*ROW('Hygiene Data'!I18)),NA())</f>
        <v>#N/A</v>
      </c>
      <c r="BQ24" s="92"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4" t="str">
        <f ca="true">+IF(ISTEXT('Data Summary'!B25),'Data Summary'!B25,"")</f>
        <v/>
      </c>
      <c r="C25" s="327" t="e">
        <f ca="true">+VALUE('Data Summary'!C25)</f>
        <v>#VALUE!</v>
      </c>
      <c r="D25" s="90" t="e">
        <f ca="true">+IF(AND(ISNUMBER(OFFSET('Water Data'!$D$4,0,10*ROW('Water Data'!D19))),'Data Summary'!BS25="Yes"),100-OFFSET('Water Data'!$D$4,0,10*ROW('Water Data'!D19)),NA())</f>
        <v>#N/A</v>
      </c>
      <c r="E25" s="90" t="e">
        <f ca="true">+IF(AND(ISNUMBER(OFFSET('Water Data'!$D$6,0,10*ROW('Water Data'!D19))),'Data Summary'!BT25="Yes"),OFFSET('Water Data'!$D$6,0,10*ROW('Water Data'!D19)),NA())</f>
        <v>#N/A</v>
      </c>
      <c r="F25" s="90" t="e">
        <f ca="true">+IF(AND(ISNUMBER(OFFSET('Water Data'!$D$9,0,10*ROW('Water Data'!D19))),'Data Summary'!BU25="Yes"),OFFSET('Water Data'!$D$9,0,10*ROW('Water Data'!D19)),NA())</f>
        <v>#N/A</v>
      </c>
      <c r="G25" s="90" t="e">
        <f ca="true">+IF(AND(ISNUMBER(OFFSET('Water Data'!$E$4,0,10*ROW('Water Data'!E19))),'Data Summary'!BV25="Yes"),100-OFFSET('Water Data'!$E$4,0,10*ROW('Water Data'!E19)),NA())</f>
        <v>#N/A</v>
      </c>
      <c r="H25" s="90" t="e">
        <f ca="true">+IF(AND(ISNUMBER(OFFSET('Water Data'!$E$6,0,10*ROW('Water Data'!E19))),'Data Summary'!BW25="Yes"),OFFSET('Water Data'!$E$6,0,10*ROW('Water Data'!E19)),NA())</f>
        <v>#N/A</v>
      </c>
      <c r="I25" s="90" t="e">
        <f ca="true">+IF(AND(ISNUMBER(OFFSET('Water Data'!$E$9,0,10*ROW('Water Data'!E19))),'Data Summary'!BX25="Yes"),OFFSET('Water Data'!$E$9,0,10*ROW('Water Data'!E19)),NA())</f>
        <v>#N/A</v>
      </c>
      <c r="J25" s="90" t="e">
        <f ca="true">+IF(AND(ISNUMBER(OFFSET('Water Data'!$F$4,0,10*ROW('Water Data'!F19))),'Data Summary'!BY25="Yes"),100-OFFSET('Water Data'!$F$4,0,10*ROW('Water Data'!F19)),NA())</f>
        <v>#N/A</v>
      </c>
      <c r="K25" s="90" t="e">
        <f ca="true">+IF(AND(ISNUMBER(OFFSET('Water Data'!$F$6,0,10*ROW('Water Data'!F19))),'Data Summary'!BZ25="Yes"),OFFSET('Water Data'!$F$6,0,10*ROW('Water Data'!F19)),NA())</f>
        <v>#N/A</v>
      </c>
      <c r="L25" s="90" t="e">
        <f ca="true">+IF(AND(ISNUMBER(OFFSET('Water Data'!$F$9,0,10*ROW('Water Data'!F19))),'Data Summary'!CA25="Yes"),OFFSET('Water Data'!$F$9,0,10*ROW('Water Data'!F19)),NA())</f>
        <v>#N/A</v>
      </c>
      <c r="M25" s="90" t="e">
        <f ca="true">+IF(AND(ISNUMBER(OFFSET('Water Data'!$G$4,0,10*ROW('Water Data'!G19))),'Data Summary'!CB25="Yes"),100-OFFSET('Water Data'!$G$4,0,10*ROW('Water Data'!G19)),NA())</f>
        <v>#N/A</v>
      </c>
      <c r="N25" s="90" t="e">
        <f ca="true">+IF(AND(ISNUMBER(OFFSET('Water Data'!$G$6,0,10*ROW('Water Data'!G19))),'Data Summary'!CC25="Yes"),OFFSET('Water Data'!$G$6,0,10*ROW('Water Data'!G19)),NA())</f>
        <v>#N/A</v>
      </c>
      <c r="O25" s="90" t="e">
        <f ca="true">+IF(AND(ISNUMBER(OFFSET('Water Data'!$G$9,0,10*ROW('Water Data'!G19))),'Data Summary'!CD25="Yes"),OFFSET('Water Data'!$G$9,0,10*ROW('Water Data'!G19)),NA())</f>
        <v>#N/A</v>
      </c>
      <c r="P25" s="90" t="e">
        <f ca="true">+IF(AND(ISNUMBER(OFFSET('Water Data'!$H$4,0,10*ROW('Water Data'!H19))),'Data Summary'!CE25="Yes"),100-OFFSET('Water Data'!$H$4,0,10*ROW('Water Data'!H19)),NA())</f>
        <v>#N/A</v>
      </c>
      <c r="Q25" s="90" t="e">
        <f ca="true">+IF(AND(ISNUMBER(OFFSET('Water Data'!$H$6,0,10*ROW('Water Data'!H19))),'Data Summary'!CF25="Yes"),OFFSET('Water Data'!$H$6,0,10*ROW('Water Data'!H19)),NA())</f>
        <v>#N/A</v>
      </c>
      <c r="R25" s="90" t="e">
        <f ca="true">+IF(AND(ISNUMBER(OFFSET('Water Data'!$H$9,0,10*ROW('Water Data'!H19))),'Data Summary'!CG25="Yes"),OFFSET('Water Data'!$H$9,0,10*ROW('Water Data'!H19)),NA())</f>
        <v>#N/A</v>
      </c>
      <c r="S25" s="90" t="e">
        <f ca="true">+IF(AND(ISNUMBER(OFFSET('Water Data'!$I$4,0,10*ROW('Water Data'!I19))),'Data Summary'!CH25="Yes"),100-OFFSET('Water Data'!$I$4,0,10*ROW('Water Data'!I19)),NA())</f>
        <v>#N/A</v>
      </c>
      <c r="T25" s="90" t="e">
        <f ca="true">+IF(AND(ISNUMBER(OFFSET('Water Data'!$I$6,0,10*ROW('Water Data'!I19))),'Data Summary'!CI25="Yes"),OFFSET('Water Data'!$I$6,0,10*ROW('Water Data'!I19)),NA())</f>
        <v>#N/A</v>
      </c>
      <c r="U25" s="90" t="e">
        <f ca="true">+IF(AND(ISNUMBER(OFFSET('Water Data'!$I$9,0,10*ROW('Water Data'!I19))),'Data Summary'!CJ25="Yes"),OFFSET('Water Data'!$I$9,0,10*ROW('Water Data'!I19)),NA())</f>
        <v>#N/A</v>
      </c>
      <c r="V25" s="91" t="e">
        <f ca="true">+IF(AND(ISNUMBER(OFFSET('Sanitation Data'!$D$4,0,10*ROW('Sanitation Data'!D19))),'Data Summary'!CK25="Yes"),100-OFFSET('Sanitation Data'!$D$4,0,10*ROW('Sanitation Data'!D19)),NA())</f>
        <v>#N/A</v>
      </c>
      <c r="W25" s="91" t="e">
        <f ca="true">+IF(AND(ISNUMBER(OFFSET('Sanitation Data'!$D$6,0,10*ROW('Sanitation Data'!D19))),'Data Summary'!CL25="Yes"),OFFSET('Sanitation Data'!$D$6,0,10*ROW('Sanitation Data'!D19)),NA())</f>
        <v>#N/A</v>
      </c>
      <c r="X25" s="91" t="e">
        <f ca="true">+IF(AND(ISNUMBER(OFFSET('Sanitation Data'!$D$10,0,10*ROW('Sanitation Data'!D19))),'Data Summary'!CM25="Yes"),OFFSET('Sanitation Data'!$D$10,0,10*ROW('Sanitation Data'!D19)),NA())</f>
        <v>#N/A</v>
      </c>
      <c r="Y25" s="91" t="e">
        <f ca="true">+IF(AND(ISNUMBER(OFFSET('Sanitation Data'!$D$11,0,10*ROW('Sanitation Data'!D19))),'Data Summary'!CN25="Yes"),OFFSET('Sanitation Data'!$D$11,0,10*ROW('Sanitation Data'!D19)),NA())</f>
        <v>#N/A</v>
      </c>
      <c r="Z25" s="91" t="e">
        <f ca="true">+IF(AND(ISNUMBER(OFFSET('Sanitation Data'!$D$12,0,10*ROW('Sanitation Data'!D19))),'Data Summary'!CO25="Yes"),OFFSET('Sanitation Data'!$D$12,0,10*ROW('Sanitation Data'!D19)),NA())</f>
        <v>#N/A</v>
      </c>
      <c r="AA25" s="91" t="e">
        <f ca="true">+IF(AND(ISNUMBER(OFFSET('Sanitation Data'!$E$4,0,10*ROW('Sanitation Data'!E19))),'Data Summary'!CP25="Yes"),100-OFFSET('Sanitation Data'!$E$4,0,10*ROW('Sanitation Data'!E19)),NA())</f>
        <v>#N/A</v>
      </c>
      <c r="AB25" s="91" t="e">
        <f ca="true">+IF(AND(ISNUMBER(OFFSET('Sanitation Data'!$E$6,0,10*ROW('Sanitation Data'!E19))),'Data Summary'!CQ25="Yes"),OFFSET('Sanitation Data'!$E$6,0,10*ROW('Sanitation Data'!E19)),NA())</f>
        <v>#N/A</v>
      </c>
      <c r="AC25" s="91" t="e">
        <f ca="true">+IF(AND(ISNUMBER(OFFSET('Sanitation Data'!$E$10,0,10*ROW('Sanitation Data'!E19))),'Data Summary'!CR25="Yes"),OFFSET('Sanitation Data'!$E$10,0,10*ROW('Sanitation Data'!E19)),NA())</f>
        <v>#N/A</v>
      </c>
      <c r="AD25" s="91" t="e">
        <f ca="true">+IF(AND(ISNUMBER(OFFSET('Sanitation Data'!$E$11,0,10*ROW('Sanitation Data'!E19))),'Data Summary'!CS25="Yes"),OFFSET('Sanitation Data'!$E$11,0,10*ROW('Sanitation Data'!E19)),NA())</f>
        <v>#N/A</v>
      </c>
      <c r="AE25" s="91" t="e">
        <f ca="true">+IF(AND(ISNUMBER(OFFSET('Sanitation Data'!$E$12,0,10*ROW('Sanitation Data'!E19))),'Data Summary'!CT25="Yes"),OFFSET('Sanitation Data'!$E$12,0,10*ROW('Sanitation Data'!E19)),NA())</f>
        <v>#N/A</v>
      </c>
      <c r="AF25" s="91" t="e">
        <f ca="true">+IF(AND(ISNUMBER(OFFSET('Sanitation Data'!$F$4,0,10*ROW('Sanitation Data'!F19))),'Data Summary'!CU25="Yes"),100-OFFSET('Sanitation Data'!$F$4,0,10*ROW('Sanitation Data'!F19)),NA())</f>
        <v>#N/A</v>
      </c>
      <c r="AG25" s="91" t="e">
        <f ca="true">+IF(AND(ISNUMBER(OFFSET('Sanitation Data'!$F$6,0,10*ROW('Sanitation Data'!F19))),'Data Summary'!CV25="Yes"),OFFSET('Sanitation Data'!$F$6,0,10*ROW('Sanitation Data'!F19)),NA())</f>
        <v>#N/A</v>
      </c>
      <c r="AH25" s="91" t="e">
        <f ca="true">+IF(AND(ISNUMBER(OFFSET('Sanitation Data'!$F$10,0,10*ROW('Sanitation Data'!F19))),'Data Summary'!CW25="Yes"),OFFSET('Sanitation Data'!$F$10,0,10*ROW('Sanitation Data'!F19)),NA())</f>
        <v>#N/A</v>
      </c>
      <c r="AI25" s="91" t="e">
        <f ca="true">+IF(AND(ISNUMBER(OFFSET('Sanitation Data'!$F$11,0,10*ROW('Sanitation Data'!F19))),'Data Summary'!CX25="Yes"),OFFSET('Sanitation Data'!$F$11,0,10*ROW('Sanitation Data'!F19)),NA())</f>
        <v>#N/A</v>
      </c>
      <c r="AJ25" s="91" t="e">
        <f ca="true">+IF(AND(ISNUMBER(OFFSET('Sanitation Data'!$F$12,0,10*ROW('Sanitation Data'!F19))),'Data Summary'!CY25="Yes"),OFFSET('Sanitation Data'!$F$12,0,10*ROW('Sanitation Data'!F19)),NA())</f>
        <v>#N/A</v>
      </c>
      <c r="AK25" s="91" t="e">
        <f ca="true">+IF(AND(ISNUMBER(OFFSET('Sanitation Data'!$G$4,0,10*ROW('Sanitation Data'!G19))),'Data Summary'!CZ25="Yes"),100-OFFSET('Sanitation Data'!$G$4,0,10*ROW('Sanitation Data'!G19)),NA())</f>
        <v>#N/A</v>
      </c>
      <c r="AL25" s="91" t="e">
        <f ca="true">+IF(AND(ISNUMBER(OFFSET('Sanitation Data'!$G$6,0,10*ROW('Sanitation Data'!G19))),'Data Summary'!DA25="Yes"),OFFSET('Sanitation Data'!$G$6,0,10*ROW('Sanitation Data'!G19)),NA())</f>
        <v>#N/A</v>
      </c>
      <c r="AM25" s="91" t="e">
        <f ca="true">+IF(AND(ISNUMBER(OFFSET('Sanitation Data'!$G$10,0,10*ROW('Sanitation Data'!G19))),'Data Summary'!DB25="Yes"),OFFSET('Sanitation Data'!$G$10,0,10*ROW('Sanitation Data'!G19)),NA())</f>
        <v>#N/A</v>
      </c>
      <c r="AN25" s="91" t="e">
        <f ca="true">+IF(AND(ISNUMBER(OFFSET('Sanitation Data'!$G$11,0,10*ROW('Sanitation Data'!G19))),'Data Summary'!DC25="Yes"),OFFSET('Sanitation Data'!$G$11,0,10*ROW('Sanitation Data'!G19)),NA())</f>
        <v>#N/A</v>
      </c>
      <c r="AO25" s="91" t="e">
        <f ca="true">+IF(AND(ISNUMBER(OFFSET('Sanitation Data'!$G$12,0,10*ROW('Sanitation Data'!G19))),'Data Summary'!DD25="Yes"),OFFSET('Sanitation Data'!$G$12,0,10*ROW('Sanitation Data'!G19)),NA())</f>
        <v>#N/A</v>
      </c>
      <c r="AP25" s="91" t="e">
        <f ca="true">+IF(AND(ISNUMBER(OFFSET('Sanitation Data'!$H$4,0,10*ROW('Sanitation Data'!H19))),'Data Summary'!DE25="Yes"),100-OFFSET('Sanitation Data'!$H$4,0,10*ROW('Sanitation Data'!H19)),NA())</f>
        <v>#N/A</v>
      </c>
      <c r="AQ25" s="91" t="e">
        <f ca="true">+IF(AND(ISNUMBER(OFFSET('Sanitation Data'!$H$6,0,10*ROW('Sanitation Data'!H19))),'Data Summary'!DF25="Yes"),OFFSET('Sanitation Data'!$H$6,0,10*ROW('Sanitation Data'!H19)),NA())</f>
        <v>#N/A</v>
      </c>
      <c r="AR25" s="91" t="e">
        <f ca="true">+IF(AND(ISNUMBER(OFFSET('Sanitation Data'!$H$10,0,10*ROW('Sanitation Data'!H19))),'Data Summary'!DG25="Yes"),OFFSET('Sanitation Data'!$H$10,0,10*ROW('Sanitation Data'!H19)),NA())</f>
        <v>#N/A</v>
      </c>
      <c r="AS25" s="91" t="e">
        <f ca="true">+IF(AND(ISNUMBER(OFFSET('Sanitation Data'!$H$11,0,10*ROW('Sanitation Data'!H19))),'Data Summary'!DH25="Yes"),OFFSET('Sanitation Data'!$H$11,0,10*ROW('Sanitation Data'!H19)),NA())</f>
        <v>#N/A</v>
      </c>
      <c r="AT25" s="91" t="e">
        <f ca="true">+IF(AND(ISNUMBER(OFFSET('Sanitation Data'!$H$12,0,10*ROW('Sanitation Data'!H19))),'Data Summary'!DI25="Yes"),OFFSET('Sanitation Data'!$H$12,0,10*ROW('Sanitation Data'!H19)),NA())</f>
        <v>#N/A</v>
      </c>
      <c r="AU25" s="91" t="e">
        <f ca="true">+IF(AND(ISNUMBER(OFFSET('Sanitation Data'!$I$4,0,10*ROW('Sanitation Data'!I19))),'Data Summary'!DJ25="Yes"),100-OFFSET('Sanitation Data'!$I$4,0,10*ROW('Sanitation Data'!I19)),NA())</f>
        <v>#N/A</v>
      </c>
      <c r="AV25" s="91" t="e">
        <f ca="true">+IF(AND(ISNUMBER(OFFSET('Sanitation Data'!$I$6,0,10*ROW('Sanitation Data'!I19))),'Data Summary'!DK25="Yes"),OFFSET('Sanitation Data'!$I$6,0,10*ROW('Sanitation Data'!I19)),NA())</f>
        <v>#N/A</v>
      </c>
      <c r="AW25" s="91" t="e">
        <f ca="true">+IF(AND(ISNUMBER(OFFSET('Sanitation Data'!$I$10,0,10*ROW('Sanitation Data'!I19))),'Data Summary'!DL25="Yes"),OFFSET('Sanitation Data'!$I$10,0,10*ROW('Sanitation Data'!I19)),NA())</f>
        <v>#N/A</v>
      </c>
      <c r="AX25" s="91" t="e">
        <f ca="true">+IF(AND(ISNUMBER(OFFSET('Sanitation Data'!$I$11,0,10*ROW('Sanitation Data'!I19))),'Data Summary'!DM25="Yes"),OFFSET('Sanitation Data'!$I$11,0,10*ROW('Sanitation Data'!I19)),NA())</f>
        <v>#N/A</v>
      </c>
      <c r="AY25" s="91" t="e">
        <f ca="true">+IF(AND(ISNUMBER(OFFSET('Sanitation Data'!$I$12,0,10*ROW('Sanitation Data'!I19))),'Data Summary'!DN25="Yes"),OFFSET('Sanitation Data'!$I$12,0,10*ROW('Sanitation Data'!I19)),NA())</f>
        <v>#N/A</v>
      </c>
      <c r="AZ25" s="92" t="e">
        <f ca="true">+IF(AND(ISNUMBER(OFFSET('Hygiene Data'!$D$5,0,10*ROW('Hygiene Data'!D19))),'Data Summary'!DO25="Yes"),OFFSET('Hygiene Data'!$D$5,0,10*ROW('Hygiene Data'!D19)),NA())</f>
        <v>#N/A</v>
      </c>
      <c r="BA25" s="92" t="e">
        <f ca="true">+IF(AND(ISNUMBER(OFFSET('Hygiene Data'!$D$7,0,10*ROW('Hygiene Data'!D19))),'Data Summary'!DP25="Yes"),OFFSET('Hygiene Data'!$D$7,0,10*ROW('Hygiene Data'!D19)),NA())</f>
        <v>#N/A</v>
      </c>
      <c r="BB25" s="92" t="e">
        <f ca="true">+IF(AND(ISNUMBER(OFFSET('Hygiene Data'!$D$9,0,10*ROW('Hygiene Data'!D19))),'Data Summary'!DQ25="Yes"),OFFSET('Hygiene Data'!$D$9,0,10*ROW('Hygiene Data'!D19)),NA())</f>
        <v>#N/A</v>
      </c>
      <c r="BC25" s="92" t="e">
        <f ca="true">+IF(AND(ISNUMBER(OFFSET('Hygiene Data'!$E$5,0,10*ROW('Hygiene Data'!E19))),'Data Summary'!DR25="Yes"),OFFSET('Hygiene Data'!$E$5,0,10*ROW('Hygiene Data'!E19)),NA())</f>
        <v>#N/A</v>
      </c>
      <c r="BD25" s="92" t="e">
        <f ca="true">+IF(AND(ISNUMBER(OFFSET('Hygiene Data'!$E$7,0,10*ROW('Hygiene Data'!E19))),'Data Summary'!DS25="Yes"),OFFSET('Hygiene Data'!$E$7,0,10*ROW('Hygiene Data'!E19)),NA())</f>
        <v>#N/A</v>
      </c>
      <c r="BE25" s="92" t="e">
        <f ca="true">+IF(AND(ISNUMBER(OFFSET('Hygiene Data'!$E$9,0,10*ROW('Hygiene Data'!E19))),'Data Summary'!DT25="Yes"),OFFSET('Hygiene Data'!$E$9,0,10*ROW('Hygiene Data'!E19)),NA())</f>
        <v>#N/A</v>
      </c>
      <c r="BF25" s="92" t="e">
        <f ca="true">+IF(AND(ISNUMBER(OFFSET('Hygiene Data'!$F$5,0,10*ROW('Hygiene Data'!F19))),'Data Summary'!DU25="Yes"),OFFSET('Hygiene Data'!$F$5,0,10*ROW('Hygiene Data'!F19)),NA())</f>
        <v>#N/A</v>
      </c>
      <c r="BG25" s="92" t="e">
        <f ca="true">+IF(AND(ISNUMBER(OFFSET('Hygiene Data'!$F$7,0,10*ROW('Hygiene Data'!F19))),'Data Summary'!DV25="Yes"),OFFSET('Hygiene Data'!$F$7,0,10*ROW('Hygiene Data'!F19)),NA())</f>
        <v>#N/A</v>
      </c>
      <c r="BH25" s="92" t="e">
        <f ca="true">+IF(AND(ISNUMBER(OFFSET('Hygiene Data'!$F$9,0,10*ROW('Hygiene Data'!F19))),'Data Summary'!DW25="Yes"),OFFSET('Hygiene Data'!$F$9,0,10*ROW('Hygiene Data'!F19)),NA())</f>
        <v>#N/A</v>
      </c>
      <c r="BI25" s="92" t="e">
        <f ca="true">+IF(AND(ISNUMBER(OFFSET('Hygiene Data'!$G$5,0,10*ROW('Hygiene Data'!G19))),'Data Summary'!DX25="Yes"),OFFSET('Hygiene Data'!$G$5,0,10*ROW('Hygiene Data'!G19)),NA())</f>
        <v>#N/A</v>
      </c>
      <c r="BJ25" s="92" t="e">
        <f ca="true">+IF(AND(ISNUMBER(OFFSET('Hygiene Data'!$G$7,0,10*ROW('Hygiene Data'!G19))),'Data Summary'!DY25="Yes"),OFFSET('Hygiene Data'!$G$7,0,10*ROW('Hygiene Data'!G19)),NA())</f>
        <v>#N/A</v>
      </c>
      <c r="BK25" s="92" t="e">
        <f ca="true">+IF(AND(ISNUMBER(OFFSET('Hygiene Data'!$G$9,0,10*ROW('Hygiene Data'!G19))),'Data Summary'!DZ25="Yes"),OFFSET('Hygiene Data'!$G$9,0,10*ROW('Hygiene Data'!G19)),NA())</f>
        <v>#N/A</v>
      </c>
      <c r="BL25" s="92" t="e">
        <f ca="true">+IF(AND(ISNUMBER(OFFSET('Hygiene Data'!$H$5,0,10*ROW('Hygiene Data'!H19))),'Data Summary'!EA25="Yes"),OFFSET('Hygiene Data'!$H$5,0,10*ROW('Hygiene Data'!H19)),NA())</f>
        <v>#N/A</v>
      </c>
      <c r="BM25" s="92" t="e">
        <f ca="true">+IF(AND(ISNUMBER(OFFSET('Hygiene Data'!$H$7,0,10*ROW('Hygiene Data'!H19))),'Data Summary'!EB25="Yes"),OFFSET('Hygiene Data'!$H$7,0,10*ROW('Hygiene Data'!H19)),NA())</f>
        <v>#N/A</v>
      </c>
      <c r="BN25" s="92" t="e">
        <f ca="true">+IF(AND(ISNUMBER(OFFSET('Hygiene Data'!$H$9,0,10*ROW('Hygiene Data'!H19))),'Data Summary'!EC25="Yes"),OFFSET('Hygiene Data'!$H$9,0,10*ROW('Hygiene Data'!H19)),NA())</f>
        <v>#N/A</v>
      </c>
      <c r="BO25" s="92" t="e">
        <f ca="true">+IF(AND(ISNUMBER(OFFSET('Hygiene Data'!$I$5,0,10*ROW('Hygiene Data'!I19))),'Data Summary'!ED25="Yes"),OFFSET('Hygiene Data'!$I$5,0,10*ROW('Hygiene Data'!I19)),NA())</f>
        <v>#N/A</v>
      </c>
      <c r="BP25" s="92" t="e">
        <f ca="true">+IF(AND(ISNUMBER(OFFSET('Hygiene Data'!$I$7,0,10*ROW('Hygiene Data'!I19))),'Data Summary'!EE25="Yes"),OFFSET('Hygiene Data'!$I$7,0,10*ROW('Hygiene Data'!I19)),NA())</f>
        <v>#N/A</v>
      </c>
      <c r="BQ25" s="92"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4" t="str">
        <f ca="true">+IF(ISTEXT('Data Summary'!B26),'Data Summary'!B26,"")</f>
        <v/>
      </c>
      <c r="C26" s="327" t="e">
        <f ca="true">+VALUE('Data Summary'!C26)</f>
        <v>#VALUE!</v>
      </c>
      <c r="D26" s="90" t="e">
        <f ca="true">+IF(AND(ISNUMBER(OFFSET('Water Data'!$D$4,0,10*ROW('Water Data'!D20))),'Data Summary'!BS26="Yes"),100-OFFSET('Water Data'!$D$4,0,10*ROW('Water Data'!D20)),NA())</f>
        <v>#N/A</v>
      </c>
      <c r="E26" s="90" t="e">
        <f ca="true">+IF(AND(ISNUMBER(OFFSET('Water Data'!$D$6,0,10*ROW('Water Data'!D20))),'Data Summary'!BT26="Yes"),OFFSET('Water Data'!$D$6,0,10*ROW('Water Data'!D20)),NA())</f>
        <v>#N/A</v>
      </c>
      <c r="F26" s="90" t="e">
        <f ca="true">+IF(AND(ISNUMBER(OFFSET('Water Data'!$D$9,0,10*ROW('Water Data'!D20))),'Data Summary'!BU26="Yes"),OFFSET('Water Data'!$D$9,0,10*ROW('Water Data'!D20)),NA())</f>
        <v>#N/A</v>
      </c>
      <c r="G26" s="90" t="e">
        <f ca="true">+IF(AND(ISNUMBER(OFFSET('Water Data'!$E$4,0,10*ROW('Water Data'!E20))),'Data Summary'!BV26="Yes"),100-OFFSET('Water Data'!$E$4,0,10*ROW('Water Data'!E20)),NA())</f>
        <v>#N/A</v>
      </c>
      <c r="H26" s="90" t="e">
        <f ca="true">+IF(AND(ISNUMBER(OFFSET('Water Data'!$E$6,0,10*ROW('Water Data'!E20))),'Data Summary'!BW26="Yes"),OFFSET('Water Data'!$E$6,0,10*ROW('Water Data'!E20)),NA())</f>
        <v>#N/A</v>
      </c>
      <c r="I26" s="90" t="e">
        <f ca="true">+IF(AND(ISNUMBER(OFFSET('Water Data'!$E$9,0,10*ROW('Water Data'!E20))),'Data Summary'!BX26="Yes"),OFFSET('Water Data'!$E$9,0,10*ROW('Water Data'!E20)),NA())</f>
        <v>#N/A</v>
      </c>
      <c r="J26" s="90" t="e">
        <f ca="true">+IF(AND(ISNUMBER(OFFSET('Water Data'!$F$4,0,10*ROW('Water Data'!F20))),'Data Summary'!BY26="Yes"),100-OFFSET('Water Data'!$F$4,0,10*ROW('Water Data'!F20)),NA())</f>
        <v>#N/A</v>
      </c>
      <c r="K26" s="90" t="e">
        <f ca="true">+IF(AND(ISNUMBER(OFFSET('Water Data'!$F$6,0,10*ROW('Water Data'!F20))),'Data Summary'!BZ26="Yes"),OFFSET('Water Data'!$F$6,0,10*ROW('Water Data'!F20)),NA())</f>
        <v>#N/A</v>
      </c>
      <c r="L26" s="90" t="e">
        <f ca="true">+IF(AND(ISNUMBER(OFFSET('Water Data'!$F$9,0,10*ROW('Water Data'!F20))),'Data Summary'!CA26="Yes"),OFFSET('Water Data'!$F$9,0,10*ROW('Water Data'!F20)),NA())</f>
        <v>#N/A</v>
      </c>
      <c r="M26" s="90" t="e">
        <f ca="true">+IF(AND(ISNUMBER(OFFSET('Water Data'!$G$4,0,10*ROW('Water Data'!G20))),'Data Summary'!CB26="Yes"),100-OFFSET('Water Data'!$G$4,0,10*ROW('Water Data'!G20)),NA())</f>
        <v>#N/A</v>
      </c>
      <c r="N26" s="90" t="e">
        <f ca="true">+IF(AND(ISNUMBER(OFFSET('Water Data'!$G$6,0,10*ROW('Water Data'!G20))),'Data Summary'!CC26="Yes"),OFFSET('Water Data'!$G$6,0,10*ROW('Water Data'!G20)),NA())</f>
        <v>#N/A</v>
      </c>
      <c r="O26" s="90" t="e">
        <f ca="true">+IF(AND(ISNUMBER(OFFSET('Water Data'!$G$9,0,10*ROW('Water Data'!G20))),'Data Summary'!CD26="Yes"),OFFSET('Water Data'!$G$9,0,10*ROW('Water Data'!G20)),NA())</f>
        <v>#N/A</v>
      </c>
      <c r="P26" s="90" t="e">
        <f ca="true">+IF(AND(ISNUMBER(OFFSET('Water Data'!$H$4,0,10*ROW('Water Data'!H20))),'Data Summary'!CE26="Yes"),100-OFFSET('Water Data'!$H$4,0,10*ROW('Water Data'!H20)),NA())</f>
        <v>#N/A</v>
      </c>
      <c r="Q26" s="90" t="e">
        <f ca="true">+IF(AND(ISNUMBER(OFFSET('Water Data'!$H$6,0,10*ROW('Water Data'!H20))),'Data Summary'!CF26="Yes"),OFFSET('Water Data'!$H$6,0,10*ROW('Water Data'!H20)),NA())</f>
        <v>#N/A</v>
      </c>
      <c r="R26" s="90" t="e">
        <f ca="true">+IF(AND(ISNUMBER(OFFSET('Water Data'!$H$9,0,10*ROW('Water Data'!H20))),'Data Summary'!CG26="Yes"),OFFSET('Water Data'!$H$9,0,10*ROW('Water Data'!H20)),NA())</f>
        <v>#N/A</v>
      </c>
      <c r="S26" s="90" t="e">
        <f ca="true">+IF(AND(ISNUMBER(OFFSET('Water Data'!$I$4,0,10*ROW('Water Data'!I20))),'Data Summary'!CH26="Yes"),100-OFFSET('Water Data'!$I$4,0,10*ROW('Water Data'!I20)),NA())</f>
        <v>#N/A</v>
      </c>
      <c r="T26" s="90" t="e">
        <f ca="true">+IF(AND(ISNUMBER(OFFSET('Water Data'!$I$6,0,10*ROW('Water Data'!I20))),'Data Summary'!CI26="Yes"),OFFSET('Water Data'!$I$6,0,10*ROW('Water Data'!I20)),NA())</f>
        <v>#N/A</v>
      </c>
      <c r="U26" s="90" t="e">
        <f ca="true">+IF(AND(ISNUMBER(OFFSET('Water Data'!$I$9,0,10*ROW('Water Data'!I20))),'Data Summary'!CJ26="Yes"),OFFSET('Water Data'!$I$9,0,10*ROW('Water Data'!I20)),NA())</f>
        <v>#N/A</v>
      </c>
      <c r="V26" s="91" t="e">
        <f ca="true">+IF(AND(ISNUMBER(OFFSET('Sanitation Data'!$D$4,0,10*ROW('Sanitation Data'!D20))),'Data Summary'!CK26="Yes"),100-OFFSET('Sanitation Data'!$D$4,0,10*ROW('Sanitation Data'!D20)),NA())</f>
        <v>#N/A</v>
      </c>
      <c r="W26" s="91" t="e">
        <f ca="true">+IF(AND(ISNUMBER(OFFSET('Sanitation Data'!$D$6,0,10*ROW('Sanitation Data'!D20))),'Data Summary'!CL26="Yes"),OFFSET('Sanitation Data'!$D$6,0,10*ROW('Sanitation Data'!D20)),NA())</f>
        <v>#N/A</v>
      </c>
      <c r="X26" s="91" t="e">
        <f ca="true">+IF(AND(ISNUMBER(OFFSET('Sanitation Data'!$D$10,0,10*ROW('Sanitation Data'!D20))),'Data Summary'!CM26="Yes"),OFFSET('Sanitation Data'!$D$10,0,10*ROW('Sanitation Data'!D20)),NA())</f>
        <v>#N/A</v>
      </c>
      <c r="Y26" s="91" t="e">
        <f ca="true">+IF(AND(ISNUMBER(OFFSET('Sanitation Data'!$D$11,0,10*ROW('Sanitation Data'!D20))),'Data Summary'!CN26="Yes"),OFFSET('Sanitation Data'!$D$11,0,10*ROW('Sanitation Data'!D20)),NA())</f>
        <v>#N/A</v>
      </c>
      <c r="Z26" s="91" t="e">
        <f ca="true">+IF(AND(ISNUMBER(OFFSET('Sanitation Data'!$D$12,0,10*ROW('Sanitation Data'!D20))),'Data Summary'!CO26="Yes"),OFFSET('Sanitation Data'!$D$12,0,10*ROW('Sanitation Data'!D20)),NA())</f>
        <v>#N/A</v>
      </c>
      <c r="AA26" s="91" t="e">
        <f ca="true">+IF(AND(ISNUMBER(OFFSET('Sanitation Data'!$E$4,0,10*ROW('Sanitation Data'!E20))),'Data Summary'!CP26="Yes"),100-OFFSET('Sanitation Data'!$E$4,0,10*ROW('Sanitation Data'!E20)),NA())</f>
        <v>#N/A</v>
      </c>
      <c r="AB26" s="91" t="e">
        <f ca="true">+IF(AND(ISNUMBER(OFFSET('Sanitation Data'!$E$6,0,10*ROW('Sanitation Data'!E20))),'Data Summary'!CQ26="Yes"),OFFSET('Sanitation Data'!$E$6,0,10*ROW('Sanitation Data'!E20)),NA())</f>
        <v>#N/A</v>
      </c>
      <c r="AC26" s="91" t="e">
        <f ca="true">+IF(AND(ISNUMBER(OFFSET('Sanitation Data'!$E$10,0,10*ROW('Sanitation Data'!E20))),'Data Summary'!CR26="Yes"),OFFSET('Sanitation Data'!$E$10,0,10*ROW('Sanitation Data'!E20)),NA())</f>
        <v>#N/A</v>
      </c>
      <c r="AD26" s="91" t="e">
        <f ca="true">+IF(AND(ISNUMBER(OFFSET('Sanitation Data'!$E$11,0,10*ROW('Sanitation Data'!E20))),'Data Summary'!CS26="Yes"),OFFSET('Sanitation Data'!$E$11,0,10*ROW('Sanitation Data'!E20)),NA())</f>
        <v>#N/A</v>
      </c>
      <c r="AE26" s="91" t="e">
        <f ca="true">+IF(AND(ISNUMBER(OFFSET('Sanitation Data'!$E$12,0,10*ROW('Sanitation Data'!E20))),'Data Summary'!CT26="Yes"),OFFSET('Sanitation Data'!$E$12,0,10*ROW('Sanitation Data'!E20)),NA())</f>
        <v>#N/A</v>
      </c>
      <c r="AF26" s="91" t="e">
        <f ca="true">+IF(AND(ISNUMBER(OFFSET('Sanitation Data'!$F$4,0,10*ROW('Sanitation Data'!F20))),'Data Summary'!CU26="Yes"),100-OFFSET('Sanitation Data'!$F$4,0,10*ROW('Sanitation Data'!F20)),NA())</f>
        <v>#N/A</v>
      </c>
      <c r="AG26" s="91" t="e">
        <f ca="true">+IF(AND(ISNUMBER(OFFSET('Sanitation Data'!$F$6,0,10*ROW('Sanitation Data'!F20))),'Data Summary'!CV26="Yes"),OFFSET('Sanitation Data'!$F$6,0,10*ROW('Sanitation Data'!F20)),NA())</f>
        <v>#N/A</v>
      </c>
      <c r="AH26" s="91" t="e">
        <f ca="true">+IF(AND(ISNUMBER(OFFSET('Sanitation Data'!$F$10,0,10*ROW('Sanitation Data'!F20))),'Data Summary'!CW26="Yes"),OFFSET('Sanitation Data'!$F$10,0,10*ROW('Sanitation Data'!F20)),NA())</f>
        <v>#N/A</v>
      </c>
      <c r="AI26" s="91" t="e">
        <f ca="true">+IF(AND(ISNUMBER(OFFSET('Sanitation Data'!$F$11,0,10*ROW('Sanitation Data'!F20))),'Data Summary'!CX26="Yes"),OFFSET('Sanitation Data'!$F$11,0,10*ROW('Sanitation Data'!F20)),NA())</f>
        <v>#N/A</v>
      </c>
      <c r="AJ26" s="91" t="e">
        <f ca="true">+IF(AND(ISNUMBER(OFFSET('Sanitation Data'!$F$12,0,10*ROW('Sanitation Data'!F20))),'Data Summary'!CY26="Yes"),OFFSET('Sanitation Data'!$F$12,0,10*ROW('Sanitation Data'!F20)),NA())</f>
        <v>#N/A</v>
      </c>
      <c r="AK26" s="91" t="e">
        <f ca="true">+IF(AND(ISNUMBER(OFFSET('Sanitation Data'!$G$4,0,10*ROW('Sanitation Data'!G20))),'Data Summary'!CZ26="Yes"),100-OFFSET('Sanitation Data'!$G$4,0,10*ROW('Sanitation Data'!G20)),NA())</f>
        <v>#N/A</v>
      </c>
      <c r="AL26" s="91" t="e">
        <f ca="true">+IF(AND(ISNUMBER(OFFSET('Sanitation Data'!$G$6,0,10*ROW('Sanitation Data'!G20))),'Data Summary'!DA26="Yes"),OFFSET('Sanitation Data'!$G$6,0,10*ROW('Sanitation Data'!G20)),NA())</f>
        <v>#N/A</v>
      </c>
      <c r="AM26" s="91" t="e">
        <f ca="true">+IF(AND(ISNUMBER(OFFSET('Sanitation Data'!$G$10,0,10*ROW('Sanitation Data'!G20))),'Data Summary'!DB26="Yes"),OFFSET('Sanitation Data'!$G$10,0,10*ROW('Sanitation Data'!G20)),NA())</f>
        <v>#N/A</v>
      </c>
      <c r="AN26" s="91" t="e">
        <f ca="true">+IF(AND(ISNUMBER(OFFSET('Sanitation Data'!$G$11,0,10*ROW('Sanitation Data'!G20))),'Data Summary'!DC26="Yes"),OFFSET('Sanitation Data'!$G$11,0,10*ROW('Sanitation Data'!G20)),NA())</f>
        <v>#N/A</v>
      </c>
      <c r="AO26" s="91" t="e">
        <f ca="true">+IF(AND(ISNUMBER(OFFSET('Sanitation Data'!$G$12,0,10*ROW('Sanitation Data'!G20))),'Data Summary'!DD26="Yes"),OFFSET('Sanitation Data'!$G$12,0,10*ROW('Sanitation Data'!G20)),NA())</f>
        <v>#N/A</v>
      </c>
      <c r="AP26" s="91" t="e">
        <f ca="true">+IF(AND(ISNUMBER(OFFSET('Sanitation Data'!$H$4,0,10*ROW('Sanitation Data'!H20))),'Data Summary'!DE26="Yes"),100-OFFSET('Sanitation Data'!$H$4,0,10*ROW('Sanitation Data'!H20)),NA())</f>
        <v>#N/A</v>
      </c>
      <c r="AQ26" s="91" t="e">
        <f ca="true">+IF(AND(ISNUMBER(OFFSET('Sanitation Data'!$H$6,0,10*ROW('Sanitation Data'!H20))),'Data Summary'!DF26="Yes"),OFFSET('Sanitation Data'!$H$6,0,10*ROW('Sanitation Data'!H20)),NA())</f>
        <v>#N/A</v>
      </c>
      <c r="AR26" s="91" t="e">
        <f ca="true">+IF(AND(ISNUMBER(OFFSET('Sanitation Data'!$H$10,0,10*ROW('Sanitation Data'!H20))),'Data Summary'!DG26="Yes"),OFFSET('Sanitation Data'!$H$10,0,10*ROW('Sanitation Data'!H20)),NA())</f>
        <v>#N/A</v>
      </c>
      <c r="AS26" s="91" t="e">
        <f ca="true">+IF(AND(ISNUMBER(OFFSET('Sanitation Data'!$H$11,0,10*ROW('Sanitation Data'!H20))),'Data Summary'!DH26="Yes"),OFFSET('Sanitation Data'!$H$11,0,10*ROW('Sanitation Data'!H20)),NA())</f>
        <v>#N/A</v>
      </c>
      <c r="AT26" s="91" t="e">
        <f ca="true">+IF(AND(ISNUMBER(OFFSET('Sanitation Data'!$H$12,0,10*ROW('Sanitation Data'!H20))),'Data Summary'!DI26="Yes"),OFFSET('Sanitation Data'!$H$12,0,10*ROW('Sanitation Data'!H20)),NA())</f>
        <v>#N/A</v>
      </c>
      <c r="AU26" s="91" t="e">
        <f ca="true">+IF(AND(ISNUMBER(OFFSET('Sanitation Data'!$I$4,0,10*ROW('Sanitation Data'!I20))),'Data Summary'!DJ26="Yes"),100-OFFSET('Sanitation Data'!$I$4,0,10*ROW('Sanitation Data'!I20)),NA())</f>
        <v>#N/A</v>
      </c>
      <c r="AV26" s="91" t="e">
        <f ca="true">+IF(AND(ISNUMBER(OFFSET('Sanitation Data'!$I$6,0,10*ROW('Sanitation Data'!I20))),'Data Summary'!DK26="Yes"),OFFSET('Sanitation Data'!$I$6,0,10*ROW('Sanitation Data'!I20)),NA())</f>
        <v>#N/A</v>
      </c>
      <c r="AW26" s="91" t="e">
        <f ca="true">+IF(AND(ISNUMBER(OFFSET('Sanitation Data'!$I$10,0,10*ROW('Sanitation Data'!I20))),'Data Summary'!DL26="Yes"),OFFSET('Sanitation Data'!$I$10,0,10*ROW('Sanitation Data'!I20)),NA())</f>
        <v>#N/A</v>
      </c>
      <c r="AX26" s="91" t="e">
        <f ca="true">+IF(AND(ISNUMBER(OFFSET('Sanitation Data'!$I$11,0,10*ROW('Sanitation Data'!I20))),'Data Summary'!DM26="Yes"),OFFSET('Sanitation Data'!$I$11,0,10*ROW('Sanitation Data'!I20)),NA())</f>
        <v>#N/A</v>
      </c>
      <c r="AY26" s="91" t="e">
        <f ca="true">+IF(AND(ISNUMBER(OFFSET('Sanitation Data'!$I$12,0,10*ROW('Sanitation Data'!I20))),'Data Summary'!DN26="Yes"),OFFSET('Sanitation Data'!$I$12,0,10*ROW('Sanitation Data'!I20)),NA())</f>
        <v>#N/A</v>
      </c>
      <c r="AZ26" s="92" t="e">
        <f ca="true">+IF(AND(ISNUMBER(OFFSET('Hygiene Data'!$D$5,0,10*ROW('Hygiene Data'!D20))),'Data Summary'!DO26="Yes"),OFFSET('Hygiene Data'!$D$5,0,10*ROW('Hygiene Data'!D20)),NA())</f>
        <v>#N/A</v>
      </c>
      <c r="BA26" s="92" t="e">
        <f ca="true">+IF(AND(ISNUMBER(OFFSET('Hygiene Data'!$D$7,0,10*ROW('Hygiene Data'!D20))),'Data Summary'!DP26="Yes"),OFFSET('Hygiene Data'!$D$7,0,10*ROW('Hygiene Data'!D20)),NA())</f>
        <v>#N/A</v>
      </c>
      <c r="BB26" s="92" t="e">
        <f ca="true">+IF(AND(ISNUMBER(OFFSET('Hygiene Data'!$D$9,0,10*ROW('Hygiene Data'!D20))),'Data Summary'!DQ26="Yes"),OFFSET('Hygiene Data'!$D$9,0,10*ROW('Hygiene Data'!D20)),NA())</f>
        <v>#N/A</v>
      </c>
      <c r="BC26" s="92" t="e">
        <f ca="true">+IF(AND(ISNUMBER(OFFSET('Hygiene Data'!$E$5,0,10*ROW('Hygiene Data'!E20))),'Data Summary'!DR26="Yes"),OFFSET('Hygiene Data'!$E$5,0,10*ROW('Hygiene Data'!E20)),NA())</f>
        <v>#N/A</v>
      </c>
      <c r="BD26" s="92" t="e">
        <f ca="true">+IF(AND(ISNUMBER(OFFSET('Hygiene Data'!$E$7,0,10*ROW('Hygiene Data'!E20))),'Data Summary'!DS26="Yes"),OFFSET('Hygiene Data'!$E$7,0,10*ROW('Hygiene Data'!E20)),NA())</f>
        <v>#N/A</v>
      </c>
      <c r="BE26" s="92" t="e">
        <f ca="true">+IF(AND(ISNUMBER(OFFSET('Hygiene Data'!$E$9,0,10*ROW('Hygiene Data'!E20))),'Data Summary'!DT26="Yes"),OFFSET('Hygiene Data'!$E$9,0,10*ROW('Hygiene Data'!E20)),NA())</f>
        <v>#N/A</v>
      </c>
      <c r="BF26" s="92" t="e">
        <f ca="true">+IF(AND(ISNUMBER(OFFSET('Hygiene Data'!$F$5,0,10*ROW('Hygiene Data'!F20))),'Data Summary'!DU26="Yes"),OFFSET('Hygiene Data'!$F$5,0,10*ROW('Hygiene Data'!F20)),NA())</f>
        <v>#N/A</v>
      </c>
      <c r="BG26" s="92" t="e">
        <f ca="true">+IF(AND(ISNUMBER(OFFSET('Hygiene Data'!$F$7,0,10*ROW('Hygiene Data'!F20))),'Data Summary'!DV26="Yes"),OFFSET('Hygiene Data'!$F$7,0,10*ROW('Hygiene Data'!F20)),NA())</f>
        <v>#N/A</v>
      </c>
      <c r="BH26" s="92" t="e">
        <f ca="true">+IF(AND(ISNUMBER(OFFSET('Hygiene Data'!$F$9,0,10*ROW('Hygiene Data'!F20))),'Data Summary'!DW26="Yes"),OFFSET('Hygiene Data'!$F$9,0,10*ROW('Hygiene Data'!F20)),NA())</f>
        <v>#N/A</v>
      </c>
      <c r="BI26" s="92" t="e">
        <f ca="true">+IF(AND(ISNUMBER(OFFSET('Hygiene Data'!$G$5,0,10*ROW('Hygiene Data'!G20))),'Data Summary'!DX26="Yes"),OFFSET('Hygiene Data'!$G$5,0,10*ROW('Hygiene Data'!G20)),NA())</f>
        <v>#N/A</v>
      </c>
      <c r="BJ26" s="92" t="e">
        <f ca="true">+IF(AND(ISNUMBER(OFFSET('Hygiene Data'!$G$7,0,10*ROW('Hygiene Data'!G20))),'Data Summary'!DY26="Yes"),OFFSET('Hygiene Data'!$G$7,0,10*ROW('Hygiene Data'!G20)),NA())</f>
        <v>#N/A</v>
      </c>
      <c r="BK26" s="92" t="e">
        <f ca="true">+IF(AND(ISNUMBER(OFFSET('Hygiene Data'!$G$9,0,10*ROW('Hygiene Data'!G20))),'Data Summary'!DZ26="Yes"),OFFSET('Hygiene Data'!$G$9,0,10*ROW('Hygiene Data'!G20)),NA())</f>
        <v>#N/A</v>
      </c>
      <c r="BL26" s="92" t="e">
        <f ca="true">+IF(AND(ISNUMBER(OFFSET('Hygiene Data'!$H$5,0,10*ROW('Hygiene Data'!H20))),'Data Summary'!EA26="Yes"),OFFSET('Hygiene Data'!$H$5,0,10*ROW('Hygiene Data'!H20)),NA())</f>
        <v>#N/A</v>
      </c>
      <c r="BM26" s="92" t="e">
        <f ca="true">+IF(AND(ISNUMBER(OFFSET('Hygiene Data'!$H$7,0,10*ROW('Hygiene Data'!H20))),'Data Summary'!EB26="Yes"),OFFSET('Hygiene Data'!$H$7,0,10*ROW('Hygiene Data'!H20)),NA())</f>
        <v>#N/A</v>
      </c>
      <c r="BN26" s="92" t="e">
        <f ca="true">+IF(AND(ISNUMBER(OFFSET('Hygiene Data'!$H$9,0,10*ROW('Hygiene Data'!H20))),'Data Summary'!EC26="Yes"),OFFSET('Hygiene Data'!$H$9,0,10*ROW('Hygiene Data'!H20)),NA())</f>
        <v>#N/A</v>
      </c>
      <c r="BO26" s="92" t="e">
        <f ca="true">+IF(AND(ISNUMBER(OFFSET('Hygiene Data'!$I$5,0,10*ROW('Hygiene Data'!I20))),'Data Summary'!ED26="Yes"),OFFSET('Hygiene Data'!$I$5,0,10*ROW('Hygiene Data'!I20)),NA())</f>
        <v>#N/A</v>
      </c>
      <c r="BP26" s="92" t="e">
        <f ca="true">+IF(AND(ISNUMBER(OFFSET('Hygiene Data'!$I$7,0,10*ROW('Hygiene Data'!I20))),'Data Summary'!EE26="Yes"),OFFSET('Hygiene Data'!$I$7,0,10*ROW('Hygiene Data'!I20)),NA())</f>
        <v>#N/A</v>
      </c>
      <c r="BQ26" s="92"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4" t="str">
        <f ca="true">+IF(ISTEXT('Data Summary'!B27),'Data Summary'!B27,"")</f>
        <v/>
      </c>
      <c r="C27" s="327" t="e">
        <f ca="true">+VALUE('Data Summary'!C27)</f>
        <v>#VALUE!</v>
      </c>
      <c r="D27" s="90" t="e">
        <f ca="true">+IF(AND(ISNUMBER(OFFSET('Water Data'!$D$4,0,10*ROW('Water Data'!D21))),'Data Summary'!BS27="Yes"),100-OFFSET('Water Data'!$D$4,0,10*ROW('Water Data'!D21)),NA())</f>
        <v>#N/A</v>
      </c>
      <c r="E27" s="90" t="e">
        <f ca="true">+IF(AND(ISNUMBER(OFFSET('Water Data'!$D$6,0,10*ROW('Water Data'!D21))),'Data Summary'!BT27="Yes"),OFFSET('Water Data'!$D$6,0,10*ROW('Water Data'!D21)),NA())</f>
        <v>#N/A</v>
      </c>
      <c r="F27" s="90" t="e">
        <f ca="true">+IF(AND(ISNUMBER(OFFSET('Water Data'!$D$9,0,10*ROW('Water Data'!D21))),'Data Summary'!BU27="Yes"),OFFSET('Water Data'!$D$9,0,10*ROW('Water Data'!D21)),NA())</f>
        <v>#N/A</v>
      </c>
      <c r="G27" s="90" t="e">
        <f ca="true">+IF(AND(ISNUMBER(OFFSET('Water Data'!$E$4,0,10*ROW('Water Data'!E21))),'Data Summary'!BV27="Yes"),100-OFFSET('Water Data'!$E$4,0,10*ROW('Water Data'!E21)),NA())</f>
        <v>#N/A</v>
      </c>
      <c r="H27" s="90" t="e">
        <f ca="true">+IF(AND(ISNUMBER(OFFSET('Water Data'!$E$6,0,10*ROW('Water Data'!E21))),'Data Summary'!BW27="Yes"),OFFSET('Water Data'!$E$6,0,10*ROW('Water Data'!E21)),NA())</f>
        <v>#N/A</v>
      </c>
      <c r="I27" s="90" t="e">
        <f ca="true">+IF(AND(ISNUMBER(OFFSET('Water Data'!$E$9,0,10*ROW('Water Data'!E21))),'Data Summary'!BX27="Yes"),OFFSET('Water Data'!$E$9,0,10*ROW('Water Data'!E21)),NA())</f>
        <v>#N/A</v>
      </c>
      <c r="J27" s="90" t="e">
        <f ca="true">+IF(AND(ISNUMBER(OFFSET('Water Data'!$F$4,0,10*ROW('Water Data'!F21))),'Data Summary'!BY27="Yes"),100-OFFSET('Water Data'!$F$4,0,10*ROW('Water Data'!F21)),NA())</f>
        <v>#N/A</v>
      </c>
      <c r="K27" s="90" t="e">
        <f ca="true">+IF(AND(ISNUMBER(OFFSET('Water Data'!$F$6,0,10*ROW('Water Data'!F21))),'Data Summary'!BZ27="Yes"),OFFSET('Water Data'!$F$6,0,10*ROW('Water Data'!F21)),NA())</f>
        <v>#N/A</v>
      </c>
      <c r="L27" s="90" t="e">
        <f ca="true">+IF(AND(ISNUMBER(OFFSET('Water Data'!$F$9,0,10*ROW('Water Data'!F21))),'Data Summary'!CA27="Yes"),OFFSET('Water Data'!$F$9,0,10*ROW('Water Data'!F21)),NA())</f>
        <v>#N/A</v>
      </c>
      <c r="M27" s="90" t="e">
        <f ca="true">+IF(AND(ISNUMBER(OFFSET('Water Data'!$G$4,0,10*ROW('Water Data'!G21))),'Data Summary'!CB27="Yes"),100-OFFSET('Water Data'!$G$4,0,10*ROW('Water Data'!G21)),NA())</f>
        <v>#N/A</v>
      </c>
      <c r="N27" s="90" t="e">
        <f ca="true">+IF(AND(ISNUMBER(OFFSET('Water Data'!$G$6,0,10*ROW('Water Data'!G21))),'Data Summary'!CC27="Yes"),OFFSET('Water Data'!$G$6,0,10*ROW('Water Data'!G21)),NA())</f>
        <v>#N/A</v>
      </c>
      <c r="O27" s="90" t="e">
        <f ca="true">+IF(AND(ISNUMBER(OFFSET('Water Data'!$G$9,0,10*ROW('Water Data'!G21))),'Data Summary'!CD27="Yes"),OFFSET('Water Data'!$G$9,0,10*ROW('Water Data'!G21)),NA())</f>
        <v>#N/A</v>
      </c>
      <c r="P27" s="90" t="e">
        <f ca="true">+IF(AND(ISNUMBER(OFFSET('Water Data'!$H$4,0,10*ROW('Water Data'!H21))),'Data Summary'!CE27="Yes"),100-OFFSET('Water Data'!$H$4,0,10*ROW('Water Data'!H21)),NA())</f>
        <v>#N/A</v>
      </c>
      <c r="Q27" s="90" t="e">
        <f ca="true">+IF(AND(ISNUMBER(OFFSET('Water Data'!$H$6,0,10*ROW('Water Data'!H21))),'Data Summary'!CF27="Yes"),OFFSET('Water Data'!$H$6,0,10*ROW('Water Data'!H21)),NA())</f>
        <v>#N/A</v>
      </c>
      <c r="R27" s="90" t="e">
        <f ca="true">+IF(AND(ISNUMBER(OFFSET('Water Data'!$H$9,0,10*ROW('Water Data'!H21))),'Data Summary'!CG27="Yes"),OFFSET('Water Data'!$H$9,0,10*ROW('Water Data'!H21)),NA())</f>
        <v>#N/A</v>
      </c>
      <c r="S27" s="90" t="e">
        <f ca="true">+IF(AND(ISNUMBER(OFFSET('Water Data'!$I$4,0,10*ROW('Water Data'!I21))),'Data Summary'!CH27="Yes"),100-OFFSET('Water Data'!$I$4,0,10*ROW('Water Data'!I21)),NA())</f>
        <v>#N/A</v>
      </c>
      <c r="T27" s="90" t="e">
        <f ca="true">+IF(AND(ISNUMBER(OFFSET('Water Data'!$I$6,0,10*ROW('Water Data'!I21))),'Data Summary'!CI27="Yes"),OFFSET('Water Data'!$I$6,0,10*ROW('Water Data'!I21)),NA())</f>
        <v>#N/A</v>
      </c>
      <c r="U27" s="90" t="e">
        <f ca="true">+IF(AND(ISNUMBER(OFFSET('Water Data'!$I$9,0,10*ROW('Water Data'!I21))),'Data Summary'!CJ27="Yes"),OFFSET('Water Data'!$I$9,0,10*ROW('Water Data'!I21)),NA())</f>
        <v>#N/A</v>
      </c>
      <c r="V27" s="91" t="e">
        <f ca="true">+IF(AND(ISNUMBER(OFFSET('Sanitation Data'!$D$4,0,10*ROW('Sanitation Data'!D21))),'Data Summary'!CK27="Yes"),100-OFFSET('Sanitation Data'!$D$4,0,10*ROW('Sanitation Data'!D21)),NA())</f>
        <v>#N/A</v>
      </c>
      <c r="W27" s="91" t="e">
        <f ca="true">+IF(AND(ISNUMBER(OFFSET('Sanitation Data'!$D$6,0,10*ROW('Sanitation Data'!D21))),'Data Summary'!CL27="Yes"),OFFSET('Sanitation Data'!$D$6,0,10*ROW('Sanitation Data'!D21)),NA())</f>
        <v>#N/A</v>
      </c>
      <c r="X27" s="91" t="e">
        <f ca="true">+IF(AND(ISNUMBER(OFFSET('Sanitation Data'!$D$10,0,10*ROW('Sanitation Data'!D21))),'Data Summary'!CM27="Yes"),OFFSET('Sanitation Data'!$D$10,0,10*ROW('Sanitation Data'!D21)),NA())</f>
        <v>#N/A</v>
      </c>
      <c r="Y27" s="91" t="e">
        <f ca="true">+IF(AND(ISNUMBER(OFFSET('Sanitation Data'!$D$11,0,10*ROW('Sanitation Data'!D21))),'Data Summary'!CN27="Yes"),OFFSET('Sanitation Data'!$D$11,0,10*ROW('Sanitation Data'!D21)),NA())</f>
        <v>#N/A</v>
      </c>
      <c r="Z27" s="91" t="e">
        <f ca="true">+IF(AND(ISNUMBER(OFFSET('Sanitation Data'!$D$12,0,10*ROW('Sanitation Data'!D21))),'Data Summary'!CO27="Yes"),OFFSET('Sanitation Data'!$D$12,0,10*ROW('Sanitation Data'!D21)),NA())</f>
        <v>#N/A</v>
      </c>
      <c r="AA27" s="91" t="e">
        <f ca="true">+IF(AND(ISNUMBER(OFFSET('Sanitation Data'!$E$4,0,10*ROW('Sanitation Data'!E21))),'Data Summary'!CP27="Yes"),100-OFFSET('Sanitation Data'!$E$4,0,10*ROW('Sanitation Data'!E21)),NA())</f>
        <v>#N/A</v>
      </c>
      <c r="AB27" s="91" t="e">
        <f ca="true">+IF(AND(ISNUMBER(OFFSET('Sanitation Data'!$E$6,0,10*ROW('Sanitation Data'!E21))),'Data Summary'!CQ27="Yes"),OFFSET('Sanitation Data'!$E$6,0,10*ROW('Sanitation Data'!E21)),NA())</f>
        <v>#N/A</v>
      </c>
      <c r="AC27" s="91" t="e">
        <f ca="true">+IF(AND(ISNUMBER(OFFSET('Sanitation Data'!$E$10,0,10*ROW('Sanitation Data'!E21))),'Data Summary'!CR27="Yes"),OFFSET('Sanitation Data'!$E$10,0,10*ROW('Sanitation Data'!E21)),NA())</f>
        <v>#N/A</v>
      </c>
      <c r="AD27" s="91" t="e">
        <f ca="true">+IF(AND(ISNUMBER(OFFSET('Sanitation Data'!$E$11,0,10*ROW('Sanitation Data'!E21))),'Data Summary'!CS27="Yes"),OFFSET('Sanitation Data'!$E$11,0,10*ROW('Sanitation Data'!E21)),NA())</f>
        <v>#N/A</v>
      </c>
      <c r="AE27" s="91" t="e">
        <f ca="true">+IF(AND(ISNUMBER(OFFSET('Sanitation Data'!$E$12,0,10*ROW('Sanitation Data'!E21))),'Data Summary'!CT27="Yes"),OFFSET('Sanitation Data'!$E$12,0,10*ROW('Sanitation Data'!E21)),NA())</f>
        <v>#N/A</v>
      </c>
      <c r="AF27" s="91" t="e">
        <f ca="true">+IF(AND(ISNUMBER(OFFSET('Sanitation Data'!$F$4,0,10*ROW('Sanitation Data'!F21))),'Data Summary'!CU27="Yes"),100-OFFSET('Sanitation Data'!$F$4,0,10*ROW('Sanitation Data'!F21)),NA())</f>
        <v>#N/A</v>
      </c>
      <c r="AG27" s="91" t="e">
        <f ca="true">+IF(AND(ISNUMBER(OFFSET('Sanitation Data'!$F$6,0,10*ROW('Sanitation Data'!F21))),'Data Summary'!CV27="Yes"),OFFSET('Sanitation Data'!$F$6,0,10*ROW('Sanitation Data'!F21)),NA())</f>
        <v>#N/A</v>
      </c>
      <c r="AH27" s="91" t="e">
        <f ca="true">+IF(AND(ISNUMBER(OFFSET('Sanitation Data'!$F$10,0,10*ROW('Sanitation Data'!F21))),'Data Summary'!CW27="Yes"),OFFSET('Sanitation Data'!$F$10,0,10*ROW('Sanitation Data'!F21)),NA())</f>
        <v>#N/A</v>
      </c>
      <c r="AI27" s="91" t="e">
        <f ca="true">+IF(AND(ISNUMBER(OFFSET('Sanitation Data'!$F$11,0,10*ROW('Sanitation Data'!F21))),'Data Summary'!CX27="Yes"),OFFSET('Sanitation Data'!$F$11,0,10*ROW('Sanitation Data'!F21)),NA())</f>
        <v>#N/A</v>
      </c>
      <c r="AJ27" s="91" t="e">
        <f ca="true">+IF(AND(ISNUMBER(OFFSET('Sanitation Data'!$F$12,0,10*ROW('Sanitation Data'!F21))),'Data Summary'!CY27="Yes"),OFFSET('Sanitation Data'!$F$12,0,10*ROW('Sanitation Data'!F21)),NA())</f>
        <v>#N/A</v>
      </c>
      <c r="AK27" s="91" t="e">
        <f ca="true">+IF(AND(ISNUMBER(OFFSET('Sanitation Data'!$G$4,0,10*ROW('Sanitation Data'!G21))),'Data Summary'!CZ27="Yes"),100-OFFSET('Sanitation Data'!$G$4,0,10*ROW('Sanitation Data'!G21)),NA())</f>
        <v>#N/A</v>
      </c>
      <c r="AL27" s="91" t="e">
        <f ca="true">+IF(AND(ISNUMBER(OFFSET('Sanitation Data'!$G$6,0,10*ROW('Sanitation Data'!G21))),'Data Summary'!DA27="Yes"),OFFSET('Sanitation Data'!$G$6,0,10*ROW('Sanitation Data'!G21)),NA())</f>
        <v>#N/A</v>
      </c>
      <c r="AM27" s="91" t="e">
        <f ca="true">+IF(AND(ISNUMBER(OFFSET('Sanitation Data'!$G$10,0,10*ROW('Sanitation Data'!G21))),'Data Summary'!DB27="Yes"),OFFSET('Sanitation Data'!$G$10,0,10*ROW('Sanitation Data'!G21)),NA())</f>
        <v>#N/A</v>
      </c>
      <c r="AN27" s="91" t="e">
        <f ca="true">+IF(AND(ISNUMBER(OFFSET('Sanitation Data'!$G$11,0,10*ROW('Sanitation Data'!G21))),'Data Summary'!DC27="Yes"),OFFSET('Sanitation Data'!$G$11,0,10*ROW('Sanitation Data'!G21)),NA())</f>
        <v>#N/A</v>
      </c>
      <c r="AO27" s="91" t="e">
        <f ca="true">+IF(AND(ISNUMBER(OFFSET('Sanitation Data'!$G$12,0,10*ROW('Sanitation Data'!G21))),'Data Summary'!DD27="Yes"),OFFSET('Sanitation Data'!$G$12,0,10*ROW('Sanitation Data'!G21)),NA())</f>
        <v>#N/A</v>
      </c>
      <c r="AP27" s="91" t="e">
        <f ca="true">+IF(AND(ISNUMBER(OFFSET('Sanitation Data'!$H$4,0,10*ROW('Sanitation Data'!H21))),'Data Summary'!DE27="Yes"),100-OFFSET('Sanitation Data'!$H$4,0,10*ROW('Sanitation Data'!H21)),NA())</f>
        <v>#N/A</v>
      </c>
      <c r="AQ27" s="91" t="e">
        <f ca="true">+IF(AND(ISNUMBER(OFFSET('Sanitation Data'!$H$6,0,10*ROW('Sanitation Data'!H21))),'Data Summary'!DF27="Yes"),OFFSET('Sanitation Data'!$H$6,0,10*ROW('Sanitation Data'!H21)),NA())</f>
        <v>#N/A</v>
      </c>
      <c r="AR27" s="91" t="e">
        <f ca="true">+IF(AND(ISNUMBER(OFFSET('Sanitation Data'!$H$10,0,10*ROW('Sanitation Data'!H21))),'Data Summary'!DG27="Yes"),OFFSET('Sanitation Data'!$H$10,0,10*ROW('Sanitation Data'!H21)),NA())</f>
        <v>#N/A</v>
      </c>
      <c r="AS27" s="91" t="e">
        <f ca="true">+IF(AND(ISNUMBER(OFFSET('Sanitation Data'!$H$11,0,10*ROW('Sanitation Data'!H21))),'Data Summary'!DH27="Yes"),OFFSET('Sanitation Data'!$H$11,0,10*ROW('Sanitation Data'!H21)),NA())</f>
        <v>#N/A</v>
      </c>
      <c r="AT27" s="91" t="e">
        <f ca="true">+IF(AND(ISNUMBER(OFFSET('Sanitation Data'!$H$12,0,10*ROW('Sanitation Data'!H21))),'Data Summary'!DI27="Yes"),OFFSET('Sanitation Data'!$H$12,0,10*ROW('Sanitation Data'!H21)),NA())</f>
        <v>#N/A</v>
      </c>
      <c r="AU27" s="91" t="e">
        <f ca="true">+IF(AND(ISNUMBER(OFFSET('Sanitation Data'!$I$4,0,10*ROW('Sanitation Data'!I21))),'Data Summary'!DJ27="Yes"),100-OFFSET('Sanitation Data'!$I$4,0,10*ROW('Sanitation Data'!I21)),NA())</f>
        <v>#N/A</v>
      </c>
      <c r="AV27" s="91" t="e">
        <f ca="true">+IF(AND(ISNUMBER(OFFSET('Sanitation Data'!$I$6,0,10*ROW('Sanitation Data'!I21))),'Data Summary'!DK27="Yes"),OFFSET('Sanitation Data'!$I$6,0,10*ROW('Sanitation Data'!I21)),NA())</f>
        <v>#N/A</v>
      </c>
      <c r="AW27" s="91" t="e">
        <f ca="true">+IF(AND(ISNUMBER(OFFSET('Sanitation Data'!$I$10,0,10*ROW('Sanitation Data'!I21))),'Data Summary'!DL27="Yes"),OFFSET('Sanitation Data'!$I$10,0,10*ROW('Sanitation Data'!I21)),NA())</f>
        <v>#N/A</v>
      </c>
      <c r="AX27" s="91" t="e">
        <f ca="true">+IF(AND(ISNUMBER(OFFSET('Sanitation Data'!$I$11,0,10*ROW('Sanitation Data'!I21))),'Data Summary'!DM27="Yes"),OFFSET('Sanitation Data'!$I$11,0,10*ROW('Sanitation Data'!I21)),NA())</f>
        <v>#N/A</v>
      </c>
      <c r="AY27" s="91" t="e">
        <f ca="true">+IF(AND(ISNUMBER(OFFSET('Sanitation Data'!$I$12,0,10*ROW('Sanitation Data'!I21))),'Data Summary'!DN27="Yes"),OFFSET('Sanitation Data'!$I$12,0,10*ROW('Sanitation Data'!I21)),NA())</f>
        <v>#N/A</v>
      </c>
      <c r="AZ27" s="92" t="e">
        <f ca="true">+IF(AND(ISNUMBER(OFFSET('Hygiene Data'!$D$5,0,10*ROW('Hygiene Data'!D21))),'Data Summary'!DO27="Yes"),OFFSET('Hygiene Data'!$D$5,0,10*ROW('Hygiene Data'!D21)),NA())</f>
        <v>#N/A</v>
      </c>
      <c r="BA27" s="92" t="e">
        <f ca="true">+IF(AND(ISNUMBER(OFFSET('Hygiene Data'!$D$7,0,10*ROW('Hygiene Data'!D21))),'Data Summary'!DP27="Yes"),OFFSET('Hygiene Data'!$D$7,0,10*ROW('Hygiene Data'!D21)),NA())</f>
        <v>#N/A</v>
      </c>
      <c r="BB27" s="92" t="e">
        <f ca="true">+IF(AND(ISNUMBER(OFFSET('Hygiene Data'!$D$9,0,10*ROW('Hygiene Data'!D21))),'Data Summary'!DQ27="Yes"),OFFSET('Hygiene Data'!$D$9,0,10*ROW('Hygiene Data'!D21)),NA())</f>
        <v>#N/A</v>
      </c>
      <c r="BC27" s="92" t="e">
        <f ca="true">+IF(AND(ISNUMBER(OFFSET('Hygiene Data'!$E$5,0,10*ROW('Hygiene Data'!E21))),'Data Summary'!DR27="Yes"),OFFSET('Hygiene Data'!$E$5,0,10*ROW('Hygiene Data'!E21)),NA())</f>
        <v>#N/A</v>
      </c>
      <c r="BD27" s="92" t="e">
        <f ca="true">+IF(AND(ISNUMBER(OFFSET('Hygiene Data'!$E$7,0,10*ROW('Hygiene Data'!E21))),'Data Summary'!DS27="Yes"),OFFSET('Hygiene Data'!$E$7,0,10*ROW('Hygiene Data'!E21)),NA())</f>
        <v>#N/A</v>
      </c>
      <c r="BE27" s="92" t="e">
        <f ca="true">+IF(AND(ISNUMBER(OFFSET('Hygiene Data'!$E$9,0,10*ROW('Hygiene Data'!E21))),'Data Summary'!DT27="Yes"),OFFSET('Hygiene Data'!$E$9,0,10*ROW('Hygiene Data'!E21)),NA())</f>
        <v>#N/A</v>
      </c>
      <c r="BF27" s="92" t="e">
        <f ca="true">+IF(AND(ISNUMBER(OFFSET('Hygiene Data'!$F$5,0,10*ROW('Hygiene Data'!F21))),'Data Summary'!DU27="Yes"),OFFSET('Hygiene Data'!$F$5,0,10*ROW('Hygiene Data'!F21)),NA())</f>
        <v>#N/A</v>
      </c>
      <c r="BG27" s="92" t="e">
        <f ca="true">+IF(AND(ISNUMBER(OFFSET('Hygiene Data'!$F$7,0,10*ROW('Hygiene Data'!F21))),'Data Summary'!DV27="Yes"),OFFSET('Hygiene Data'!$F$7,0,10*ROW('Hygiene Data'!F21)),NA())</f>
        <v>#N/A</v>
      </c>
      <c r="BH27" s="92" t="e">
        <f ca="true">+IF(AND(ISNUMBER(OFFSET('Hygiene Data'!$F$9,0,10*ROW('Hygiene Data'!F21))),'Data Summary'!DW27="Yes"),OFFSET('Hygiene Data'!$F$9,0,10*ROW('Hygiene Data'!F21)),NA())</f>
        <v>#N/A</v>
      </c>
      <c r="BI27" s="92" t="e">
        <f ca="true">+IF(AND(ISNUMBER(OFFSET('Hygiene Data'!$G$5,0,10*ROW('Hygiene Data'!G21))),'Data Summary'!DX27="Yes"),OFFSET('Hygiene Data'!$G$5,0,10*ROW('Hygiene Data'!G21)),NA())</f>
        <v>#N/A</v>
      </c>
      <c r="BJ27" s="92" t="e">
        <f ca="true">+IF(AND(ISNUMBER(OFFSET('Hygiene Data'!$G$7,0,10*ROW('Hygiene Data'!G21))),'Data Summary'!DY27="Yes"),OFFSET('Hygiene Data'!$G$7,0,10*ROW('Hygiene Data'!G21)),NA())</f>
        <v>#N/A</v>
      </c>
      <c r="BK27" s="92" t="e">
        <f ca="true">+IF(AND(ISNUMBER(OFFSET('Hygiene Data'!$G$9,0,10*ROW('Hygiene Data'!G21))),'Data Summary'!DZ27="Yes"),OFFSET('Hygiene Data'!$G$9,0,10*ROW('Hygiene Data'!G21)),NA())</f>
        <v>#N/A</v>
      </c>
      <c r="BL27" s="92" t="e">
        <f ca="true">+IF(AND(ISNUMBER(OFFSET('Hygiene Data'!$H$5,0,10*ROW('Hygiene Data'!H21))),'Data Summary'!EA27="Yes"),OFFSET('Hygiene Data'!$H$5,0,10*ROW('Hygiene Data'!H21)),NA())</f>
        <v>#N/A</v>
      </c>
      <c r="BM27" s="92" t="e">
        <f ca="true">+IF(AND(ISNUMBER(OFFSET('Hygiene Data'!$H$7,0,10*ROW('Hygiene Data'!H21))),'Data Summary'!EB27="Yes"),OFFSET('Hygiene Data'!$H$7,0,10*ROW('Hygiene Data'!H21)),NA())</f>
        <v>#N/A</v>
      </c>
      <c r="BN27" s="92" t="e">
        <f ca="true">+IF(AND(ISNUMBER(OFFSET('Hygiene Data'!$H$9,0,10*ROW('Hygiene Data'!H21))),'Data Summary'!EC27="Yes"),OFFSET('Hygiene Data'!$H$9,0,10*ROW('Hygiene Data'!H21)),NA())</f>
        <v>#N/A</v>
      </c>
      <c r="BO27" s="92" t="e">
        <f ca="true">+IF(AND(ISNUMBER(OFFSET('Hygiene Data'!$I$5,0,10*ROW('Hygiene Data'!I21))),'Data Summary'!ED27="Yes"),OFFSET('Hygiene Data'!$I$5,0,10*ROW('Hygiene Data'!I21)),NA())</f>
        <v>#N/A</v>
      </c>
      <c r="BP27" s="92" t="e">
        <f ca="true">+IF(AND(ISNUMBER(OFFSET('Hygiene Data'!$I$7,0,10*ROW('Hygiene Data'!I21))),'Data Summary'!EE27="Yes"),OFFSET('Hygiene Data'!$I$7,0,10*ROW('Hygiene Data'!I21)),NA())</f>
        <v>#N/A</v>
      </c>
      <c r="BQ27" s="92"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4" t="str">
        <f ca="true">+IF(ISTEXT('Data Summary'!B28),'Data Summary'!B28,"")</f>
        <v/>
      </c>
      <c r="C28" s="327" t="e">
        <f ca="true">+VALUE('Data Summary'!C28)</f>
        <v>#VALUE!</v>
      </c>
      <c r="D28" s="90" t="e">
        <f ca="true">+IF(AND(ISNUMBER(OFFSET('Water Data'!$D$4,0,10*ROW('Water Data'!D22))),'Data Summary'!BS28="Yes"),100-OFFSET('Water Data'!$D$4,0,10*ROW('Water Data'!D22)),NA())</f>
        <v>#N/A</v>
      </c>
      <c r="E28" s="90" t="e">
        <f ca="true">+IF(AND(ISNUMBER(OFFSET('Water Data'!$D$6,0,10*ROW('Water Data'!D22))),'Data Summary'!BT28="Yes"),OFFSET('Water Data'!$D$6,0,10*ROW('Water Data'!D22)),NA())</f>
        <v>#N/A</v>
      </c>
      <c r="F28" s="90" t="e">
        <f ca="true">+IF(AND(ISNUMBER(OFFSET('Water Data'!$D$9,0,10*ROW('Water Data'!D22))),'Data Summary'!BU28="Yes"),OFFSET('Water Data'!$D$9,0,10*ROW('Water Data'!D22)),NA())</f>
        <v>#N/A</v>
      </c>
      <c r="G28" s="90" t="e">
        <f ca="true">+IF(AND(ISNUMBER(OFFSET('Water Data'!$E$4,0,10*ROW('Water Data'!E22))),'Data Summary'!BV28="Yes"),100-OFFSET('Water Data'!$E$4,0,10*ROW('Water Data'!E22)),NA())</f>
        <v>#N/A</v>
      </c>
      <c r="H28" s="90" t="e">
        <f ca="true">+IF(AND(ISNUMBER(OFFSET('Water Data'!$E$6,0,10*ROW('Water Data'!E22))),'Data Summary'!BW28="Yes"),OFFSET('Water Data'!$E$6,0,10*ROW('Water Data'!E22)),NA())</f>
        <v>#N/A</v>
      </c>
      <c r="I28" s="90" t="e">
        <f ca="true">+IF(AND(ISNUMBER(OFFSET('Water Data'!$E$9,0,10*ROW('Water Data'!E22))),'Data Summary'!BX28="Yes"),OFFSET('Water Data'!$E$9,0,10*ROW('Water Data'!E22)),NA())</f>
        <v>#N/A</v>
      </c>
      <c r="J28" s="90" t="e">
        <f ca="true">+IF(AND(ISNUMBER(OFFSET('Water Data'!$F$4,0,10*ROW('Water Data'!F22))),'Data Summary'!BY28="Yes"),100-OFFSET('Water Data'!$F$4,0,10*ROW('Water Data'!F22)),NA())</f>
        <v>#N/A</v>
      </c>
      <c r="K28" s="90" t="e">
        <f ca="true">+IF(AND(ISNUMBER(OFFSET('Water Data'!$F$6,0,10*ROW('Water Data'!F22))),'Data Summary'!BZ28="Yes"),OFFSET('Water Data'!$F$6,0,10*ROW('Water Data'!F22)),NA())</f>
        <v>#N/A</v>
      </c>
      <c r="L28" s="90" t="e">
        <f ca="true">+IF(AND(ISNUMBER(OFFSET('Water Data'!$F$9,0,10*ROW('Water Data'!F22))),'Data Summary'!CA28="Yes"),OFFSET('Water Data'!$F$9,0,10*ROW('Water Data'!F22)),NA())</f>
        <v>#N/A</v>
      </c>
      <c r="M28" s="90" t="e">
        <f ca="true">+IF(AND(ISNUMBER(OFFSET('Water Data'!$G$4,0,10*ROW('Water Data'!G22))),'Data Summary'!CB28="Yes"),100-OFFSET('Water Data'!$G$4,0,10*ROW('Water Data'!G22)),NA())</f>
        <v>#N/A</v>
      </c>
      <c r="N28" s="90" t="e">
        <f ca="true">+IF(AND(ISNUMBER(OFFSET('Water Data'!$G$6,0,10*ROW('Water Data'!G22))),'Data Summary'!CC28="Yes"),OFFSET('Water Data'!$G$6,0,10*ROW('Water Data'!G22)),NA())</f>
        <v>#N/A</v>
      </c>
      <c r="O28" s="90" t="e">
        <f ca="true">+IF(AND(ISNUMBER(OFFSET('Water Data'!$G$9,0,10*ROW('Water Data'!G22))),'Data Summary'!CD28="Yes"),OFFSET('Water Data'!$G$9,0,10*ROW('Water Data'!G22)),NA())</f>
        <v>#N/A</v>
      </c>
      <c r="P28" s="90" t="e">
        <f ca="true">+IF(AND(ISNUMBER(OFFSET('Water Data'!$H$4,0,10*ROW('Water Data'!H22))),'Data Summary'!CE28="Yes"),100-OFFSET('Water Data'!$H$4,0,10*ROW('Water Data'!H22)),NA())</f>
        <v>#N/A</v>
      </c>
      <c r="Q28" s="90" t="e">
        <f ca="true">+IF(AND(ISNUMBER(OFFSET('Water Data'!$H$6,0,10*ROW('Water Data'!H22))),'Data Summary'!CF28="Yes"),OFFSET('Water Data'!$H$6,0,10*ROW('Water Data'!H22)),NA())</f>
        <v>#N/A</v>
      </c>
      <c r="R28" s="90" t="e">
        <f ca="true">+IF(AND(ISNUMBER(OFFSET('Water Data'!$H$9,0,10*ROW('Water Data'!H22))),'Data Summary'!CG28="Yes"),OFFSET('Water Data'!$H$9,0,10*ROW('Water Data'!H22)),NA())</f>
        <v>#N/A</v>
      </c>
      <c r="S28" s="90" t="e">
        <f ca="true">+IF(AND(ISNUMBER(OFFSET('Water Data'!$I$4,0,10*ROW('Water Data'!I22))),'Data Summary'!CH28="Yes"),100-OFFSET('Water Data'!$I$4,0,10*ROW('Water Data'!I22)),NA())</f>
        <v>#N/A</v>
      </c>
      <c r="T28" s="90" t="e">
        <f ca="true">+IF(AND(ISNUMBER(OFFSET('Water Data'!$I$6,0,10*ROW('Water Data'!I22))),'Data Summary'!CI28="Yes"),OFFSET('Water Data'!$I$6,0,10*ROW('Water Data'!I22)),NA())</f>
        <v>#N/A</v>
      </c>
      <c r="U28" s="90" t="e">
        <f ca="true">+IF(AND(ISNUMBER(OFFSET('Water Data'!$I$9,0,10*ROW('Water Data'!I22))),'Data Summary'!CJ28="Yes"),OFFSET('Water Data'!$I$9,0,10*ROW('Water Data'!I22)),NA())</f>
        <v>#N/A</v>
      </c>
      <c r="V28" s="91" t="e">
        <f ca="true">+IF(AND(ISNUMBER(OFFSET('Sanitation Data'!$D$4,0,10*ROW('Sanitation Data'!D22))),'Data Summary'!CK28="Yes"),100-OFFSET('Sanitation Data'!$D$4,0,10*ROW('Sanitation Data'!D22)),NA())</f>
        <v>#N/A</v>
      </c>
      <c r="W28" s="91" t="e">
        <f ca="true">+IF(AND(ISNUMBER(OFFSET('Sanitation Data'!$D$6,0,10*ROW('Sanitation Data'!D22))),'Data Summary'!CL28="Yes"),OFFSET('Sanitation Data'!$D$6,0,10*ROW('Sanitation Data'!D22)),NA())</f>
        <v>#N/A</v>
      </c>
      <c r="X28" s="91" t="e">
        <f ca="true">+IF(AND(ISNUMBER(OFFSET('Sanitation Data'!$D$10,0,10*ROW('Sanitation Data'!D22))),'Data Summary'!CM28="Yes"),OFFSET('Sanitation Data'!$D$10,0,10*ROW('Sanitation Data'!D22)),NA())</f>
        <v>#N/A</v>
      </c>
      <c r="Y28" s="91" t="e">
        <f ca="true">+IF(AND(ISNUMBER(OFFSET('Sanitation Data'!$D$11,0,10*ROW('Sanitation Data'!D22))),'Data Summary'!CN28="Yes"),OFFSET('Sanitation Data'!$D$11,0,10*ROW('Sanitation Data'!D22)),NA())</f>
        <v>#N/A</v>
      </c>
      <c r="Z28" s="91" t="e">
        <f ca="true">+IF(AND(ISNUMBER(OFFSET('Sanitation Data'!$D$12,0,10*ROW('Sanitation Data'!D22))),'Data Summary'!CO28="Yes"),OFFSET('Sanitation Data'!$D$12,0,10*ROW('Sanitation Data'!D22)),NA())</f>
        <v>#N/A</v>
      </c>
      <c r="AA28" s="91" t="e">
        <f ca="true">+IF(AND(ISNUMBER(OFFSET('Sanitation Data'!$E$4,0,10*ROW('Sanitation Data'!E22))),'Data Summary'!CP28="Yes"),100-OFFSET('Sanitation Data'!$E$4,0,10*ROW('Sanitation Data'!E22)),NA())</f>
        <v>#N/A</v>
      </c>
      <c r="AB28" s="91" t="e">
        <f ca="true">+IF(AND(ISNUMBER(OFFSET('Sanitation Data'!$E$6,0,10*ROW('Sanitation Data'!E22))),'Data Summary'!CQ28="Yes"),OFFSET('Sanitation Data'!$E$6,0,10*ROW('Sanitation Data'!E22)),NA())</f>
        <v>#N/A</v>
      </c>
      <c r="AC28" s="91" t="e">
        <f ca="true">+IF(AND(ISNUMBER(OFFSET('Sanitation Data'!$E$10,0,10*ROW('Sanitation Data'!E22))),'Data Summary'!CR28="Yes"),OFFSET('Sanitation Data'!$E$10,0,10*ROW('Sanitation Data'!E22)),NA())</f>
        <v>#N/A</v>
      </c>
      <c r="AD28" s="91" t="e">
        <f ca="true">+IF(AND(ISNUMBER(OFFSET('Sanitation Data'!$E$11,0,10*ROW('Sanitation Data'!E22))),'Data Summary'!CS28="Yes"),OFFSET('Sanitation Data'!$E$11,0,10*ROW('Sanitation Data'!E22)),NA())</f>
        <v>#N/A</v>
      </c>
      <c r="AE28" s="91" t="e">
        <f ca="true">+IF(AND(ISNUMBER(OFFSET('Sanitation Data'!$E$12,0,10*ROW('Sanitation Data'!E22))),'Data Summary'!CT28="Yes"),OFFSET('Sanitation Data'!$E$12,0,10*ROW('Sanitation Data'!E22)),NA())</f>
        <v>#N/A</v>
      </c>
      <c r="AF28" s="91" t="e">
        <f ca="true">+IF(AND(ISNUMBER(OFFSET('Sanitation Data'!$F$4,0,10*ROW('Sanitation Data'!F22))),'Data Summary'!CU28="Yes"),100-OFFSET('Sanitation Data'!$F$4,0,10*ROW('Sanitation Data'!F22)),NA())</f>
        <v>#N/A</v>
      </c>
      <c r="AG28" s="91" t="e">
        <f ca="true">+IF(AND(ISNUMBER(OFFSET('Sanitation Data'!$F$6,0,10*ROW('Sanitation Data'!F22))),'Data Summary'!CV28="Yes"),OFFSET('Sanitation Data'!$F$6,0,10*ROW('Sanitation Data'!F22)),NA())</f>
        <v>#N/A</v>
      </c>
      <c r="AH28" s="91" t="e">
        <f ca="true">+IF(AND(ISNUMBER(OFFSET('Sanitation Data'!$F$10,0,10*ROW('Sanitation Data'!F22))),'Data Summary'!CW28="Yes"),OFFSET('Sanitation Data'!$F$10,0,10*ROW('Sanitation Data'!F22)),NA())</f>
        <v>#N/A</v>
      </c>
      <c r="AI28" s="91" t="e">
        <f ca="true">+IF(AND(ISNUMBER(OFFSET('Sanitation Data'!$F$11,0,10*ROW('Sanitation Data'!F22))),'Data Summary'!CX28="Yes"),OFFSET('Sanitation Data'!$F$11,0,10*ROW('Sanitation Data'!F22)),NA())</f>
        <v>#N/A</v>
      </c>
      <c r="AJ28" s="91" t="e">
        <f ca="true">+IF(AND(ISNUMBER(OFFSET('Sanitation Data'!$F$12,0,10*ROW('Sanitation Data'!F22))),'Data Summary'!CY28="Yes"),OFFSET('Sanitation Data'!$F$12,0,10*ROW('Sanitation Data'!F22)),NA())</f>
        <v>#N/A</v>
      </c>
      <c r="AK28" s="91" t="e">
        <f ca="true">+IF(AND(ISNUMBER(OFFSET('Sanitation Data'!$G$4,0,10*ROW('Sanitation Data'!G22))),'Data Summary'!CZ28="Yes"),100-OFFSET('Sanitation Data'!$G$4,0,10*ROW('Sanitation Data'!G22)),NA())</f>
        <v>#N/A</v>
      </c>
      <c r="AL28" s="91" t="e">
        <f ca="true">+IF(AND(ISNUMBER(OFFSET('Sanitation Data'!$G$6,0,10*ROW('Sanitation Data'!G22))),'Data Summary'!DA28="Yes"),OFFSET('Sanitation Data'!$G$6,0,10*ROW('Sanitation Data'!G22)),NA())</f>
        <v>#N/A</v>
      </c>
      <c r="AM28" s="91" t="e">
        <f ca="true">+IF(AND(ISNUMBER(OFFSET('Sanitation Data'!$G$10,0,10*ROW('Sanitation Data'!G22))),'Data Summary'!DB28="Yes"),OFFSET('Sanitation Data'!$G$10,0,10*ROW('Sanitation Data'!G22)),NA())</f>
        <v>#N/A</v>
      </c>
      <c r="AN28" s="91" t="e">
        <f ca="true">+IF(AND(ISNUMBER(OFFSET('Sanitation Data'!$G$11,0,10*ROW('Sanitation Data'!G22))),'Data Summary'!DC28="Yes"),OFFSET('Sanitation Data'!$G$11,0,10*ROW('Sanitation Data'!G22)),NA())</f>
        <v>#N/A</v>
      </c>
      <c r="AO28" s="91" t="e">
        <f ca="true">+IF(AND(ISNUMBER(OFFSET('Sanitation Data'!$G$12,0,10*ROW('Sanitation Data'!G22))),'Data Summary'!DD28="Yes"),OFFSET('Sanitation Data'!$G$12,0,10*ROW('Sanitation Data'!G22)),NA())</f>
        <v>#N/A</v>
      </c>
      <c r="AP28" s="91" t="e">
        <f ca="true">+IF(AND(ISNUMBER(OFFSET('Sanitation Data'!$H$4,0,10*ROW('Sanitation Data'!H22))),'Data Summary'!DE28="Yes"),100-OFFSET('Sanitation Data'!$H$4,0,10*ROW('Sanitation Data'!H22)),NA())</f>
        <v>#N/A</v>
      </c>
      <c r="AQ28" s="91" t="e">
        <f ca="true">+IF(AND(ISNUMBER(OFFSET('Sanitation Data'!$H$6,0,10*ROW('Sanitation Data'!H22))),'Data Summary'!DF28="Yes"),OFFSET('Sanitation Data'!$H$6,0,10*ROW('Sanitation Data'!H22)),NA())</f>
        <v>#N/A</v>
      </c>
      <c r="AR28" s="91" t="e">
        <f ca="true">+IF(AND(ISNUMBER(OFFSET('Sanitation Data'!$H$10,0,10*ROW('Sanitation Data'!H22))),'Data Summary'!DG28="Yes"),OFFSET('Sanitation Data'!$H$10,0,10*ROW('Sanitation Data'!H22)),NA())</f>
        <v>#N/A</v>
      </c>
      <c r="AS28" s="91" t="e">
        <f ca="true">+IF(AND(ISNUMBER(OFFSET('Sanitation Data'!$H$11,0,10*ROW('Sanitation Data'!H22))),'Data Summary'!DH28="Yes"),OFFSET('Sanitation Data'!$H$11,0,10*ROW('Sanitation Data'!H22)),NA())</f>
        <v>#N/A</v>
      </c>
      <c r="AT28" s="91" t="e">
        <f ca="true">+IF(AND(ISNUMBER(OFFSET('Sanitation Data'!$H$12,0,10*ROW('Sanitation Data'!H22))),'Data Summary'!DI28="Yes"),OFFSET('Sanitation Data'!$H$12,0,10*ROW('Sanitation Data'!H22)),NA())</f>
        <v>#N/A</v>
      </c>
      <c r="AU28" s="91" t="e">
        <f ca="true">+IF(AND(ISNUMBER(OFFSET('Sanitation Data'!$I$4,0,10*ROW('Sanitation Data'!I22))),'Data Summary'!DJ28="Yes"),100-OFFSET('Sanitation Data'!$I$4,0,10*ROW('Sanitation Data'!I22)),NA())</f>
        <v>#N/A</v>
      </c>
      <c r="AV28" s="91" t="e">
        <f ca="true">+IF(AND(ISNUMBER(OFFSET('Sanitation Data'!$I$6,0,10*ROW('Sanitation Data'!I22))),'Data Summary'!DK28="Yes"),OFFSET('Sanitation Data'!$I$6,0,10*ROW('Sanitation Data'!I22)),NA())</f>
        <v>#N/A</v>
      </c>
      <c r="AW28" s="91" t="e">
        <f ca="true">+IF(AND(ISNUMBER(OFFSET('Sanitation Data'!$I$10,0,10*ROW('Sanitation Data'!I22))),'Data Summary'!DL28="Yes"),OFFSET('Sanitation Data'!$I$10,0,10*ROW('Sanitation Data'!I22)),NA())</f>
        <v>#N/A</v>
      </c>
      <c r="AX28" s="91" t="e">
        <f ca="true">+IF(AND(ISNUMBER(OFFSET('Sanitation Data'!$I$11,0,10*ROW('Sanitation Data'!I22))),'Data Summary'!DM28="Yes"),OFFSET('Sanitation Data'!$I$11,0,10*ROW('Sanitation Data'!I22)),NA())</f>
        <v>#N/A</v>
      </c>
      <c r="AY28" s="91" t="e">
        <f ca="true">+IF(AND(ISNUMBER(OFFSET('Sanitation Data'!$I$12,0,10*ROW('Sanitation Data'!I22))),'Data Summary'!DN28="Yes"),OFFSET('Sanitation Data'!$I$12,0,10*ROW('Sanitation Data'!I22)),NA())</f>
        <v>#N/A</v>
      </c>
      <c r="AZ28" s="92" t="e">
        <f ca="true">+IF(AND(ISNUMBER(OFFSET('Hygiene Data'!$D$5,0,10*ROW('Hygiene Data'!D22))),'Data Summary'!DO28="Yes"),OFFSET('Hygiene Data'!$D$5,0,10*ROW('Hygiene Data'!D22)),NA())</f>
        <v>#N/A</v>
      </c>
      <c r="BA28" s="92" t="e">
        <f ca="true">+IF(AND(ISNUMBER(OFFSET('Hygiene Data'!$D$7,0,10*ROW('Hygiene Data'!D22))),'Data Summary'!DP28="Yes"),OFFSET('Hygiene Data'!$D$7,0,10*ROW('Hygiene Data'!D22)),NA())</f>
        <v>#N/A</v>
      </c>
      <c r="BB28" s="92" t="e">
        <f ca="true">+IF(AND(ISNUMBER(OFFSET('Hygiene Data'!$D$9,0,10*ROW('Hygiene Data'!D22))),'Data Summary'!DQ28="Yes"),OFFSET('Hygiene Data'!$D$9,0,10*ROW('Hygiene Data'!D22)),NA())</f>
        <v>#N/A</v>
      </c>
      <c r="BC28" s="92" t="e">
        <f ca="true">+IF(AND(ISNUMBER(OFFSET('Hygiene Data'!$E$5,0,10*ROW('Hygiene Data'!E22))),'Data Summary'!DR28="Yes"),OFFSET('Hygiene Data'!$E$5,0,10*ROW('Hygiene Data'!E22)),NA())</f>
        <v>#N/A</v>
      </c>
      <c r="BD28" s="92" t="e">
        <f ca="true">+IF(AND(ISNUMBER(OFFSET('Hygiene Data'!$E$7,0,10*ROW('Hygiene Data'!E22))),'Data Summary'!DS28="Yes"),OFFSET('Hygiene Data'!$E$7,0,10*ROW('Hygiene Data'!E22)),NA())</f>
        <v>#N/A</v>
      </c>
      <c r="BE28" s="92" t="e">
        <f ca="true">+IF(AND(ISNUMBER(OFFSET('Hygiene Data'!$E$9,0,10*ROW('Hygiene Data'!E22))),'Data Summary'!DT28="Yes"),OFFSET('Hygiene Data'!$E$9,0,10*ROW('Hygiene Data'!E22)),NA())</f>
        <v>#N/A</v>
      </c>
      <c r="BF28" s="92" t="e">
        <f ca="true">+IF(AND(ISNUMBER(OFFSET('Hygiene Data'!$F$5,0,10*ROW('Hygiene Data'!F22))),'Data Summary'!DU28="Yes"),OFFSET('Hygiene Data'!$F$5,0,10*ROW('Hygiene Data'!F22)),NA())</f>
        <v>#N/A</v>
      </c>
      <c r="BG28" s="92" t="e">
        <f ca="true">+IF(AND(ISNUMBER(OFFSET('Hygiene Data'!$F$7,0,10*ROW('Hygiene Data'!F22))),'Data Summary'!DV28="Yes"),OFFSET('Hygiene Data'!$F$7,0,10*ROW('Hygiene Data'!F22)),NA())</f>
        <v>#N/A</v>
      </c>
      <c r="BH28" s="92" t="e">
        <f ca="true">+IF(AND(ISNUMBER(OFFSET('Hygiene Data'!$F$9,0,10*ROW('Hygiene Data'!F22))),'Data Summary'!DW28="Yes"),OFFSET('Hygiene Data'!$F$9,0,10*ROW('Hygiene Data'!F22)),NA())</f>
        <v>#N/A</v>
      </c>
      <c r="BI28" s="92" t="e">
        <f ca="true">+IF(AND(ISNUMBER(OFFSET('Hygiene Data'!$G$5,0,10*ROW('Hygiene Data'!G22))),'Data Summary'!DX28="Yes"),OFFSET('Hygiene Data'!$G$5,0,10*ROW('Hygiene Data'!G22)),NA())</f>
        <v>#N/A</v>
      </c>
      <c r="BJ28" s="92" t="e">
        <f ca="true">+IF(AND(ISNUMBER(OFFSET('Hygiene Data'!$G$7,0,10*ROW('Hygiene Data'!G22))),'Data Summary'!DY28="Yes"),OFFSET('Hygiene Data'!$G$7,0,10*ROW('Hygiene Data'!G22)),NA())</f>
        <v>#N/A</v>
      </c>
      <c r="BK28" s="92" t="e">
        <f ca="true">+IF(AND(ISNUMBER(OFFSET('Hygiene Data'!$G$9,0,10*ROW('Hygiene Data'!G22))),'Data Summary'!DZ28="Yes"),OFFSET('Hygiene Data'!$G$9,0,10*ROW('Hygiene Data'!G22)),NA())</f>
        <v>#N/A</v>
      </c>
      <c r="BL28" s="92" t="e">
        <f ca="true">+IF(AND(ISNUMBER(OFFSET('Hygiene Data'!$H$5,0,10*ROW('Hygiene Data'!H22))),'Data Summary'!EA28="Yes"),OFFSET('Hygiene Data'!$H$5,0,10*ROW('Hygiene Data'!H22)),NA())</f>
        <v>#N/A</v>
      </c>
      <c r="BM28" s="92" t="e">
        <f ca="true">+IF(AND(ISNUMBER(OFFSET('Hygiene Data'!$H$7,0,10*ROW('Hygiene Data'!H22))),'Data Summary'!EB28="Yes"),OFFSET('Hygiene Data'!$H$7,0,10*ROW('Hygiene Data'!H22)),NA())</f>
        <v>#N/A</v>
      </c>
      <c r="BN28" s="92" t="e">
        <f ca="true">+IF(AND(ISNUMBER(OFFSET('Hygiene Data'!$H$9,0,10*ROW('Hygiene Data'!H22))),'Data Summary'!EC28="Yes"),OFFSET('Hygiene Data'!$H$9,0,10*ROW('Hygiene Data'!H22)),NA())</f>
        <v>#N/A</v>
      </c>
      <c r="BO28" s="92" t="e">
        <f ca="true">+IF(AND(ISNUMBER(OFFSET('Hygiene Data'!$I$5,0,10*ROW('Hygiene Data'!I22))),'Data Summary'!ED28="Yes"),OFFSET('Hygiene Data'!$I$5,0,10*ROW('Hygiene Data'!I22)),NA())</f>
        <v>#N/A</v>
      </c>
      <c r="BP28" s="92" t="e">
        <f ca="true">+IF(AND(ISNUMBER(OFFSET('Hygiene Data'!$I$7,0,10*ROW('Hygiene Data'!I22))),'Data Summary'!EE28="Yes"),OFFSET('Hygiene Data'!$I$7,0,10*ROW('Hygiene Data'!I22)),NA())</f>
        <v>#N/A</v>
      </c>
      <c r="BQ28" s="92"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4" t="str">
        <f ca="true">+IF(ISTEXT('Data Summary'!B29),'Data Summary'!B29,"")</f>
        <v/>
      </c>
      <c r="C29" s="327" t="e">
        <f ca="true">+VALUE('Data Summary'!C29)</f>
        <v>#VALUE!</v>
      </c>
      <c r="D29" s="90" t="e">
        <f ca="true">+IF(AND(ISNUMBER(OFFSET('Water Data'!$D$4,0,10*ROW('Water Data'!D23))),'Data Summary'!BS29="Yes"),100-OFFSET('Water Data'!$D$4,0,10*ROW('Water Data'!D23)),NA())</f>
        <v>#N/A</v>
      </c>
      <c r="E29" s="90" t="e">
        <f ca="true">+IF(AND(ISNUMBER(OFFSET('Water Data'!$D$6,0,10*ROW('Water Data'!D23))),'Data Summary'!BT29="Yes"),OFFSET('Water Data'!$D$6,0,10*ROW('Water Data'!D23)),NA())</f>
        <v>#N/A</v>
      </c>
      <c r="F29" s="90" t="e">
        <f ca="true">+IF(AND(ISNUMBER(OFFSET('Water Data'!$D$9,0,10*ROW('Water Data'!D23))),'Data Summary'!BU29="Yes"),OFFSET('Water Data'!$D$9,0,10*ROW('Water Data'!D23)),NA())</f>
        <v>#N/A</v>
      </c>
      <c r="G29" s="90" t="e">
        <f ca="true">+IF(AND(ISNUMBER(OFFSET('Water Data'!$E$4,0,10*ROW('Water Data'!E23))),'Data Summary'!BV29="Yes"),100-OFFSET('Water Data'!$E$4,0,10*ROW('Water Data'!E23)),NA())</f>
        <v>#N/A</v>
      </c>
      <c r="H29" s="90" t="e">
        <f ca="true">+IF(AND(ISNUMBER(OFFSET('Water Data'!$E$6,0,10*ROW('Water Data'!E23))),'Data Summary'!BW29="Yes"),OFFSET('Water Data'!$E$6,0,10*ROW('Water Data'!E23)),NA())</f>
        <v>#N/A</v>
      </c>
      <c r="I29" s="90" t="e">
        <f ca="true">+IF(AND(ISNUMBER(OFFSET('Water Data'!$E$9,0,10*ROW('Water Data'!E23))),'Data Summary'!BX29="Yes"),OFFSET('Water Data'!$E$9,0,10*ROW('Water Data'!E23)),NA())</f>
        <v>#N/A</v>
      </c>
      <c r="J29" s="90" t="e">
        <f ca="true">+IF(AND(ISNUMBER(OFFSET('Water Data'!$F$4,0,10*ROW('Water Data'!F23))),'Data Summary'!BY29="Yes"),100-OFFSET('Water Data'!$F$4,0,10*ROW('Water Data'!F23)),NA())</f>
        <v>#N/A</v>
      </c>
      <c r="K29" s="90" t="e">
        <f ca="true">+IF(AND(ISNUMBER(OFFSET('Water Data'!$F$6,0,10*ROW('Water Data'!F23))),'Data Summary'!BZ29="Yes"),OFFSET('Water Data'!$F$6,0,10*ROW('Water Data'!F23)),NA())</f>
        <v>#N/A</v>
      </c>
      <c r="L29" s="90" t="e">
        <f ca="true">+IF(AND(ISNUMBER(OFFSET('Water Data'!$F$9,0,10*ROW('Water Data'!F23))),'Data Summary'!CA29="Yes"),OFFSET('Water Data'!$F$9,0,10*ROW('Water Data'!F23)),NA())</f>
        <v>#N/A</v>
      </c>
      <c r="M29" s="90" t="e">
        <f ca="true">+IF(AND(ISNUMBER(OFFSET('Water Data'!$G$4,0,10*ROW('Water Data'!G23))),'Data Summary'!CB29="Yes"),100-OFFSET('Water Data'!$G$4,0,10*ROW('Water Data'!G23)),NA())</f>
        <v>#N/A</v>
      </c>
      <c r="N29" s="90" t="e">
        <f ca="true">+IF(AND(ISNUMBER(OFFSET('Water Data'!$G$6,0,10*ROW('Water Data'!G23))),'Data Summary'!CC29="Yes"),OFFSET('Water Data'!$G$6,0,10*ROW('Water Data'!G23)),NA())</f>
        <v>#N/A</v>
      </c>
      <c r="O29" s="90" t="e">
        <f ca="true">+IF(AND(ISNUMBER(OFFSET('Water Data'!$G$9,0,10*ROW('Water Data'!G23))),'Data Summary'!CD29="Yes"),OFFSET('Water Data'!$G$9,0,10*ROW('Water Data'!G23)),NA())</f>
        <v>#N/A</v>
      </c>
      <c r="P29" s="90" t="e">
        <f ca="true">+IF(AND(ISNUMBER(OFFSET('Water Data'!$H$4,0,10*ROW('Water Data'!H23))),'Data Summary'!CE29="Yes"),100-OFFSET('Water Data'!$H$4,0,10*ROW('Water Data'!H23)),NA())</f>
        <v>#N/A</v>
      </c>
      <c r="Q29" s="90" t="e">
        <f ca="true">+IF(AND(ISNUMBER(OFFSET('Water Data'!$H$6,0,10*ROW('Water Data'!H23))),'Data Summary'!CF29="Yes"),OFFSET('Water Data'!$H$6,0,10*ROW('Water Data'!H23)),NA())</f>
        <v>#N/A</v>
      </c>
      <c r="R29" s="90" t="e">
        <f ca="true">+IF(AND(ISNUMBER(OFFSET('Water Data'!$H$9,0,10*ROW('Water Data'!H23))),'Data Summary'!CG29="Yes"),OFFSET('Water Data'!$H$9,0,10*ROW('Water Data'!H23)),NA())</f>
        <v>#N/A</v>
      </c>
      <c r="S29" s="90" t="e">
        <f ca="true">+IF(AND(ISNUMBER(OFFSET('Water Data'!$I$4,0,10*ROW('Water Data'!I23))),'Data Summary'!CH29="Yes"),100-OFFSET('Water Data'!$I$4,0,10*ROW('Water Data'!I23)),NA())</f>
        <v>#N/A</v>
      </c>
      <c r="T29" s="90" t="e">
        <f ca="true">+IF(AND(ISNUMBER(OFFSET('Water Data'!$I$6,0,10*ROW('Water Data'!I23))),'Data Summary'!CI29="Yes"),OFFSET('Water Data'!$I$6,0,10*ROW('Water Data'!I23)),NA())</f>
        <v>#N/A</v>
      </c>
      <c r="U29" s="90" t="e">
        <f ca="true">+IF(AND(ISNUMBER(OFFSET('Water Data'!$I$9,0,10*ROW('Water Data'!I23))),'Data Summary'!CJ29="Yes"),OFFSET('Water Data'!$I$9,0,10*ROW('Water Data'!I23)),NA())</f>
        <v>#N/A</v>
      </c>
      <c r="V29" s="91" t="e">
        <f ca="true">+IF(AND(ISNUMBER(OFFSET('Sanitation Data'!$D$4,0,10*ROW('Sanitation Data'!D23))),'Data Summary'!CK29="Yes"),100-OFFSET('Sanitation Data'!$D$4,0,10*ROW('Sanitation Data'!D23)),NA())</f>
        <v>#N/A</v>
      </c>
      <c r="W29" s="91" t="e">
        <f ca="true">+IF(AND(ISNUMBER(OFFSET('Sanitation Data'!$D$6,0,10*ROW('Sanitation Data'!D23))),'Data Summary'!CL29="Yes"),OFFSET('Sanitation Data'!$D$6,0,10*ROW('Sanitation Data'!D23)),NA())</f>
        <v>#N/A</v>
      </c>
      <c r="X29" s="91" t="e">
        <f ca="true">+IF(AND(ISNUMBER(OFFSET('Sanitation Data'!$D$10,0,10*ROW('Sanitation Data'!D23))),'Data Summary'!CM29="Yes"),OFFSET('Sanitation Data'!$D$10,0,10*ROW('Sanitation Data'!D23)),NA())</f>
        <v>#N/A</v>
      </c>
      <c r="Y29" s="91" t="e">
        <f ca="true">+IF(AND(ISNUMBER(OFFSET('Sanitation Data'!$D$11,0,10*ROW('Sanitation Data'!D23))),'Data Summary'!CN29="Yes"),OFFSET('Sanitation Data'!$D$11,0,10*ROW('Sanitation Data'!D23)),NA())</f>
        <v>#N/A</v>
      </c>
      <c r="Z29" s="91" t="e">
        <f ca="true">+IF(AND(ISNUMBER(OFFSET('Sanitation Data'!$D$12,0,10*ROW('Sanitation Data'!D23))),'Data Summary'!CO29="Yes"),OFFSET('Sanitation Data'!$D$12,0,10*ROW('Sanitation Data'!D23)),NA())</f>
        <v>#N/A</v>
      </c>
      <c r="AA29" s="91" t="e">
        <f ca="true">+IF(AND(ISNUMBER(OFFSET('Sanitation Data'!$E$4,0,10*ROW('Sanitation Data'!E23))),'Data Summary'!CP29="Yes"),100-OFFSET('Sanitation Data'!$E$4,0,10*ROW('Sanitation Data'!E23)),NA())</f>
        <v>#N/A</v>
      </c>
      <c r="AB29" s="91" t="e">
        <f ca="true">+IF(AND(ISNUMBER(OFFSET('Sanitation Data'!$E$6,0,10*ROW('Sanitation Data'!E23))),'Data Summary'!CQ29="Yes"),OFFSET('Sanitation Data'!$E$6,0,10*ROW('Sanitation Data'!E23)),NA())</f>
        <v>#N/A</v>
      </c>
      <c r="AC29" s="91" t="e">
        <f ca="true">+IF(AND(ISNUMBER(OFFSET('Sanitation Data'!$E$10,0,10*ROW('Sanitation Data'!E23))),'Data Summary'!CR29="Yes"),OFFSET('Sanitation Data'!$E$10,0,10*ROW('Sanitation Data'!E23)),NA())</f>
        <v>#N/A</v>
      </c>
      <c r="AD29" s="91" t="e">
        <f ca="true">+IF(AND(ISNUMBER(OFFSET('Sanitation Data'!$E$11,0,10*ROW('Sanitation Data'!E23))),'Data Summary'!CS29="Yes"),OFFSET('Sanitation Data'!$E$11,0,10*ROW('Sanitation Data'!E23)),NA())</f>
        <v>#N/A</v>
      </c>
      <c r="AE29" s="91" t="e">
        <f ca="true">+IF(AND(ISNUMBER(OFFSET('Sanitation Data'!$E$12,0,10*ROW('Sanitation Data'!E23))),'Data Summary'!CT29="Yes"),OFFSET('Sanitation Data'!$E$12,0,10*ROW('Sanitation Data'!E23)),NA())</f>
        <v>#N/A</v>
      </c>
      <c r="AF29" s="91" t="e">
        <f ca="true">+IF(AND(ISNUMBER(OFFSET('Sanitation Data'!$F$4,0,10*ROW('Sanitation Data'!F23))),'Data Summary'!CU29="Yes"),100-OFFSET('Sanitation Data'!$F$4,0,10*ROW('Sanitation Data'!F23)),NA())</f>
        <v>#N/A</v>
      </c>
      <c r="AG29" s="91" t="e">
        <f ca="true">+IF(AND(ISNUMBER(OFFSET('Sanitation Data'!$F$6,0,10*ROW('Sanitation Data'!F23))),'Data Summary'!CV29="Yes"),OFFSET('Sanitation Data'!$F$6,0,10*ROW('Sanitation Data'!F23)),NA())</f>
        <v>#N/A</v>
      </c>
      <c r="AH29" s="91" t="e">
        <f ca="true">+IF(AND(ISNUMBER(OFFSET('Sanitation Data'!$F$10,0,10*ROW('Sanitation Data'!F23))),'Data Summary'!CW29="Yes"),OFFSET('Sanitation Data'!$F$10,0,10*ROW('Sanitation Data'!F23)),NA())</f>
        <v>#N/A</v>
      </c>
      <c r="AI29" s="91" t="e">
        <f ca="true">+IF(AND(ISNUMBER(OFFSET('Sanitation Data'!$F$11,0,10*ROW('Sanitation Data'!F23))),'Data Summary'!CX29="Yes"),OFFSET('Sanitation Data'!$F$11,0,10*ROW('Sanitation Data'!F23)),NA())</f>
        <v>#N/A</v>
      </c>
      <c r="AJ29" s="91" t="e">
        <f ca="true">+IF(AND(ISNUMBER(OFFSET('Sanitation Data'!$F$12,0,10*ROW('Sanitation Data'!F23))),'Data Summary'!CY29="Yes"),OFFSET('Sanitation Data'!$F$12,0,10*ROW('Sanitation Data'!F23)),NA())</f>
        <v>#N/A</v>
      </c>
      <c r="AK29" s="91" t="e">
        <f ca="true">+IF(AND(ISNUMBER(OFFSET('Sanitation Data'!$G$4,0,10*ROW('Sanitation Data'!G23))),'Data Summary'!CZ29="Yes"),100-OFFSET('Sanitation Data'!$G$4,0,10*ROW('Sanitation Data'!G23)),NA())</f>
        <v>#N/A</v>
      </c>
      <c r="AL29" s="91" t="e">
        <f ca="true">+IF(AND(ISNUMBER(OFFSET('Sanitation Data'!$G$6,0,10*ROW('Sanitation Data'!G23))),'Data Summary'!DA29="Yes"),OFFSET('Sanitation Data'!$G$6,0,10*ROW('Sanitation Data'!G23)),NA())</f>
        <v>#N/A</v>
      </c>
      <c r="AM29" s="91" t="e">
        <f ca="true">+IF(AND(ISNUMBER(OFFSET('Sanitation Data'!$G$10,0,10*ROW('Sanitation Data'!G23))),'Data Summary'!DB29="Yes"),OFFSET('Sanitation Data'!$G$10,0,10*ROW('Sanitation Data'!G23)),NA())</f>
        <v>#N/A</v>
      </c>
      <c r="AN29" s="91" t="e">
        <f ca="true">+IF(AND(ISNUMBER(OFFSET('Sanitation Data'!$G$11,0,10*ROW('Sanitation Data'!G23))),'Data Summary'!DC29="Yes"),OFFSET('Sanitation Data'!$G$11,0,10*ROW('Sanitation Data'!G23)),NA())</f>
        <v>#N/A</v>
      </c>
      <c r="AO29" s="91" t="e">
        <f ca="true">+IF(AND(ISNUMBER(OFFSET('Sanitation Data'!$G$12,0,10*ROW('Sanitation Data'!G23))),'Data Summary'!DD29="Yes"),OFFSET('Sanitation Data'!$G$12,0,10*ROW('Sanitation Data'!G23)),NA())</f>
        <v>#N/A</v>
      </c>
      <c r="AP29" s="91" t="e">
        <f ca="true">+IF(AND(ISNUMBER(OFFSET('Sanitation Data'!$H$4,0,10*ROW('Sanitation Data'!H23))),'Data Summary'!DE29="Yes"),100-OFFSET('Sanitation Data'!$H$4,0,10*ROW('Sanitation Data'!H23)),NA())</f>
        <v>#N/A</v>
      </c>
      <c r="AQ29" s="91" t="e">
        <f ca="true">+IF(AND(ISNUMBER(OFFSET('Sanitation Data'!$H$6,0,10*ROW('Sanitation Data'!H23))),'Data Summary'!DF29="Yes"),OFFSET('Sanitation Data'!$H$6,0,10*ROW('Sanitation Data'!H23)),NA())</f>
        <v>#N/A</v>
      </c>
      <c r="AR29" s="91" t="e">
        <f ca="true">+IF(AND(ISNUMBER(OFFSET('Sanitation Data'!$H$10,0,10*ROW('Sanitation Data'!H23))),'Data Summary'!DG29="Yes"),OFFSET('Sanitation Data'!$H$10,0,10*ROW('Sanitation Data'!H23)),NA())</f>
        <v>#N/A</v>
      </c>
      <c r="AS29" s="91" t="e">
        <f ca="true">+IF(AND(ISNUMBER(OFFSET('Sanitation Data'!$H$11,0,10*ROW('Sanitation Data'!H23))),'Data Summary'!DH29="Yes"),OFFSET('Sanitation Data'!$H$11,0,10*ROW('Sanitation Data'!H23)),NA())</f>
        <v>#N/A</v>
      </c>
      <c r="AT29" s="91" t="e">
        <f ca="true">+IF(AND(ISNUMBER(OFFSET('Sanitation Data'!$H$12,0,10*ROW('Sanitation Data'!H23))),'Data Summary'!DI29="Yes"),OFFSET('Sanitation Data'!$H$12,0,10*ROW('Sanitation Data'!H23)),NA())</f>
        <v>#N/A</v>
      </c>
      <c r="AU29" s="91" t="e">
        <f ca="true">+IF(AND(ISNUMBER(OFFSET('Sanitation Data'!$I$4,0,10*ROW('Sanitation Data'!I23))),'Data Summary'!DJ29="Yes"),100-OFFSET('Sanitation Data'!$I$4,0,10*ROW('Sanitation Data'!I23)),NA())</f>
        <v>#N/A</v>
      </c>
      <c r="AV29" s="91" t="e">
        <f ca="true">+IF(AND(ISNUMBER(OFFSET('Sanitation Data'!$I$6,0,10*ROW('Sanitation Data'!I23))),'Data Summary'!DK29="Yes"),OFFSET('Sanitation Data'!$I$6,0,10*ROW('Sanitation Data'!I23)),NA())</f>
        <v>#N/A</v>
      </c>
      <c r="AW29" s="91" t="e">
        <f ca="true">+IF(AND(ISNUMBER(OFFSET('Sanitation Data'!$I$10,0,10*ROW('Sanitation Data'!I23))),'Data Summary'!DL29="Yes"),OFFSET('Sanitation Data'!$I$10,0,10*ROW('Sanitation Data'!I23)),NA())</f>
        <v>#N/A</v>
      </c>
      <c r="AX29" s="91" t="e">
        <f ca="true">+IF(AND(ISNUMBER(OFFSET('Sanitation Data'!$I$11,0,10*ROW('Sanitation Data'!I23))),'Data Summary'!DM29="Yes"),OFFSET('Sanitation Data'!$I$11,0,10*ROW('Sanitation Data'!I23)),NA())</f>
        <v>#N/A</v>
      </c>
      <c r="AY29" s="91" t="e">
        <f ca="true">+IF(AND(ISNUMBER(OFFSET('Sanitation Data'!$I$12,0,10*ROW('Sanitation Data'!I23))),'Data Summary'!DN29="Yes"),OFFSET('Sanitation Data'!$I$12,0,10*ROW('Sanitation Data'!I23)),NA())</f>
        <v>#N/A</v>
      </c>
      <c r="AZ29" s="92" t="e">
        <f ca="true">+IF(AND(ISNUMBER(OFFSET('Hygiene Data'!$D$5,0,10*ROW('Hygiene Data'!D23))),'Data Summary'!DO29="Yes"),OFFSET('Hygiene Data'!$D$5,0,10*ROW('Hygiene Data'!D23)),NA())</f>
        <v>#N/A</v>
      </c>
      <c r="BA29" s="92" t="e">
        <f ca="true">+IF(AND(ISNUMBER(OFFSET('Hygiene Data'!$D$7,0,10*ROW('Hygiene Data'!D23))),'Data Summary'!DP29="Yes"),OFFSET('Hygiene Data'!$D$7,0,10*ROW('Hygiene Data'!D23)),NA())</f>
        <v>#N/A</v>
      </c>
      <c r="BB29" s="92" t="e">
        <f ca="true">+IF(AND(ISNUMBER(OFFSET('Hygiene Data'!$D$9,0,10*ROW('Hygiene Data'!D23))),'Data Summary'!DQ29="Yes"),OFFSET('Hygiene Data'!$D$9,0,10*ROW('Hygiene Data'!D23)),NA())</f>
        <v>#N/A</v>
      </c>
      <c r="BC29" s="92" t="e">
        <f ca="true">+IF(AND(ISNUMBER(OFFSET('Hygiene Data'!$E$5,0,10*ROW('Hygiene Data'!E23))),'Data Summary'!DR29="Yes"),OFFSET('Hygiene Data'!$E$5,0,10*ROW('Hygiene Data'!E23)),NA())</f>
        <v>#N/A</v>
      </c>
      <c r="BD29" s="92" t="e">
        <f ca="true">+IF(AND(ISNUMBER(OFFSET('Hygiene Data'!$E$7,0,10*ROW('Hygiene Data'!E23))),'Data Summary'!DS29="Yes"),OFFSET('Hygiene Data'!$E$7,0,10*ROW('Hygiene Data'!E23)),NA())</f>
        <v>#N/A</v>
      </c>
      <c r="BE29" s="92" t="e">
        <f ca="true">+IF(AND(ISNUMBER(OFFSET('Hygiene Data'!$E$9,0,10*ROW('Hygiene Data'!E23))),'Data Summary'!DT29="Yes"),OFFSET('Hygiene Data'!$E$9,0,10*ROW('Hygiene Data'!E23)),NA())</f>
        <v>#N/A</v>
      </c>
      <c r="BF29" s="92" t="e">
        <f ca="true">+IF(AND(ISNUMBER(OFFSET('Hygiene Data'!$F$5,0,10*ROW('Hygiene Data'!F23))),'Data Summary'!DU29="Yes"),OFFSET('Hygiene Data'!$F$5,0,10*ROW('Hygiene Data'!F23)),NA())</f>
        <v>#N/A</v>
      </c>
      <c r="BG29" s="92" t="e">
        <f ca="true">+IF(AND(ISNUMBER(OFFSET('Hygiene Data'!$F$7,0,10*ROW('Hygiene Data'!F23))),'Data Summary'!DV29="Yes"),OFFSET('Hygiene Data'!$F$7,0,10*ROW('Hygiene Data'!F23)),NA())</f>
        <v>#N/A</v>
      </c>
      <c r="BH29" s="92" t="e">
        <f ca="true">+IF(AND(ISNUMBER(OFFSET('Hygiene Data'!$F$9,0,10*ROW('Hygiene Data'!F23))),'Data Summary'!DW29="Yes"),OFFSET('Hygiene Data'!$F$9,0,10*ROW('Hygiene Data'!F23)),NA())</f>
        <v>#N/A</v>
      </c>
      <c r="BI29" s="92" t="e">
        <f ca="true">+IF(AND(ISNUMBER(OFFSET('Hygiene Data'!$G$5,0,10*ROW('Hygiene Data'!G23))),'Data Summary'!DX29="Yes"),OFFSET('Hygiene Data'!$G$5,0,10*ROW('Hygiene Data'!G23)),NA())</f>
        <v>#N/A</v>
      </c>
      <c r="BJ29" s="92" t="e">
        <f ca="true">+IF(AND(ISNUMBER(OFFSET('Hygiene Data'!$G$7,0,10*ROW('Hygiene Data'!G23))),'Data Summary'!DY29="Yes"),OFFSET('Hygiene Data'!$G$7,0,10*ROW('Hygiene Data'!G23)),NA())</f>
        <v>#N/A</v>
      </c>
      <c r="BK29" s="92" t="e">
        <f ca="true">+IF(AND(ISNUMBER(OFFSET('Hygiene Data'!$G$9,0,10*ROW('Hygiene Data'!G23))),'Data Summary'!DZ29="Yes"),OFFSET('Hygiene Data'!$G$9,0,10*ROW('Hygiene Data'!G23)),NA())</f>
        <v>#N/A</v>
      </c>
      <c r="BL29" s="92" t="e">
        <f ca="true">+IF(AND(ISNUMBER(OFFSET('Hygiene Data'!$H$5,0,10*ROW('Hygiene Data'!H23))),'Data Summary'!EA29="Yes"),OFFSET('Hygiene Data'!$H$5,0,10*ROW('Hygiene Data'!H23)),NA())</f>
        <v>#N/A</v>
      </c>
      <c r="BM29" s="92" t="e">
        <f ca="true">+IF(AND(ISNUMBER(OFFSET('Hygiene Data'!$H$7,0,10*ROW('Hygiene Data'!H23))),'Data Summary'!EB29="Yes"),OFFSET('Hygiene Data'!$H$7,0,10*ROW('Hygiene Data'!H23)),NA())</f>
        <v>#N/A</v>
      </c>
      <c r="BN29" s="92" t="e">
        <f ca="true">+IF(AND(ISNUMBER(OFFSET('Hygiene Data'!$H$9,0,10*ROW('Hygiene Data'!H23))),'Data Summary'!EC29="Yes"),OFFSET('Hygiene Data'!$H$9,0,10*ROW('Hygiene Data'!H23)),NA())</f>
        <v>#N/A</v>
      </c>
      <c r="BO29" s="92" t="e">
        <f ca="true">+IF(AND(ISNUMBER(OFFSET('Hygiene Data'!$I$5,0,10*ROW('Hygiene Data'!I23))),'Data Summary'!ED29="Yes"),OFFSET('Hygiene Data'!$I$5,0,10*ROW('Hygiene Data'!I23)),NA())</f>
        <v>#N/A</v>
      </c>
      <c r="BP29" s="92" t="e">
        <f ca="true">+IF(AND(ISNUMBER(OFFSET('Hygiene Data'!$I$7,0,10*ROW('Hygiene Data'!I23))),'Data Summary'!EE29="Yes"),OFFSET('Hygiene Data'!$I$7,0,10*ROW('Hygiene Data'!I23)),NA())</f>
        <v>#N/A</v>
      </c>
      <c r="BQ29" s="92"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4" t="str">
        <f ca="true">+IF(ISTEXT('Data Summary'!B30),'Data Summary'!B30,"")</f>
        <v/>
      </c>
      <c r="C30" s="327" t="e">
        <f ca="true">+VALUE('Data Summary'!C30)</f>
        <v>#VALUE!</v>
      </c>
      <c r="D30" s="90" t="e">
        <f ca="true">+IF(AND(ISNUMBER(OFFSET('Water Data'!$D$4,0,10*ROW('Water Data'!D24))),'Data Summary'!BS30="Yes"),100-OFFSET('Water Data'!$D$4,0,10*ROW('Water Data'!D24)),NA())</f>
        <v>#N/A</v>
      </c>
      <c r="E30" s="90" t="e">
        <f ca="true">+IF(AND(ISNUMBER(OFFSET('Water Data'!$D$6,0,10*ROW('Water Data'!D24))),'Data Summary'!BT30="Yes"),OFFSET('Water Data'!$D$6,0,10*ROW('Water Data'!D24)),NA())</f>
        <v>#N/A</v>
      </c>
      <c r="F30" s="90" t="e">
        <f ca="true">+IF(AND(ISNUMBER(OFFSET('Water Data'!$D$9,0,10*ROW('Water Data'!D24))),'Data Summary'!BU30="Yes"),OFFSET('Water Data'!$D$9,0,10*ROW('Water Data'!D24)),NA())</f>
        <v>#N/A</v>
      </c>
      <c r="G30" s="90" t="e">
        <f ca="true">+IF(AND(ISNUMBER(OFFSET('Water Data'!$E$4,0,10*ROW('Water Data'!E24))),'Data Summary'!BV30="Yes"),100-OFFSET('Water Data'!$E$4,0,10*ROW('Water Data'!E24)),NA())</f>
        <v>#N/A</v>
      </c>
      <c r="H30" s="90" t="e">
        <f ca="true">+IF(AND(ISNUMBER(OFFSET('Water Data'!$E$6,0,10*ROW('Water Data'!E24))),'Data Summary'!BW30="Yes"),OFFSET('Water Data'!$E$6,0,10*ROW('Water Data'!E24)),NA())</f>
        <v>#N/A</v>
      </c>
      <c r="I30" s="90" t="e">
        <f ca="true">+IF(AND(ISNUMBER(OFFSET('Water Data'!$E$9,0,10*ROW('Water Data'!E24))),'Data Summary'!BX30="Yes"),OFFSET('Water Data'!$E$9,0,10*ROW('Water Data'!E24)),NA())</f>
        <v>#N/A</v>
      </c>
      <c r="J30" s="90" t="e">
        <f ca="true">+IF(AND(ISNUMBER(OFFSET('Water Data'!$F$4,0,10*ROW('Water Data'!F24))),'Data Summary'!BY30="Yes"),100-OFFSET('Water Data'!$F$4,0,10*ROW('Water Data'!F24)),NA())</f>
        <v>#N/A</v>
      </c>
      <c r="K30" s="90" t="e">
        <f ca="true">+IF(AND(ISNUMBER(OFFSET('Water Data'!$F$6,0,10*ROW('Water Data'!F24))),'Data Summary'!BZ30="Yes"),OFFSET('Water Data'!$F$6,0,10*ROW('Water Data'!F24)),NA())</f>
        <v>#N/A</v>
      </c>
      <c r="L30" s="90" t="e">
        <f ca="true">+IF(AND(ISNUMBER(OFFSET('Water Data'!$F$9,0,10*ROW('Water Data'!F24))),'Data Summary'!CA30="Yes"),OFFSET('Water Data'!$F$9,0,10*ROW('Water Data'!F24)),NA())</f>
        <v>#N/A</v>
      </c>
      <c r="M30" s="90" t="e">
        <f ca="true">+IF(AND(ISNUMBER(OFFSET('Water Data'!$G$4,0,10*ROW('Water Data'!G24))),'Data Summary'!CB30="Yes"),100-OFFSET('Water Data'!$G$4,0,10*ROW('Water Data'!G24)),NA())</f>
        <v>#N/A</v>
      </c>
      <c r="N30" s="90" t="e">
        <f ca="true">+IF(AND(ISNUMBER(OFFSET('Water Data'!$G$6,0,10*ROW('Water Data'!G24))),'Data Summary'!CC30="Yes"),OFFSET('Water Data'!$G$6,0,10*ROW('Water Data'!G24)),NA())</f>
        <v>#N/A</v>
      </c>
      <c r="O30" s="90" t="e">
        <f ca="true">+IF(AND(ISNUMBER(OFFSET('Water Data'!$G$9,0,10*ROW('Water Data'!G24))),'Data Summary'!CD30="Yes"),OFFSET('Water Data'!$G$9,0,10*ROW('Water Data'!G24)),NA())</f>
        <v>#N/A</v>
      </c>
      <c r="P30" s="90" t="e">
        <f ca="true">+IF(AND(ISNUMBER(OFFSET('Water Data'!$H$4,0,10*ROW('Water Data'!H24))),'Data Summary'!CE30="Yes"),100-OFFSET('Water Data'!$H$4,0,10*ROW('Water Data'!H24)),NA())</f>
        <v>#N/A</v>
      </c>
      <c r="Q30" s="90" t="e">
        <f ca="true">+IF(AND(ISNUMBER(OFFSET('Water Data'!$H$6,0,10*ROW('Water Data'!H24))),'Data Summary'!CF30="Yes"),OFFSET('Water Data'!$H$6,0,10*ROW('Water Data'!H24)),NA())</f>
        <v>#N/A</v>
      </c>
      <c r="R30" s="90" t="e">
        <f ca="true">+IF(AND(ISNUMBER(OFFSET('Water Data'!$H$9,0,10*ROW('Water Data'!H24))),'Data Summary'!CG30="Yes"),OFFSET('Water Data'!$H$9,0,10*ROW('Water Data'!H24)),NA())</f>
        <v>#N/A</v>
      </c>
      <c r="S30" s="90" t="e">
        <f ca="true">+IF(AND(ISNUMBER(OFFSET('Water Data'!$I$4,0,10*ROW('Water Data'!I24))),'Data Summary'!CH30="Yes"),100-OFFSET('Water Data'!$I$4,0,10*ROW('Water Data'!I24)),NA())</f>
        <v>#N/A</v>
      </c>
      <c r="T30" s="90" t="e">
        <f ca="true">+IF(AND(ISNUMBER(OFFSET('Water Data'!$I$6,0,10*ROW('Water Data'!I24))),'Data Summary'!CI30="Yes"),OFFSET('Water Data'!$I$6,0,10*ROW('Water Data'!I24)),NA())</f>
        <v>#N/A</v>
      </c>
      <c r="U30" s="90" t="e">
        <f ca="true">+IF(AND(ISNUMBER(OFFSET('Water Data'!$I$9,0,10*ROW('Water Data'!I24))),'Data Summary'!CJ30="Yes"),OFFSET('Water Data'!$I$9,0,10*ROW('Water Data'!I24)),NA())</f>
        <v>#N/A</v>
      </c>
      <c r="V30" s="91" t="e">
        <f ca="true">+IF(AND(ISNUMBER(OFFSET('Sanitation Data'!$D$4,0,10*ROW('Sanitation Data'!D24))),'Data Summary'!CK30="Yes"),100-OFFSET('Sanitation Data'!$D$4,0,10*ROW('Sanitation Data'!D24)),NA())</f>
        <v>#N/A</v>
      </c>
      <c r="W30" s="91" t="e">
        <f ca="true">+IF(AND(ISNUMBER(OFFSET('Sanitation Data'!$D$6,0,10*ROW('Sanitation Data'!D24))),'Data Summary'!CL30="Yes"),OFFSET('Sanitation Data'!$D$6,0,10*ROW('Sanitation Data'!D24)),NA())</f>
        <v>#N/A</v>
      </c>
      <c r="X30" s="91" t="e">
        <f ca="true">+IF(AND(ISNUMBER(OFFSET('Sanitation Data'!$D$10,0,10*ROW('Sanitation Data'!D24))),'Data Summary'!CM30="Yes"),OFFSET('Sanitation Data'!$D$10,0,10*ROW('Sanitation Data'!D24)),NA())</f>
        <v>#N/A</v>
      </c>
      <c r="Y30" s="91" t="e">
        <f ca="true">+IF(AND(ISNUMBER(OFFSET('Sanitation Data'!$D$11,0,10*ROW('Sanitation Data'!D24))),'Data Summary'!CN30="Yes"),OFFSET('Sanitation Data'!$D$11,0,10*ROW('Sanitation Data'!D24)),NA())</f>
        <v>#N/A</v>
      </c>
      <c r="Z30" s="91" t="e">
        <f ca="true">+IF(AND(ISNUMBER(OFFSET('Sanitation Data'!$D$12,0,10*ROW('Sanitation Data'!D24))),'Data Summary'!CO30="Yes"),OFFSET('Sanitation Data'!$D$12,0,10*ROW('Sanitation Data'!D24)),NA())</f>
        <v>#N/A</v>
      </c>
      <c r="AA30" s="91" t="e">
        <f ca="true">+IF(AND(ISNUMBER(OFFSET('Sanitation Data'!$E$4,0,10*ROW('Sanitation Data'!E24))),'Data Summary'!CP30="Yes"),100-OFFSET('Sanitation Data'!$E$4,0,10*ROW('Sanitation Data'!E24)),NA())</f>
        <v>#N/A</v>
      </c>
      <c r="AB30" s="91" t="e">
        <f ca="true">+IF(AND(ISNUMBER(OFFSET('Sanitation Data'!$E$6,0,10*ROW('Sanitation Data'!E24))),'Data Summary'!CQ30="Yes"),OFFSET('Sanitation Data'!$E$6,0,10*ROW('Sanitation Data'!E24)),NA())</f>
        <v>#N/A</v>
      </c>
      <c r="AC30" s="91" t="e">
        <f ca="true">+IF(AND(ISNUMBER(OFFSET('Sanitation Data'!$E$10,0,10*ROW('Sanitation Data'!E24))),'Data Summary'!CR30="Yes"),OFFSET('Sanitation Data'!$E$10,0,10*ROW('Sanitation Data'!E24)),NA())</f>
        <v>#N/A</v>
      </c>
      <c r="AD30" s="91" t="e">
        <f ca="true">+IF(AND(ISNUMBER(OFFSET('Sanitation Data'!$E$11,0,10*ROW('Sanitation Data'!E24))),'Data Summary'!CS30="Yes"),OFFSET('Sanitation Data'!$E$11,0,10*ROW('Sanitation Data'!E24)),NA())</f>
        <v>#N/A</v>
      </c>
      <c r="AE30" s="91" t="e">
        <f ca="true">+IF(AND(ISNUMBER(OFFSET('Sanitation Data'!$E$12,0,10*ROW('Sanitation Data'!E24))),'Data Summary'!CT30="Yes"),OFFSET('Sanitation Data'!$E$12,0,10*ROW('Sanitation Data'!E24)),NA())</f>
        <v>#N/A</v>
      </c>
      <c r="AF30" s="91" t="e">
        <f ca="true">+IF(AND(ISNUMBER(OFFSET('Sanitation Data'!$F$4,0,10*ROW('Sanitation Data'!F24))),'Data Summary'!CU30="Yes"),100-OFFSET('Sanitation Data'!$F$4,0,10*ROW('Sanitation Data'!F24)),NA())</f>
        <v>#N/A</v>
      </c>
      <c r="AG30" s="91" t="e">
        <f ca="true">+IF(AND(ISNUMBER(OFFSET('Sanitation Data'!$F$6,0,10*ROW('Sanitation Data'!F24))),'Data Summary'!CV30="Yes"),OFFSET('Sanitation Data'!$F$6,0,10*ROW('Sanitation Data'!F24)),NA())</f>
        <v>#N/A</v>
      </c>
      <c r="AH30" s="91" t="e">
        <f ca="true">+IF(AND(ISNUMBER(OFFSET('Sanitation Data'!$F$10,0,10*ROW('Sanitation Data'!F24))),'Data Summary'!CW30="Yes"),OFFSET('Sanitation Data'!$F$10,0,10*ROW('Sanitation Data'!F24)),NA())</f>
        <v>#N/A</v>
      </c>
      <c r="AI30" s="91" t="e">
        <f ca="true">+IF(AND(ISNUMBER(OFFSET('Sanitation Data'!$F$11,0,10*ROW('Sanitation Data'!F24))),'Data Summary'!CX30="Yes"),OFFSET('Sanitation Data'!$F$11,0,10*ROW('Sanitation Data'!F24)),NA())</f>
        <v>#N/A</v>
      </c>
      <c r="AJ30" s="91" t="e">
        <f ca="true">+IF(AND(ISNUMBER(OFFSET('Sanitation Data'!$F$12,0,10*ROW('Sanitation Data'!F24))),'Data Summary'!CY30="Yes"),OFFSET('Sanitation Data'!$F$12,0,10*ROW('Sanitation Data'!F24)),NA())</f>
        <v>#N/A</v>
      </c>
      <c r="AK30" s="91" t="e">
        <f ca="true">+IF(AND(ISNUMBER(OFFSET('Sanitation Data'!$G$4,0,10*ROW('Sanitation Data'!G24))),'Data Summary'!CZ30="Yes"),100-OFFSET('Sanitation Data'!$G$4,0,10*ROW('Sanitation Data'!G24)),NA())</f>
        <v>#N/A</v>
      </c>
      <c r="AL30" s="91" t="e">
        <f ca="true">+IF(AND(ISNUMBER(OFFSET('Sanitation Data'!$G$6,0,10*ROW('Sanitation Data'!G24))),'Data Summary'!DA30="Yes"),OFFSET('Sanitation Data'!$G$6,0,10*ROW('Sanitation Data'!G24)),NA())</f>
        <v>#N/A</v>
      </c>
      <c r="AM30" s="91" t="e">
        <f ca="true">+IF(AND(ISNUMBER(OFFSET('Sanitation Data'!$G$10,0,10*ROW('Sanitation Data'!G24))),'Data Summary'!DB30="Yes"),OFFSET('Sanitation Data'!$G$10,0,10*ROW('Sanitation Data'!G24)),NA())</f>
        <v>#N/A</v>
      </c>
      <c r="AN30" s="91" t="e">
        <f ca="true">+IF(AND(ISNUMBER(OFFSET('Sanitation Data'!$G$11,0,10*ROW('Sanitation Data'!G24))),'Data Summary'!DC30="Yes"),OFFSET('Sanitation Data'!$G$11,0,10*ROW('Sanitation Data'!G24)),NA())</f>
        <v>#N/A</v>
      </c>
      <c r="AO30" s="91" t="e">
        <f ca="true">+IF(AND(ISNUMBER(OFFSET('Sanitation Data'!$G$12,0,10*ROW('Sanitation Data'!G24))),'Data Summary'!DD30="Yes"),OFFSET('Sanitation Data'!$G$12,0,10*ROW('Sanitation Data'!G24)),NA())</f>
        <v>#N/A</v>
      </c>
      <c r="AP30" s="91" t="e">
        <f ca="true">+IF(AND(ISNUMBER(OFFSET('Sanitation Data'!$H$4,0,10*ROW('Sanitation Data'!H24))),'Data Summary'!DE30="Yes"),100-OFFSET('Sanitation Data'!$H$4,0,10*ROW('Sanitation Data'!H24)),NA())</f>
        <v>#N/A</v>
      </c>
      <c r="AQ30" s="91" t="e">
        <f ca="true">+IF(AND(ISNUMBER(OFFSET('Sanitation Data'!$H$6,0,10*ROW('Sanitation Data'!H24))),'Data Summary'!DF30="Yes"),OFFSET('Sanitation Data'!$H$6,0,10*ROW('Sanitation Data'!H24)),NA())</f>
        <v>#N/A</v>
      </c>
      <c r="AR30" s="91" t="e">
        <f ca="true">+IF(AND(ISNUMBER(OFFSET('Sanitation Data'!$H$10,0,10*ROW('Sanitation Data'!H24))),'Data Summary'!DG30="Yes"),OFFSET('Sanitation Data'!$H$10,0,10*ROW('Sanitation Data'!H24)),NA())</f>
        <v>#N/A</v>
      </c>
      <c r="AS30" s="91" t="e">
        <f ca="true">+IF(AND(ISNUMBER(OFFSET('Sanitation Data'!$H$11,0,10*ROW('Sanitation Data'!H24))),'Data Summary'!DH30="Yes"),OFFSET('Sanitation Data'!$H$11,0,10*ROW('Sanitation Data'!H24)),NA())</f>
        <v>#N/A</v>
      </c>
      <c r="AT30" s="91" t="e">
        <f ca="true">+IF(AND(ISNUMBER(OFFSET('Sanitation Data'!$H$12,0,10*ROW('Sanitation Data'!H24))),'Data Summary'!DI30="Yes"),OFFSET('Sanitation Data'!$H$12,0,10*ROW('Sanitation Data'!H24)),NA())</f>
        <v>#N/A</v>
      </c>
      <c r="AU30" s="91" t="e">
        <f ca="true">+IF(AND(ISNUMBER(OFFSET('Sanitation Data'!$I$4,0,10*ROW('Sanitation Data'!I24))),'Data Summary'!DJ30="Yes"),100-OFFSET('Sanitation Data'!$I$4,0,10*ROW('Sanitation Data'!I24)),NA())</f>
        <v>#N/A</v>
      </c>
      <c r="AV30" s="91" t="e">
        <f ca="true">+IF(AND(ISNUMBER(OFFSET('Sanitation Data'!$I$6,0,10*ROW('Sanitation Data'!I24))),'Data Summary'!DK30="Yes"),OFFSET('Sanitation Data'!$I$6,0,10*ROW('Sanitation Data'!I24)),NA())</f>
        <v>#N/A</v>
      </c>
      <c r="AW30" s="91" t="e">
        <f ca="true">+IF(AND(ISNUMBER(OFFSET('Sanitation Data'!$I$10,0,10*ROW('Sanitation Data'!I24))),'Data Summary'!DL30="Yes"),OFFSET('Sanitation Data'!$I$10,0,10*ROW('Sanitation Data'!I24)),NA())</f>
        <v>#N/A</v>
      </c>
      <c r="AX30" s="91" t="e">
        <f ca="true">+IF(AND(ISNUMBER(OFFSET('Sanitation Data'!$I$11,0,10*ROW('Sanitation Data'!I24))),'Data Summary'!DM30="Yes"),OFFSET('Sanitation Data'!$I$11,0,10*ROW('Sanitation Data'!I24)),NA())</f>
        <v>#N/A</v>
      </c>
      <c r="AY30" s="91" t="e">
        <f ca="true">+IF(AND(ISNUMBER(OFFSET('Sanitation Data'!$I$12,0,10*ROW('Sanitation Data'!I24))),'Data Summary'!DN30="Yes"),OFFSET('Sanitation Data'!$I$12,0,10*ROW('Sanitation Data'!I24)),NA())</f>
        <v>#N/A</v>
      </c>
      <c r="AZ30" s="92" t="e">
        <f ca="true">+IF(AND(ISNUMBER(OFFSET('Hygiene Data'!$D$5,0,10*ROW('Hygiene Data'!D24))),'Data Summary'!DO30="Yes"),OFFSET('Hygiene Data'!$D$5,0,10*ROW('Hygiene Data'!D24)),NA())</f>
        <v>#N/A</v>
      </c>
      <c r="BA30" s="92" t="e">
        <f ca="true">+IF(AND(ISNUMBER(OFFSET('Hygiene Data'!$D$7,0,10*ROW('Hygiene Data'!D24))),'Data Summary'!DP30="Yes"),OFFSET('Hygiene Data'!$D$7,0,10*ROW('Hygiene Data'!D24)),NA())</f>
        <v>#N/A</v>
      </c>
      <c r="BB30" s="92" t="e">
        <f ca="true">+IF(AND(ISNUMBER(OFFSET('Hygiene Data'!$D$9,0,10*ROW('Hygiene Data'!D24))),'Data Summary'!DQ30="Yes"),OFFSET('Hygiene Data'!$D$9,0,10*ROW('Hygiene Data'!D24)),NA())</f>
        <v>#N/A</v>
      </c>
      <c r="BC30" s="92" t="e">
        <f ca="true">+IF(AND(ISNUMBER(OFFSET('Hygiene Data'!$E$5,0,10*ROW('Hygiene Data'!E24))),'Data Summary'!DR30="Yes"),OFFSET('Hygiene Data'!$E$5,0,10*ROW('Hygiene Data'!E24)),NA())</f>
        <v>#N/A</v>
      </c>
      <c r="BD30" s="92" t="e">
        <f ca="true">+IF(AND(ISNUMBER(OFFSET('Hygiene Data'!$E$7,0,10*ROW('Hygiene Data'!E24))),'Data Summary'!DS30="Yes"),OFFSET('Hygiene Data'!$E$7,0,10*ROW('Hygiene Data'!E24)),NA())</f>
        <v>#N/A</v>
      </c>
      <c r="BE30" s="92" t="e">
        <f ca="true">+IF(AND(ISNUMBER(OFFSET('Hygiene Data'!$E$9,0,10*ROW('Hygiene Data'!E24))),'Data Summary'!DT30="Yes"),OFFSET('Hygiene Data'!$E$9,0,10*ROW('Hygiene Data'!E24)),NA())</f>
        <v>#N/A</v>
      </c>
      <c r="BF30" s="92" t="e">
        <f ca="true">+IF(AND(ISNUMBER(OFFSET('Hygiene Data'!$F$5,0,10*ROW('Hygiene Data'!F24))),'Data Summary'!DU30="Yes"),OFFSET('Hygiene Data'!$F$5,0,10*ROW('Hygiene Data'!F24)),NA())</f>
        <v>#N/A</v>
      </c>
      <c r="BG30" s="92" t="e">
        <f ca="true">+IF(AND(ISNUMBER(OFFSET('Hygiene Data'!$F$7,0,10*ROW('Hygiene Data'!F24))),'Data Summary'!DV30="Yes"),OFFSET('Hygiene Data'!$F$7,0,10*ROW('Hygiene Data'!F24)),NA())</f>
        <v>#N/A</v>
      </c>
      <c r="BH30" s="92" t="e">
        <f ca="true">+IF(AND(ISNUMBER(OFFSET('Hygiene Data'!$F$9,0,10*ROW('Hygiene Data'!F24))),'Data Summary'!DW30="Yes"),OFFSET('Hygiene Data'!$F$9,0,10*ROW('Hygiene Data'!F24)),NA())</f>
        <v>#N/A</v>
      </c>
      <c r="BI30" s="92" t="e">
        <f ca="true">+IF(AND(ISNUMBER(OFFSET('Hygiene Data'!$G$5,0,10*ROW('Hygiene Data'!G24))),'Data Summary'!DX30="Yes"),OFFSET('Hygiene Data'!$G$5,0,10*ROW('Hygiene Data'!G24)),NA())</f>
        <v>#N/A</v>
      </c>
      <c r="BJ30" s="92" t="e">
        <f ca="true">+IF(AND(ISNUMBER(OFFSET('Hygiene Data'!$G$7,0,10*ROW('Hygiene Data'!G24))),'Data Summary'!DY30="Yes"),OFFSET('Hygiene Data'!$G$7,0,10*ROW('Hygiene Data'!G24)),NA())</f>
        <v>#N/A</v>
      </c>
      <c r="BK30" s="92" t="e">
        <f ca="true">+IF(AND(ISNUMBER(OFFSET('Hygiene Data'!$G$9,0,10*ROW('Hygiene Data'!G24))),'Data Summary'!DZ30="Yes"),OFFSET('Hygiene Data'!$G$9,0,10*ROW('Hygiene Data'!G24)),NA())</f>
        <v>#N/A</v>
      </c>
      <c r="BL30" s="92" t="e">
        <f ca="true">+IF(AND(ISNUMBER(OFFSET('Hygiene Data'!$H$5,0,10*ROW('Hygiene Data'!H24))),'Data Summary'!EA30="Yes"),OFFSET('Hygiene Data'!$H$5,0,10*ROW('Hygiene Data'!H24)),NA())</f>
        <v>#N/A</v>
      </c>
      <c r="BM30" s="92" t="e">
        <f ca="true">+IF(AND(ISNUMBER(OFFSET('Hygiene Data'!$H$7,0,10*ROW('Hygiene Data'!H24))),'Data Summary'!EB30="Yes"),OFFSET('Hygiene Data'!$H$7,0,10*ROW('Hygiene Data'!H24)),NA())</f>
        <v>#N/A</v>
      </c>
      <c r="BN30" s="92" t="e">
        <f ca="true">+IF(AND(ISNUMBER(OFFSET('Hygiene Data'!$H$9,0,10*ROW('Hygiene Data'!H24))),'Data Summary'!EC30="Yes"),OFFSET('Hygiene Data'!$H$9,0,10*ROW('Hygiene Data'!H24)),NA())</f>
        <v>#N/A</v>
      </c>
      <c r="BO30" s="92" t="e">
        <f ca="true">+IF(AND(ISNUMBER(OFFSET('Hygiene Data'!$I$5,0,10*ROW('Hygiene Data'!I24))),'Data Summary'!ED30="Yes"),OFFSET('Hygiene Data'!$I$5,0,10*ROW('Hygiene Data'!I24)),NA())</f>
        <v>#N/A</v>
      </c>
      <c r="BP30" s="92" t="e">
        <f ca="true">+IF(AND(ISNUMBER(OFFSET('Hygiene Data'!$I$7,0,10*ROW('Hygiene Data'!I24))),'Data Summary'!EE30="Yes"),OFFSET('Hygiene Data'!$I$7,0,10*ROW('Hygiene Data'!I24)),NA())</f>
        <v>#N/A</v>
      </c>
      <c r="BQ30" s="92"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4" t="str">
        <f ca="true">+IF(ISTEXT('Data Summary'!B31),'Data Summary'!B31,"")</f>
        <v/>
      </c>
      <c r="C31" s="327" t="e">
        <f ca="true">+VALUE('Data Summary'!C31)</f>
        <v>#VALUE!</v>
      </c>
      <c r="D31" s="90" t="e">
        <f ca="true">+IF(AND(ISNUMBER(OFFSET('Water Data'!$D$4,0,10*ROW('Water Data'!D25))),'Data Summary'!BS31="Yes"),100-OFFSET('Water Data'!$D$4,0,10*ROW('Water Data'!D25)),NA())</f>
        <v>#N/A</v>
      </c>
      <c r="E31" s="90" t="e">
        <f ca="true">+IF(AND(ISNUMBER(OFFSET('Water Data'!$D$6,0,10*ROW('Water Data'!D25))),'Data Summary'!BT31="Yes"),OFFSET('Water Data'!$D$6,0,10*ROW('Water Data'!D25)),NA())</f>
        <v>#N/A</v>
      </c>
      <c r="F31" s="90" t="e">
        <f ca="true">+IF(AND(ISNUMBER(OFFSET('Water Data'!$D$9,0,10*ROW('Water Data'!D25))),'Data Summary'!BU31="Yes"),OFFSET('Water Data'!$D$9,0,10*ROW('Water Data'!D25)),NA())</f>
        <v>#N/A</v>
      </c>
      <c r="G31" s="90" t="e">
        <f ca="true">+IF(AND(ISNUMBER(OFFSET('Water Data'!$E$4,0,10*ROW('Water Data'!E25))),'Data Summary'!BV31="Yes"),100-OFFSET('Water Data'!$E$4,0,10*ROW('Water Data'!E25)),NA())</f>
        <v>#N/A</v>
      </c>
      <c r="H31" s="90" t="e">
        <f ca="true">+IF(AND(ISNUMBER(OFFSET('Water Data'!$E$6,0,10*ROW('Water Data'!E25))),'Data Summary'!BW31="Yes"),OFFSET('Water Data'!$E$6,0,10*ROW('Water Data'!E25)),NA())</f>
        <v>#N/A</v>
      </c>
      <c r="I31" s="90" t="e">
        <f ca="true">+IF(AND(ISNUMBER(OFFSET('Water Data'!$E$9,0,10*ROW('Water Data'!E25))),'Data Summary'!BX31="Yes"),OFFSET('Water Data'!$E$9,0,10*ROW('Water Data'!E25)),NA())</f>
        <v>#N/A</v>
      </c>
      <c r="J31" s="90" t="e">
        <f ca="true">+IF(AND(ISNUMBER(OFFSET('Water Data'!$F$4,0,10*ROW('Water Data'!F25))),'Data Summary'!BY31="Yes"),100-OFFSET('Water Data'!$F$4,0,10*ROW('Water Data'!F25)),NA())</f>
        <v>#N/A</v>
      </c>
      <c r="K31" s="90" t="e">
        <f ca="true">+IF(AND(ISNUMBER(OFFSET('Water Data'!$F$6,0,10*ROW('Water Data'!F25))),'Data Summary'!BZ31="Yes"),OFFSET('Water Data'!$F$6,0,10*ROW('Water Data'!F25)),NA())</f>
        <v>#N/A</v>
      </c>
      <c r="L31" s="90" t="e">
        <f ca="true">+IF(AND(ISNUMBER(OFFSET('Water Data'!$F$9,0,10*ROW('Water Data'!F25))),'Data Summary'!CA31="Yes"),OFFSET('Water Data'!$F$9,0,10*ROW('Water Data'!F25)),NA())</f>
        <v>#N/A</v>
      </c>
      <c r="M31" s="90" t="e">
        <f ca="true">+IF(AND(ISNUMBER(OFFSET('Water Data'!$G$4,0,10*ROW('Water Data'!G25))),'Data Summary'!CB31="Yes"),100-OFFSET('Water Data'!$G$4,0,10*ROW('Water Data'!G25)),NA())</f>
        <v>#N/A</v>
      </c>
      <c r="N31" s="90" t="e">
        <f ca="true">+IF(AND(ISNUMBER(OFFSET('Water Data'!$G$6,0,10*ROW('Water Data'!G25))),'Data Summary'!CC31="Yes"),OFFSET('Water Data'!$G$6,0,10*ROW('Water Data'!G25)),NA())</f>
        <v>#N/A</v>
      </c>
      <c r="O31" s="90" t="e">
        <f ca="true">+IF(AND(ISNUMBER(OFFSET('Water Data'!$G$9,0,10*ROW('Water Data'!G25))),'Data Summary'!CD31="Yes"),OFFSET('Water Data'!$G$9,0,10*ROW('Water Data'!G25)),NA())</f>
        <v>#N/A</v>
      </c>
      <c r="P31" s="90" t="e">
        <f ca="true">+IF(AND(ISNUMBER(OFFSET('Water Data'!$H$4,0,10*ROW('Water Data'!H25))),'Data Summary'!CE31="Yes"),100-OFFSET('Water Data'!$H$4,0,10*ROW('Water Data'!H25)),NA())</f>
        <v>#N/A</v>
      </c>
      <c r="Q31" s="90" t="e">
        <f ca="true">+IF(AND(ISNUMBER(OFFSET('Water Data'!$H$6,0,10*ROW('Water Data'!H25))),'Data Summary'!CF31="Yes"),OFFSET('Water Data'!$H$6,0,10*ROW('Water Data'!H25)),NA())</f>
        <v>#N/A</v>
      </c>
      <c r="R31" s="90" t="e">
        <f ca="true">+IF(AND(ISNUMBER(OFFSET('Water Data'!$H$9,0,10*ROW('Water Data'!H25))),'Data Summary'!CG31="Yes"),OFFSET('Water Data'!$H$9,0,10*ROW('Water Data'!H25)),NA())</f>
        <v>#N/A</v>
      </c>
      <c r="S31" s="90" t="e">
        <f ca="true">+IF(AND(ISNUMBER(OFFSET('Water Data'!$I$4,0,10*ROW('Water Data'!I25))),'Data Summary'!CH31="Yes"),100-OFFSET('Water Data'!$I$4,0,10*ROW('Water Data'!I25)),NA())</f>
        <v>#N/A</v>
      </c>
      <c r="T31" s="90" t="e">
        <f ca="true">+IF(AND(ISNUMBER(OFFSET('Water Data'!$I$6,0,10*ROW('Water Data'!I25))),'Data Summary'!CI31="Yes"),OFFSET('Water Data'!$I$6,0,10*ROW('Water Data'!I25)),NA())</f>
        <v>#N/A</v>
      </c>
      <c r="U31" s="90" t="e">
        <f ca="true">+IF(AND(ISNUMBER(OFFSET('Water Data'!$I$9,0,10*ROW('Water Data'!I25))),'Data Summary'!CJ31="Yes"),OFFSET('Water Data'!$I$9,0,10*ROW('Water Data'!I25)),NA())</f>
        <v>#N/A</v>
      </c>
      <c r="V31" s="91" t="e">
        <f ca="true">+IF(AND(ISNUMBER(OFFSET('Sanitation Data'!$D$4,0,10*ROW('Sanitation Data'!D25))),'Data Summary'!CK31="Yes"),100-OFFSET('Sanitation Data'!$D$4,0,10*ROW('Sanitation Data'!D25)),NA())</f>
        <v>#N/A</v>
      </c>
      <c r="W31" s="91" t="e">
        <f ca="true">+IF(AND(ISNUMBER(OFFSET('Sanitation Data'!$D$6,0,10*ROW('Sanitation Data'!D25))),'Data Summary'!CL31="Yes"),OFFSET('Sanitation Data'!$D$6,0,10*ROW('Sanitation Data'!D25)),NA())</f>
        <v>#N/A</v>
      </c>
      <c r="X31" s="91" t="e">
        <f ca="true">+IF(AND(ISNUMBER(OFFSET('Sanitation Data'!$D$10,0,10*ROW('Sanitation Data'!D25))),'Data Summary'!CM31="Yes"),OFFSET('Sanitation Data'!$D$10,0,10*ROW('Sanitation Data'!D25)),NA())</f>
        <v>#N/A</v>
      </c>
      <c r="Y31" s="91" t="e">
        <f ca="true">+IF(AND(ISNUMBER(OFFSET('Sanitation Data'!$D$11,0,10*ROW('Sanitation Data'!D25))),'Data Summary'!CN31="Yes"),OFFSET('Sanitation Data'!$D$11,0,10*ROW('Sanitation Data'!D25)),NA())</f>
        <v>#N/A</v>
      </c>
      <c r="Z31" s="91" t="e">
        <f ca="true">+IF(AND(ISNUMBER(OFFSET('Sanitation Data'!$D$12,0,10*ROW('Sanitation Data'!D25))),'Data Summary'!CO31="Yes"),OFFSET('Sanitation Data'!$D$12,0,10*ROW('Sanitation Data'!D25)),NA())</f>
        <v>#N/A</v>
      </c>
      <c r="AA31" s="91" t="e">
        <f ca="true">+IF(AND(ISNUMBER(OFFSET('Sanitation Data'!$E$4,0,10*ROW('Sanitation Data'!E25))),'Data Summary'!CP31="Yes"),100-OFFSET('Sanitation Data'!$E$4,0,10*ROW('Sanitation Data'!E25)),NA())</f>
        <v>#N/A</v>
      </c>
      <c r="AB31" s="91" t="e">
        <f ca="true">+IF(AND(ISNUMBER(OFFSET('Sanitation Data'!$E$6,0,10*ROW('Sanitation Data'!E25))),'Data Summary'!CQ31="Yes"),OFFSET('Sanitation Data'!$E$6,0,10*ROW('Sanitation Data'!E25)),NA())</f>
        <v>#N/A</v>
      </c>
      <c r="AC31" s="91" t="e">
        <f ca="true">+IF(AND(ISNUMBER(OFFSET('Sanitation Data'!$E$10,0,10*ROW('Sanitation Data'!E25))),'Data Summary'!CR31="Yes"),OFFSET('Sanitation Data'!$E$10,0,10*ROW('Sanitation Data'!E25)),NA())</f>
        <v>#N/A</v>
      </c>
      <c r="AD31" s="91" t="e">
        <f ca="true">+IF(AND(ISNUMBER(OFFSET('Sanitation Data'!$E$11,0,10*ROW('Sanitation Data'!E25))),'Data Summary'!CS31="Yes"),OFFSET('Sanitation Data'!$E$11,0,10*ROW('Sanitation Data'!E25)),NA())</f>
        <v>#N/A</v>
      </c>
      <c r="AE31" s="91" t="e">
        <f ca="true">+IF(AND(ISNUMBER(OFFSET('Sanitation Data'!$E$12,0,10*ROW('Sanitation Data'!E25))),'Data Summary'!CT31="Yes"),OFFSET('Sanitation Data'!$E$12,0,10*ROW('Sanitation Data'!E25)),NA())</f>
        <v>#N/A</v>
      </c>
      <c r="AF31" s="91" t="e">
        <f ca="true">+IF(AND(ISNUMBER(OFFSET('Sanitation Data'!$F$4,0,10*ROW('Sanitation Data'!F25))),'Data Summary'!CU31="Yes"),100-OFFSET('Sanitation Data'!$F$4,0,10*ROW('Sanitation Data'!F25)),NA())</f>
        <v>#N/A</v>
      </c>
      <c r="AG31" s="91" t="e">
        <f ca="true">+IF(AND(ISNUMBER(OFFSET('Sanitation Data'!$F$6,0,10*ROW('Sanitation Data'!F25))),'Data Summary'!CV31="Yes"),OFFSET('Sanitation Data'!$F$6,0,10*ROW('Sanitation Data'!F25)),NA())</f>
        <v>#N/A</v>
      </c>
      <c r="AH31" s="91" t="e">
        <f ca="true">+IF(AND(ISNUMBER(OFFSET('Sanitation Data'!$F$10,0,10*ROW('Sanitation Data'!F25))),'Data Summary'!CW31="Yes"),OFFSET('Sanitation Data'!$F$10,0,10*ROW('Sanitation Data'!F25)),NA())</f>
        <v>#N/A</v>
      </c>
      <c r="AI31" s="91" t="e">
        <f ca="true">+IF(AND(ISNUMBER(OFFSET('Sanitation Data'!$F$11,0,10*ROW('Sanitation Data'!F25))),'Data Summary'!CX31="Yes"),OFFSET('Sanitation Data'!$F$11,0,10*ROW('Sanitation Data'!F25)),NA())</f>
        <v>#N/A</v>
      </c>
      <c r="AJ31" s="91" t="e">
        <f ca="true">+IF(AND(ISNUMBER(OFFSET('Sanitation Data'!$F$12,0,10*ROW('Sanitation Data'!F25))),'Data Summary'!CY31="Yes"),OFFSET('Sanitation Data'!$F$12,0,10*ROW('Sanitation Data'!F25)),NA())</f>
        <v>#N/A</v>
      </c>
      <c r="AK31" s="91" t="e">
        <f ca="true">+IF(AND(ISNUMBER(OFFSET('Sanitation Data'!$G$4,0,10*ROW('Sanitation Data'!G25))),'Data Summary'!CZ31="Yes"),100-OFFSET('Sanitation Data'!$G$4,0,10*ROW('Sanitation Data'!G25)),NA())</f>
        <v>#N/A</v>
      </c>
      <c r="AL31" s="91" t="e">
        <f ca="true">+IF(AND(ISNUMBER(OFFSET('Sanitation Data'!$G$6,0,10*ROW('Sanitation Data'!G25))),'Data Summary'!DA31="Yes"),OFFSET('Sanitation Data'!$G$6,0,10*ROW('Sanitation Data'!G25)),NA())</f>
        <v>#N/A</v>
      </c>
      <c r="AM31" s="91" t="e">
        <f ca="true">+IF(AND(ISNUMBER(OFFSET('Sanitation Data'!$G$10,0,10*ROW('Sanitation Data'!G25))),'Data Summary'!DB31="Yes"),OFFSET('Sanitation Data'!$G$10,0,10*ROW('Sanitation Data'!G25)),NA())</f>
        <v>#N/A</v>
      </c>
      <c r="AN31" s="91" t="e">
        <f ca="true">+IF(AND(ISNUMBER(OFFSET('Sanitation Data'!$G$11,0,10*ROW('Sanitation Data'!G25))),'Data Summary'!DC31="Yes"),OFFSET('Sanitation Data'!$G$11,0,10*ROW('Sanitation Data'!G25)),NA())</f>
        <v>#N/A</v>
      </c>
      <c r="AO31" s="91" t="e">
        <f ca="true">+IF(AND(ISNUMBER(OFFSET('Sanitation Data'!$G$12,0,10*ROW('Sanitation Data'!G25))),'Data Summary'!DD31="Yes"),OFFSET('Sanitation Data'!$G$12,0,10*ROW('Sanitation Data'!G25)),NA())</f>
        <v>#N/A</v>
      </c>
      <c r="AP31" s="91" t="e">
        <f ca="true">+IF(AND(ISNUMBER(OFFSET('Sanitation Data'!$H$4,0,10*ROW('Sanitation Data'!H25))),'Data Summary'!DE31="Yes"),100-OFFSET('Sanitation Data'!$H$4,0,10*ROW('Sanitation Data'!H25)),NA())</f>
        <v>#N/A</v>
      </c>
      <c r="AQ31" s="91" t="e">
        <f ca="true">+IF(AND(ISNUMBER(OFFSET('Sanitation Data'!$H$6,0,10*ROW('Sanitation Data'!H25))),'Data Summary'!DF31="Yes"),OFFSET('Sanitation Data'!$H$6,0,10*ROW('Sanitation Data'!H25)),NA())</f>
        <v>#N/A</v>
      </c>
      <c r="AR31" s="91" t="e">
        <f ca="true">+IF(AND(ISNUMBER(OFFSET('Sanitation Data'!$H$10,0,10*ROW('Sanitation Data'!H25))),'Data Summary'!DG31="Yes"),OFFSET('Sanitation Data'!$H$10,0,10*ROW('Sanitation Data'!H25)),NA())</f>
        <v>#N/A</v>
      </c>
      <c r="AS31" s="91" t="e">
        <f ca="true">+IF(AND(ISNUMBER(OFFSET('Sanitation Data'!$H$11,0,10*ROW('Sanitation Data'!H25))),'Data Summary'!DH31="Yes"),OFFSET('Sanitation Data'!$H$11,0,10*ROW('Sanitation Data'!H25)),NA())</f>
        <v>#N/A</v>
      </c>
      <c r="AT31" s="91" t="e">
        <f ca="true">+IF(AND(ISNUMBER(OFFSET('Sanitation Data'!$H$12,0,10*ROW('Sanitation Data'!H25))),'Data Summary'!DI31="Yes"),OFFSET('Sanitation Data'!$H$12,0,10*ROW('Sanitation Data'!H25)),NA())</f>
        <v>#N/A</v>
      </c>
      <c r="AU31" s="91" t="e">
        <f ca="true">+IF(AND(ISNUMBER(OFFSET('Sanitation Data'!$I$4,0,10*ROW('Sanitation Data'!I25))),'Data Summary'!DJ31="Yes"),100-OFFSET('Sanitation Data'!$I$4,0,10*ROW('Sanitation Data'!I25)),NA())</f>
        <v>#N/A</v>
      </c>
      <c r="AV31" s="91" t="e">
        <f ca="true">+IF(AND(ISNUMBER(OFFSET('Sanitation Data'!$I$6,0,10*ROW('Sanitation Data'!I25))),'Data Summary'!DK31="Yes"),OFFSET('Sanitation Data'!$I$6,0,10*ROW('Sanitation Data'!I25)),NA())</f>
        <v>#N/A</v>
      </c>
      <c r="AW31" s="91" t="e">
        <f ca="true">+IF(AND(ISNUMBER(OFFSET('Sanitation Data'!$I$10,0,10*ROW('Sanitation Data'!I25))),'Data Summary'!DL31="Yes"),OFFSET('Sanitation Data'!$I$10,0,10*ROW('Sanitation Data'!I25)),NA())</f>
        <v>#N/A</v>
      </c>
      <c r="AX31" s="91" t="e">
        <f ca="true">+IF(AND(ISNUMBER(OFFSET('Sanitation Data'!$I$11,0,10*ROW('Sanitation Data'!I25))),'Data Summary'!DM31="Yes"),OFFSET('Sanitation Data'!$I$11,0,10*ROW('Sanitation Data'!I25)),NA())</f>
        <v>#N/A</v>
      </c>
      <c r="AY31" s="91" t="e">
        <f ca="true">+IF(AND(ISNUMBER(OFFSET('Sanitation Data'!$I$12,0,10*ROW('Sanitation Data'!I25))),'Data Summary'!DN31="Yes"),OFFSET('Sanitation Data'!$I$12,0,10*ROW('Sanitation Data'!I25)),NA())</f>
        <v>#N/A</v>
      </c>
      <c r="AZ31" s="92" t="e">
        <f ca="true">+IF(AND(ISNUMBER(OFFSET('Hygiene Data'!$D$5,0,10*ROW('Hygiene Data'!D25))),'Data Summary'!DO31="Yes"),OFFSET('Hygiene Data'!$D$5,0,10*ROW('Hygiene Data'!D25)),NA())</f>
        <v>#N/A</v>
      </c>
      <c r="BA31" s="92" t="e">
        <f ca="true">+IF(AND(ISNUMBER(OFFSET('Hygiene Data'!$D$7,0,10*ROW('Hygiene Data'!D25))),'Data Summary'!DP31="Yes"),OFFSET('Hygiene Data'!$D$7,0,10*ROW('Hygiene Data'!D25)),NA())</f>
        <v>#N/A</v>
      </c>
      <c r="BB31" s="92" t="e">
        <f ca="true">+IF(AND(ISNUMBER(OFFSET('Hygiene Data'!$D$9,0,10*ROW('Hygiene Data'!D25))),'Data Summary'!DQ31="Yes"),OFFSET('Hygiene Data'!$D$9,0,10*ROW('Hygiene Data'!D25)),NA())</f>
        <v>#N/A</v>
      </c>
      <c r="BC31" s="92" t="e">
        <f ca="true">+IF(AND(ISNUMBER(OFFSET('Hygiene Data'!$E$5,0,10*ROW('Hygiene Data'!E25))),'Data Summary'!DR31="Yes"),OFFSET('Hygiene Data'!$E$5,0,10*ROW('Hygiene Data'!E25)),NA())</f>
        <v>#N/A</v>
      </c>
      <c r="BD31" s="92" t="e">
        <f ca="true">+IF(AND(ISNUMBER(OFFSET('Hygiene Data'!$E$7,0,10*ROW('Hygiene Data'!E25))),'Data Summary'!DS31="Yes"),OFFSET('Hygiene Data'!$E$7,0,10*ROW('Hygiene Data'!E25)),NA())</f>
        <v>#N/A</v>
      </c>
      <c r="BE31" s="92" t="e">
        <f ca="true">+IF(AND(ISNUMBER(OFFSET('Hygiene Data'!$E$9,0,10*ROW('Hygiene Data'!E25))),'Data Summary'!DT31="Yes"),OFFSET('Hygiene Data'!$E$9,0,10*ROW('Hygiene Data'!E25)),NA())</f>
        <v>#N/A</v>
      </c>
      <c r="BF31" s="92" t="e">
        <f ca="true">+IF(AND(ISNUMBER(OFFSET('Hygiene Data'!$F$5,0,10*ROW('Hygiene Data'!F25))),'Data Summary'!DU31="Yes"),OFFSET('Hygiene Data'!$F$5,0,10*ROW('Hygiene Data'!F25)),NA())</f>
        <v>#N/A</v>
      </c>
      <c r="BG31" s="92" t="e">
        <f ca="true">+IF(AND(ISNUMBER(OFFSET('Hygiene Data'!$F$7,0,10*ROW('Hygiene Data'!F25))),'Data Summary'!DV31="Yes"),OFFSET('Hygiene Data'!$F$7,0,10*ROW('Hygiene Data'!F25)),NA())</f>
        <v>#N/A</v>
      </c>
      <c r="BH31" s="92" t="e">
        <f ca="true">+IF(AND(ISNUMBER(OFFSET('Hygiene Data'!$F$9,0,10*ROW('Hygiene Data'!F25))),'Data Summary'!DW31="Yes"),OFFSET('Hygiene Data'!$F$9,0,10*ROW('Hygiene Data'!F25)),NA())</f>
        <v>#N/A</v>
      </c>
      <c r="BI31" s="92" t="e">
        <f ca="true">+IF(AND(ISNUMBER(OFFSET('Hygiene Data'!$G$5,0,10*ROW('Hygiene Data'!G25))),'Data Summary'!DX31="Yes"),OFFSET('Hygiene Data'!$G$5,0,10*ROW('Hygiene Data'!G25)),NA())</f>
        <v>#N/A</v>
      </c>
      <c r="BJ31" s="92" t="e">
        <f ca="true">+IF(AND(ISNUMBER(OFFSET('Hygiene Data'!$G$7,0,10*ROW('Hygiene Data'!G25))),'Data Summary'!DY31="Yes"),OFFSET('Hygiene Data'!$G$7,0,10*ROW('Hygiene Data'!G25)),NA())</f>
        <v>#N/A</v>
      </c>
      <c r="BK31" s="92" t="e">
        <f ca="true">+IF(AND(ISNUMBER(OFFSET('Hygiene Data'!$G$9,0,10*ROW('Hygiene Data'!G25))),'Data Summary'!DZ31="Yes"),OFFSET('Hygiene Data'!$G$9,0,10*ROW('Hygiene Data'!G25)),NA())</f>
        <v>#N/A</v>
      </c>
      <c r="BL31" s="92" t="e">
        <f ca="true">+IF(AND(ISNUMBER(OFFSET('Hygiene Data'!$H$5,0,10*ROW('Hygiene Data'!H25))),'Data Summary'!EA31="Yes"),OFFSET('Hygiene Data'!$H$5,0,10*ROW('Hygiene Data'!H25)),NA())</f>
        <v>#N/A</v>
      </c>
      <c r="BM31" s="92" t="e">
        <f ca="true">+IF(AND(ISNUMBER(OFFSET('Hygiene Data'!$H$7,0,10*ROW('Hygiene Data'!H25))),'Data Summary'!EB31="Yes"),OFFSET('Hygiene Data'!$H$7,0,10*ROW('Hygiene Data'!H25)),NA())</f>
        <v>#N/A</v>
      </c>
      <c r="BN31" s="92" t="e">
        <f ca="true">+IF(AND(ISNUMBER(OFFSET('Hygiene Data'!$H$9,0,10*ROW('Hygiene Data'!H25))),'Data Summary'!EC31="Yes"),OFFSET('Hygiene Data'!$H$9,0,10*ROW('Hygiene Data'!H25)),NA())</f>
        <v>#N/A</v>
      </c>
      <c r="BO31" s="92" t="e">
        <f ca="true">+IF(AND(ISNUMBER(OFFSET('Hygiene Data'!$I$5,0,10*ROW('Hygiene Data'!I25))),'Data Summary'!ED31="Yes"),OFFSET('Hygiene Data'!$I$5,0,10*ROW('Hygiene Data'!I25)),NA())</f>
        <v>#N/A</v>
      </c>
      <c r="BP31" s="92" t="e">
        <f ca="true">+IF(AND(ISNUMBER(OFFSET('Hygiene Data'!$I$7,0,10*ROW('Hygiene Data'!I25))),'Data Summary'!EE31="Yes"),OFFSET('Hygiene Data'!$I$7,0,10*ROW('Hygiene Data'!I25)),NA())</f>
        <v>#N/A</v>
      </c>
      <c r="BQ31" s="92"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4" t="str">
        <f ca="true">+IF(ISTEXT('Data Summary'!B32),'Data Summary'!B32,"")</f>
        <v/>
      </c>
      <c r="C32" s="327" t="e">
        <f ca="true">+VALUE('Data Summary'!C32)</f>
        <v>#VALUE!</v>
      </c>
      <c r="D32" s="90" t="e">
        <f ca="true">+IF(AND(ISNUMBER(OFFSET('Water Data'!$D$4,0,10*ROW('Water Data'!D26))),'Data Summary'!BS32="Yes"),100-OFFSET('Water Data'!$D$4,0,10*ROW('Water Data'!D26)),NA())</f>
        <v>#N/A</v>
      </c>
      <c r="E32" s="90" t="e">
        <f ca="true">+IF(AND(ISNUMBER(OFFSET('Water Data'!$D$6,0,10*ROW('Water Data'!D26))),'Data Summary'!BT32="Yes"),OFFSET('Water Data'!$D$6,0,10*ROW('Water Data'!D26)),NA())</f>
        <v>#N/A</v>
      </c>
      <c r="F32" s="90" t="e">
        <f ca="true">+IF(AND(ISNUMBER(OFFSET('Water Data'!$D$9,0,10*ROW('Water Data'!D26))),'Data Summary'!BU32="Yes"),OFFSET('Water Data'!$D$9,0,10*ROW('Water Data'!D26)),NA())</f>
        <v>#N/A</v>
      </c>
      <c r="G32" s="90" t="e">
        <f ca="true">+IF(AND(ISNUMBER(OFFSET('Water Data'!$E$4,0,10*ROW('Water Data'!E26))),'Data Summary'!BV32="Yes"),100-OFFSET('Water Data'!$E$4,0,10*ROW('Water Data'!E26)),NA())</f>
        <v>#N/A</v>
      </c>
      <c r="H32" s="90" t="e">
        <f ca="true">+IF(AND(ISNUMBER(OFFSET('Water Data'!$E$6,0,10*ROW('Water Data'!E26))),'Data Summary'!BW32="Yes"),OFFSET('Water Data'!$E$6,0,10*ROW('Water Data'!E26)),NA())</f>
        <v>#N/A</v>
      </c>
      <c r="I32" s="90" t="e">
        <f ca="true">+IF(AND(ISNUMBER(OFFSET('Water Data'!$E$9,0,10*ROW('Water Data'!E26))),'Data Summary'!BX32="Yes"),OFFSET('Water Data'!$E$9,0,10*ROW('Water Data'!E26)),NA())</f>
        <v>#N/A</v>
      </c>
      <c r="J32" s="90" t="e">
        <f ca="true">+IF(AND(ISNUMBER(OFFSET('Water Data'!$F$4,0,10*ROW('Water Data'!F26))),'Data Summary'!BY32="Yes"),100-OFFSET('Water Data'!$F$4,0,10*ROW('Water Data'!F26)),NA())</f>
        <v>#N/A</v>
      </c>
      <c r="K32" s="90" t="e">
        <f ca="true">+IF(AND(ISNUMBER(OFFSET('Water Data'!$F$6,0,10*ROW('Water Data'!F26))),'Data Summary'!BZ32="Yes"),OFFSET('Water Data'!$F$6,0,10*ROW('Water Data'!F26)),NA())</f>
        <v>#N/A</v>
      </c>
      <c r="L32" s="90" t="e">
        <f ca="true">+IF(AND(ISNUMBER(OFFSET('Water Data'!$F$9,0,10*ROW('Water Data'!F26))),'Data Summary'!CA32="Yes"),OFFSET('Water Data'!$F$9,0,10*ROW('Water Data'!F26)),NA())</f>
        <v>#N/A</v>
      </c>
      <c r="M32" s="90" t="e">
        <f ca="true">+IF(AND(ISNUMBER(OFFSET('Water Data'!$G$4,0,10*ROW('Water Data'!G26))),'Data Summary'!CB32="Yes"),100-OFFSET('Water Data'!$G$4,0,10*ROW('Water Data'!G26)),NA())</f>
        <v>#N/A</v>
      </c>
      <c r="N32" s="90" t="e">
        <f ca="true">+IF(AND(ISNUMBER(OFFSET('Water Data'!$G$6,0,10*ROW('Water Data'!G26))),'Data Summary'!CC32="Yes"),OFFSET('Water Data'!$G$6,0,10*ROW('Water Data'!G26)),NA())</f>
        <v>#N/A</v>
      </c>
      <c r="O32" s="90" t="e">
        <f ca="true">+IF(AND(ISNUMBER(OFFSET('Water Data'!$G$9,0,10*ROW('Water Data'!G26))),'Data Summary'!CD32="Yes"),OFFSET('Water Data'!$G$9,0,10*ROW('Water Data'!G26)),NA())</f>
        <v>#N/A</v>
      </c>
      <c r="P32" s="90" t="e">
        <f ca="true">+IF(AND(ISNUMBER(OFFSET('Water Data'!$H$4,0,10*ROW('Water Data'!H26))),'Data Summary'!CE32="Yes"),100-OFFSET('Water Data'!$H$4,0,10*ROW('Water Data'!H26)),NA())</f>
        <v>#N/A</v>
      </c>
      <c r="Q32" s="90" t="e">
        <f ca="true">+IF(AND(ISNUMBER(OFFSET('Water Data'!$H$6,0,10*ROW('Water Data'!H26))),'Data Summary'!CF32="Yes"),OFFSET('Water Data'!$H$6,0,10*ROW('Water Data'!H26)),NA())</f>
        <v>#N/A</v>
      </c>
      <c r="R32" s="90" t="e">
        <f ca="true">+IF(AND(ISNUMBER(OFFSET('Water Data'!$H$9,0,10*ROW('Water Data'!H26))),'Data Summary'!CG32="Yes"),OFFSET('Water Data'!$H$9,0,10*ROW('Water Data'!H26)),NA())</f>
        <v>#N/A</v>
      </c>
      <c r="S32" s="90" t="e">
        <f ca="true">+IF(AND(ISNUMBER(OFFSET('Water Data'!$I$4,0,10*ROW('Water Data'!I26))),'Data Summary'!CH32="Yes"),100-OFFSET('Water Data'!$I$4,0,10*ROW('Water Data'!I26)),NA())</f>
        <v>#N/A</v>
      </c>
      <c r="T32" s="90" t="e">
        <f ca="true">+IF(AND(ISNUMBER(OFFSET('Water Data'!$I$6,0,10*ROW('Water Data'!I26))),'Data Summary'!CI32="Yes"),OFFSET('Water Data'!$I$6,0,10*ROW('Water Data'!I26)),NA())</f>
        <v>#N/A</v>
      </c>
      <c r="U32" s="90" t="e">
        <f ca="true">+IF(AND(ISNUMBER(OFFSET('Water Data'!$I$9,0,10*ROW('Water Data'!I26))),'Data Summary'!CJ32="Yes"),OFFSET('Water Data'!$I$9,0,10*ROW('Water Data'!I26)),NA())</f>
        <v>#N/A</v>
      </c>
      <c r="V32" s="91" t="e">
        <f ca="true">+IF(AND(ISNUMBER(OFFSET('Sanitation Data'!$D$4,0,10*ROW('Sanitation Data'!D26))),'Data Summary'!CK32="Yes"),100-OFFSET('Sanitation Data'!$D$4,0,10*ROW('Sanitation Data'!D26)),NA())</f>
        <v>#N/A</v>
      </c>
      <c r="W32" s="91" t="e">
        <f ca="true">+IF(AND(ISNUMBER(OFFSET('Sanitation Data'!$D$6,0,10*ROW('Sanitation Data'!D26))),'Data Summary'!CL32="Yes"),OFFSET('Sanitation Data'!$D$6,0,10*ROW('Sanitation Data'!D26)),NA())</f>
        <v>#N/A</v>
      </c>
      <c r="X32" s="91" t="e">
        <f ca="true">+IF(AND(ISNUMBER(OFFSET('Sanitation Data'!$D$10,0,10*ROW('Sanitation Data'!D26))),'Data Summary'!CM32="Yes"),OFFSET('Sanitation Data'!$D$10,0,10*ROW('Sanitation Data'!D26)),NA())</f>
        <v>#N/A</v>
      </c>
      <c r="Y32" s="91" t="e">
        <f ca="true">+IF(AND(ISNUMBER(OFFSET('Sanitation Data'!$D$11,0,10*ROW('Sanitation Data'!D26))),'Data Summary'!CN32="Yes"),OFFSET('Sanitation Data'!$D$11,0,10*ROW('Sanitation Data'!D26)),NA())</f>
        <v>#N/A</v>
      </c>
      <c r="Z32" s="91" t="e">
        <f ca="true">+IF(AND(ISNUMBER(OFFSET('Sanitation Data'!$D$12,0,10*ROW('Sanitation Data'!D26))),'Data Summary'!CO32="Yes"),OFFSET('Sanitation Data'!$D$12,0,10*ROW('Sanitation Data'!D26)),NA())</f>
        <v>#N/A</v>
      </c>
      <c r="AA32" s="91" t="e">
        <f ca="true">+IF(AND(ISNUMBER(OFFSET('Sanitation Data'!$E$4,0,10*ROW('Sanitation Data'!E26))),'Data Summary'!CP32="Yes"),100-OFFSET('Sanitation Data'!$E$4,0,10*ROW('Sanitation Data'!E26)),NA())</f>
        <v>#N/A</v>
      </c>
      <c r="AB32" s="91" t="e">
        <f ca="true">+IF(AND(ISNUMBER(OFFSET('Sanitation Data'!$E$6,0,10*ROW('Sanitation Data'!E26))),'Data Summary'!CQ32="Yes"),OFFSET('Sanitation Data'!$E$6,0,10*ROW('Sanitation Data'!E26)),NA())</f>
        <v>#N/A</v>
      </c>
      <c r="AC32" s="91" t="e">
        <f ca="true">+IF(AND(ISNUMBER(OFFSET('Sanitation Data'!$E$10,0,10*ROW('Sanitation Data'!E26))),'Data Summary'!CR32="Yes"),OFFSET('Sanitation Data'!$E$10,0,10*ROW('Sanitation Data'!E26)),NA())</f>
        <v>#N/A</v>
      </c>
      <c r="AD32" s="91" t="e">
        <f ca="true">+IF(AND(ISNUMBER(OFFSET('Sanitation Data'!$E$11,0,10*ROW('Sanitation Data'!E26))),'Data Summary'!CS32="Yes"),OFFSET('Sanitation Data'!$E$11,0,10*ROW('Sanitation Data'!E26)),NA())</f>
        <v>#N/A</v>
      </c>
      <c r="AE32" s="91" t="e">
        <f ca="true">+IF(AND(ISNUMBER(OFFSET('Sanitation Data'!$E$12,0,10*ROW('Sanitation Data'!E26))),'Data Summary'!CT32="Yes"),OFFSET('Sanitation Data'!$E$12,0,10*ROW('Sanitation Data'!E26)),NA())</f>
        <v>#N/A</v>
      </c>
      <c r="AF32" s="91" t="e">
        <f ca="true">+IF(AND(ISNUMBER(OFFSET('Sanitation Data'!$F$4,0,10*ROW('Sanitation Data'!F26))),'Data Summary'!CU32="Yes"),100-OFFSET('Sanitation Data'!$F$4,0,10*ROW('Sanitation Data'!F26)),NA())</f>
        <v>#N/A</v>
      </c>
      <c r="AG32" s="91" t="e">
        <f ca="true">+IF(AND(ISNUMBER(OFFSET('Sanitation Data'!$F$6,0,10*ROW('Sanitation Data'!F26))),'Data Summary'!CV32="Yes"),OFFSET('Sanitation Data'!$F$6,0,10*ROW('Sanitation Data'!F26)),NA())</f>
        <v>#N/A</v>
      </c>
      <c r="AH32" s="91" t="e">
        <f ca="true">+IF(AND(ISNUMBER(OFFSET('Sanitation Data'!$F$10,0,10*ROW('Sanitation Data'!F26))),'Data Summary'!CW32="Yes"),OFFSET('Sanitation Data'!$F$10,0,10*ROW('Sanitation Data'!F26)),NA())</f>
        <v>#N/A</v>
      </c>
      <c r="AI32" s="91" t="e">
        <f ca="true">+IF(AND(ISNUMBER(OFFSET('Sanitation Data'!$F$11,0,10*ROW('Sanitation Data'!F26))),'Data Summary'!CX32="Yes"),OFFSET('Sanitation Data'!$F$11,0,10*ROW('Sanitation Data'!F26)),NA())</f>
        <v>#N/A</v>
      </c>
      <c r="AJ32" s="91" t="e">
        <f ca="true">+IF(AND(ISNUMBER(OFFSET('Sanitation Data'!$F$12,0,10*ROW('Sanitation Data'!F26))),'Data Summary'!CY32="Yes"),OFFSET('Sanitation Data'!$F$12,0,10*ROW('Sanitation Data'!F26)),NA())</f>
        <v>#N/A</v>
      </c>
      <c r="AK32" s="91" t="e">
        <f ca="true">+IF(AND(ISNUMBER(OFFSET('Sanitation Data'!$G$4,0,10*ROW('Sanitation Data'!G26))),'Data Summary'!CZ32="Yes"),100-OFFSET('Sanitation Data'!$G$4,0,10*ROW('Sanitation Data'!G26)),NA())</f>
        <v>#N/A</v>
      </c>
      <c r="AL32" s="91" t="e">
        <f ca="true">+IF(AND(ISNUMBER(OFFSET('Sanitation Data'!$G$6,0,10*ROW('Sanitation Data'!G26))),'Data Summary'!DA32="Yes"),OFFSET('Sanitation Data'!$G$6,0,10*ROW('Sanitation Data'!G26)),NA())</f>
        <v>#N/A</v>
      </c>
      <c r="AM32" s="91" t="e">
        <f ca="true">+IF(AND(ISNUMBER(OFFSET('Sanitation Data'!$G$10,0,10*ROW('Sanitation Data'!G26))),'Data Summary'!DB32="Yes"),OFFSET('Sanitation Data'!$G$10,0,10*ROW('Sanitation Data'!G26)),NA())</f>
        <v>#N/A</v>
      </c>
      <c r="AN32" s="91" t="e">
        <f ca="true">+IF(AND(ISNUMBER(OFFSET('Sanitation Data'!$G$11,0,10*ROW('Sanitation Data'!G26))),'Data Summary'!DC32="Yes"),OFFSET('Sanitation Data'!$G$11,0,10*ROW('Sanitation Data'!G26)),NA())</f>
        <v>#N/A</v>
      </c>
      <c r="AO32" s="91" t="e">
        <f ca="true">+IF(AND(ISNUMBER(OFFSET('Sanitation Data'!$G$12,0,10*ROW('Sanitation Data'!G26))),'Data Summary'!DD32="Yes"),OFFSET('Sanitation Data'!$G$12,0,10*ROW('Sanitation Data'!G26)),NA())</f>
        <v>#N/A</v>
      </c>
      <c r="AP32" s="91" t="e">
        <f ca="true">+IF(AND(ISNUMBER(OFFSET('Sanitation Data'!$H$4,0,10*ROW('Sanitation Data'!H26))),'Data Summary'!DE32="Yes"),100-OFFSET('Sanitation Data'!$H$4,0,10*ROW('Sanitation Data'!H26)),NA())</f>
        <v>#N/A</v>
      </c>
      <c r="AQ32" s="91" t="e">
        <f ca="true">+IF(AND(ISNUMBER(OFFSET('Sanitation Data'!$H$6,0,10*ROW('Sanitation Data'!H26))),'Data Summary'!DF32="Yes"),OFFSET('Sanitation Data'!$H$6,0,10*ROW('Sanitation Data'!H26)),NA())</f>
        <v>#N/A</v>
      </c>
      <c r="AR32" s="91" t="e">
        <f ca="true">+IF(AND(ISNUMBER(OFFSET('Sanitation Data'!$H$10,0,10*ROW('Sanitation Data'!H26))),'Data Summary'!DG32="Yes"),OFFSET('Sanitation Data'!$H$10,0,10*ROW('Sanitation Data'!H26)),NA())</f>
        <v>#N/A</v>
      </c>
      <c r="AS32" s="91" t="e">
        <f ca="true">+IF(AND(ISNUMBER(OFFSET('Sanitation Data'!$H$11,0,10*ROW('Sanitation Data'!H26))),'Data Summary'!DH32="Yes"),OFFSET('Sanitation Data'!$H$11,0,10*ROW('Sanitation Data'!H26)),NA())</f>
        <v>#N/A</v>
      </c>
      <c r="AT32" s="91" t="e">
        <f ca="true">+IF(AND(ISNUMBER(OFFSET('Sanitation Data'!$H$12,0,10*ROW('Sanitation Data'!H26))),'Data Summary'!DI32="Yes"),OFFSET('Sanitation Data'!$H$12,0,10*ROW('Sanitation Data'!H26)),NA())</f>
        <v>#N/A</v>
      </c>
      <c r="AU32" s="91" t="e">
        <f ca="true">+IF(AND(ISNUMBER(OFFSET('Sanitation Data'!$I$4,0,10*ROW('Sanitation Data'!I26))),'Data Summary'!DJ32="Yes"),100-OFFSET('Sanitation Data'!$I$4,0,10*ROW('Sanitation Data'!I26)),NA())</f>
        <v>#N/A</v>
      </c>
      <c r="AV32" s="91" t="e">
        <f ca="true">+IF(AND(ISNUMBER(OFFSET('Sanitation Data'!$I$6,0,10*ROW('Sanitation Data'!I26))),'Data Summary'!DK32="Yes"),OFFSET('Sanitation Data'!$I$6,0,10*ROW('Sanitation Data'!I26)),NA())</f>
        <v>#N/A</v>
      </c>
      <c r="AW32" s="91" t="e">
        <f ca="true">+IF(AND(ISNUMBER(OFFSET('Sanitation Data'!$I$10,0,10*ROW('Sanitation Data'!I26))),'Data Summary'!DL32="Yes"),OFFSET('Sanitation Data'!$I$10,0,10*ROW('Sanitation Data'!I26)),NA())</f>
        <v>#N/A</v>
      </c>
      <c r="AX32" s="91" t="e">
        <f ca="true">+IF(AND(ISNUMBER(OFFSET('Sanitation Data'!$I$11,0,10*ROW('Sanitation Data'!I26))),'Data Summary'!DM32="Yes"),OFFSET('Sanitation Data'!$I$11,0,10*ROW('Sanitation Data'!I26)),NA())</f>
        <v>#N/A</v>
      </c>
      <c r="AY32" s="91" t="e">
        <f ca="true">+IF(AND(ISNUMBER(OFFSET('Sanitation Data'!$I$12,0,10*ROW('Sanitation Data'!I26))),'Data Summary'!DN32="Yes"),OFFSET('Sanitation Data'!$I$12,0,10*ROW('Sanitation Data'!I26)),NA())</f>
        <v>#N/A</v>
      </c>
      <c r="AZ32" s="92" t="e">
        <f ca="true">+IF(AND(ISNUMBER(OFFSET('Hygiene Data'!$D$5,0,10*ROW('Hygiene Data'!D26))),'Data Summary'!DO32="Yes"),OFFSET('Hygiene Data'!$D$5,0,10*ROW('Hygiene Data'!D26)),NA())</f>
        <v>#N/A</v>
      </c>
      <c r="BA32" s="92" t="e">
        <f ca="true">+IF(AND(ISNUMBER(OFFSET('Hygiene Data'!$D$7,0,10*ROW('Hygiene Data'!D26))),'Data Summary'!DP32="Yes"),OFFSET('Hygiene Data'!$D$7,0,10*ROW('Hygiene Data'!D26)),NA())</f>
        <v>#N/A</v>
      </c>
      <c r="BB32" s="92" t="e">
        <f ca="true">+IF(AND(ISNUMBER(OFFSET('Hygiene Data'!$D$9,0,10*ROW('Hygiene Data'!D26))),'Data Summary'!DQ32="Yes"),OFFSET('Hygiene Data'!$D$9,0,10*ROW('Hygiene Data'!D26)),NA())</f>
        <v>#N/A</v>
      </c>
      <c r="BC32" s="92" t="e">
        <f ca="true">+IF(AND(ISNUMBER(OFFSET('Hygiene Data'!$E$5,0,10*ROW('Hygiene Data'!E26))),'Data Summary'!DR32="Yes"),OFFSET('Hygiene Data'!$E$5,0,10*ROW('Hygiene Data'!E26)),NA())</f>
        <v>#N/A</v>
      </c>
      <c r="BD32" s="92" t="e">
        <f ca="true">+IF(AND(ISNUMBER(OFFSET('Hygiene Data'!$E$7,0,10*ROW('Hygiene Data'!E26))),'Data Summary'!DS32="Yes"),OFFSET('Hygiene Data'!$E$7,0,10*ROW('Hygiene Data'!E26)),NA())</f>
        <v>#N/A</v>
      </c>
      <c r="BE32" s="92" t="e">
        <f ca="true">+IF(AND(ISNUMBER(OFFSET('Hygiene Data'!$E$9,0,10*ROW('Hygiene Data'!E26))),'Data Summary'!DT32="Yes"),OFFSET('Hygiene Data'!$E$9,0,10*ROW('Hygiene Data'!E26)),NA())</f>
        <v>#N/A</v>
      </c>
      <c r="BF32" s="92" t="e">
        <f ca="true">+IF(AND(ISNUMBER(OFFSET('Hygiene Data'!$F$5,0,10*ROW('Hygiene Data'!F26))),'Data Summary'!DU32="Yes"),OFFSET('Hygiene Data'!$F$5,0,10*ROW('Hygiene Data'!F26)),NA())</f>
        <v>#N/A</v>
      </c>
      <c r="BG32" s="92" t="e">
        <f ca="true">+IF(AND(ISNUMBER(OFFSET('Hygiene Data'!$F$7,0,10*ROW('Hygiene Data'!F26))),'Data Summary'!DV32="Yes"),OFFSET('Hygiene Data'!$F$7,0,10*ROW('Hygiene Data'!F26)),NA())</f>
        <v>#N/A</v>
      </c>
      <c r="BH32" s="92" t="e">
        <f ca="true">+IF(AND(ISNUMBER(OFFSET('Hygiene Data'!$F$9,0,10*ROW('Hygiene Data'!F26))),'Data Summary'!DW32="Yes"),OFFSET('Hygiene Data'!$F$9,0,10*ROW('Hygiene Data'!F26)),NA())</f>
        <v>#N/A</v>
      </c>
      <c r="BI32" s="92" t="e">
        <f ca="true">+IF(AND(ISNUMBER(OFFSET('Hygiene Data'!$G$5,0,10*ROW('Hygiene Data'!G26))),'Data Summary'!DX32="Yes"),OFFSET('Hygiene Data'!$G$5,0,10*ROW('Hygiene Data'!G26)),NA())</f>
        <v>#N/A</v>
      </c>
      <c r="BJ32" s="92" t="e">
        <f ca="true">+IF(AND(ISNUMBER(OFFSET('Hygiene Data'!$G$7,0,10*ROW('Hygiene Data'!G26))),'Data Summary'!DY32="Yes"),OFFSET('Hygiene Data'!$G$7,0,10*ROW('Hygiene Data'!G26)),NA())</f>
        <v>#N/A</v>
      </c>
      <c r="BK32" s="92" t="e">
        <f ca="true">+IF(AND(ISNUMBER(OFFSET('Hygiene Data'!$G$9,0,10*ROW('Hygiene Data'!G26))),'Data Summary'!DZ32="Yes"),OFFSET('Hygiene Data'!$G$9,0,10*ROW('Hygiene Data'!G26)),NA())</f>
        <v>#N/A</v>
      </c>
      <c r="BL32" s="92" t="e">
        <f ca="true">+IF(AND(ISNUMBER(OFFSET('Hygiene Data'!$H$5,0,10*ROW('Hygiene Data'!H26))),'Data Summary'!EA32="Yes"),OFFSET('Hygiene Data'!$H$5,0,10*ROW('Hygiene Data'!H26)),NA())</f>
        <v>#N/A</v>
      </c>
      <c r="BM32" s="92" t="e">
        <f ca="true">+IF(AND(ISNUMBER(OFFSET('Hygiene Data'!$H$7,0,10*ROW('Hygiene Data'!H26))),'Data Summary'!EB32="Yes"),OFFSET('Hygiene Data'!$H$7,0,10*ROW('Hygiene Data'!H26)),NA())</f>
        <v>#N/A</v>
      </c>
      <c r="BN32" s="92" t="e">
        <f ca="true">+IF(AND(ISNUMBER(OFFSET('Hygiene Data'!$H$9,0,10*ROW('Hygiene Data'!H26))),'Data Summary'!EC32="Yes"),OFFSET('Hygiene Data'!$H$9,0,10*ROW('Hygiene Data'!H26)),NA())</f>
        <v>#N/A</v>
      </c>
      <c r="BO32" s="92" t="e">
        <f ca="true">+IF(AND(ISNUMBER(OFFSET('Hygiene Data'!$I$5,0,10*ROW('Hygiene Data'!I26))),'Data Summary'!ED32="Yes"),OFFSET('Hygiene Data'!$I$5,0,10*ROW('Hygiene Data'!I26)),NA())</f>
        <v>#N/A</v>
      </c>
      <c r="BP32" s="92" t="e">
        <f ca="true">+IF(AND(ISNUMBER(OFFSET('Hygiene Data'!$I$7,0,10*ROW('Hygiene Data'!I26))),'Data Summary'!EE32="Yes"),OFFSET('Hygiene Data'!$I$7,0,10*ROW('Hygiene Data'!I26)),NA())</f>
        <v>#N/A</v>
      </c>
      <c r="BQ32" s="92"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4" t="str">
        <f ca="true">+IF(ISTEXT('Data Summary'!B33),'Data Summary'!B33,"")</f>
        <v/>
      </c>
      <c r="C33" s="327" t="e">
        <f ca="true">+VALUE('Data Summary'!C33)</f>
        <v>#VALUE!</v>
      </c>
      <c r="D33" s="90" t="e">
        <f ca="true">+IF(AND(ISNUMBER(OFFSET('Water Data'!$D$4,0,10*ROW('Water Data'!D27))),'Data Summary'!BS33="Yes"),100-OFFSET('Water Data'!$D$4,0,10*ROW('Water Data'!D27)),NA())</f>
        <v>#N/A</v>
      </c>
      <c r="E33" s="90" t="e">
        <f ca="true">+IF(AND(ISNUMBER(OFFSET('Water Data'!$D$6,0,10*ROW('Water Data'!D27))),'Data Summary'!BT33="Yes"),OFFSET('Water Data'!$D$6,0,10*ROW('Water Data'!D27)),NA())</f>
        <v>#N/A</v>
      </c>
      <c r="F33" s="90" t="e">
        <f ca="true">+IF(AND(ISNUMBER(OFFSET('Water Data'!$D$9,0,10*ROW('Water Data'!D27))),'Data Summary'!BU33="Yes"),OFFSET('Water Data'!$D$9,0,10*ROW('Water Data'!D27)),NA())</f>
        <v>#N/A</v>
      </c>
      <c r="G33" s="90" t="e">
        <f ca="true">+IF(AND(ISNUMBER(OFFSET('Water Data'!$E$4,0,10*ROW('Water Data'!E27))),'Data Summary'!BV33="Yes"),100-OFFSET('Water Data'!$E$4,0,10*ROW('Water Data'!E27)),NA())</f>
        <v>#N/A</v>
      </c>
      <c r="H33" s="90" t="e">
        <f ca="true">+IF(AND(ISNUMBER(OFFSET('Water Data'!$E$6,0,10*ROW('Water Data'!E27))),'Data Summary'!BW33="Yes"),OFFSET('Water Data'!$E$6,0,10*ROW('Water Data'!E27)),NA())</f>
        <v>#N/A</v>
      </c>
      <c r="I33" s="90" t="e">
        <f ca="true">+IF(AND(ISNUMBER(OFFSET('Water Data'!$E$9,0,10*ROW('Water Data'!E27))),'Data Summary'!BX33="Yes"),OFFSET('Water Data'!$E$9,0,10*ROW('Water Data'!E27)),NA())</f>
        <v>#N/A</v>
      </c>
      <c r="J33" s="90" t="e">
        <f ca="true">+IF(AND(ISNUMBER(OFFSET('Water Data'!$F$4,0,10*ROW('Water Data'!F27))),'Data Summary'!BY33="Yes"),100-OFFSET('Water Data'!$F$4,0,10*ROW('Water Data'!F27)),NA())</f>
        <v>#N/A</v>
      </c>
      <c r="K33" s="90" t="e">
        <f ca="true">+IF(AND(ISNUMBER(OFFSET('Water Data'!$F$6,0,10*ROW('Water Data'!F27))),'Data Summary'!BZ33="Yes"),OFFSET('Water Data'!$F$6,0,10*ROW('Water Data'!F27)),NA())</f>
        <v>#N/A</v>
      </c>
      <c r="L33" s="90" t="e">
        <f ca="true">+IF(AND(ISNUMBER(OFFSET('Water Data'!$F$9,0,10*ROW('Water Data'!F27))),'Data Summary'!CA33="Yes"),OFFSET('Water Data'!$F$9,0,10*ROW('Water Data'!F27)),NA())</f>
        <v>#N/A</v>
      </c>
      <c r="M33" s="90" t="e">
        <f ca="true">+IF(AND(ISNUMBER(OFFSET('Water Data'!$G$4,0,10*ROW('Water Data'!G27))),'Data Summary'!CB33="Yes"),100-OFFSET('Water Data'!$G$4,0,10*ROW('Water Data'!G27)),NA())</f>
        <v>#N/A</v>
      </c>
      <c r="N33" s="90" t="e">
        <f ca="true">+IF(AND(ISNUMBER(OFFSET('Water Data'!$G$6,0,10*ROW('Water Data'!G27))),'Data Summary'!CC33="Yes"),OFFSET('Water Data'!$G$6,0,10*ROW('Water Data'!G27)),NA())</f>
        <v>#N/A</v>
      </c>
      <c r="O33" s="90" t="e">
        <f ca="true">+IF(AND(ISNUMBER(OFFSET('Water Data'!$G$9,0,10*ROW('Water Data'!G27))),'Data Summary'!CD33="Yes"),OFFSET('Water Data'!$G$9,0,10*ROW('Water Data'!G27)),NA())</f>
        <v>#N/A</v>
      </c>
      <c r="P33" s="90" t="e">
        <f ca="true">+IF(AND(ISNUMBER(OFFSET('Water Data'!$H$4,0,10*ROW('Water Data'!H27))),'Data Summary'!CE33="Yes"),100-OFFSET('Water Data'!$H$4,0,10*ROW('Water Data'!H27)),NA())</f>
        <v>#N/A</v>
      </c>
      <c r="Q33" s="90" t="e">
        <f ca="true">+IF(AND(ISNUMBER(OFFSET('Water Data'!$H$6,0,10*ROW('Water Data'!H27))),'Data Summary'!CF33="Yes"),OFFSET('Water Data'!$H$6,0,10*ROW('Water Data'!H27)),NA())</f>
        <v>#N/A</v>
      </c>
      <c r="R33" s="90" t="e">
        <f ca="true">+IF(AND(ISNUMBER(OFFSET('Water Data'!$H$9,0,10*ROW('Water Data'!H27))),'Data Summary'!CG33="Yes"),OFFSET('Water Data'!$H$9,0,10*ROW('Water Data'!H27)),NA())</f>
        <v>#N/A</v>
      </c>
      <c r="S33" s="90" t="e">
        <f ca="true">+IF(AND(ISNUMBER(OFFSET('Water Data'!$I$4,0,10*ROW('Water Data'!I27))),'Data Summary'!CH33="Yes"),100-OFFSET('Water Data'!$I$4,0,10*ROW('Water Data'!I27)),NA())</f>
        <v>#N/A</v>
      </c>
      <c r="T33" s="90" t="e">
        <f ca="true">+IF(AND(ISNUMBER(OFFSET('Water Data'!$I$6,0,10*ROW('Water Data'!I27))),'Data Summary'!CI33="Yes"),OFFSET('Water Data'!$I$6,0,10*ROW('Water Data'!I27)),NA())</f>
        <v>#N/A</v>
      </c>
      <c r="U33" s="90" t="e">
        <f ca="true">+IF(AND(ISNUMBER(OFFSET('Water Data'!$I$9,0,10*ROW('Water Data'!I27))),'Data Summary'!CJ33="Yes"),OFFSET('Water Data'!$I$9,0,10*ROW('Water Data'!I27)),NA())</f>
        <v>#N/A</v>
      </c>
      <c r="V33" s="91" t="e">
        <f ca="true">+IF(AND(ISNUMBER(OFFSET('Sanitation Data'!$D$4,0,10*ROW('Sanitation Data'!D27))),'Data Summary'!CK33="Yes"),100-OFFSET('Sanitation Data'!$D$4,0,10*ROW('Sanitation Data'!D27)),NA())</f>
        <v>#N/A</v>
      </c>
      <c r="W33" s="91" t="e">
        <f ca="true">+IF(AND(ISNUMBER(OFFSET('Sanitation Data'!$D$6,0,10*ROW('Sanitation Data'!D27))),'Data Summary'!CL33="Yes"),OFFSET('Sanitation Data'!$D$6,0,10*ROW('Sanitation Data'!D27)),NA())</f>
        <v>#N/A</v>
      </c>
      <c r="X33" s="91" t="e">
        <f ca="true">+IF(AND(ISNUMBER(OFFSET('Sanitation Data'!$D$10,0,10*ROW('Sanitation Data'!D27))),'Data Summary'!CM33="Yes"),OFFSET('Sanitation Data'!$D$10,0,10*ROW('Sanitation Data'!D27)),NA())</f>
        <v>#N/A</v>
      </c>
      <c r="Y33" s="91" t="e">
        <f ca="true">+IF(AND(ISNUMBER(OFFSET('Sanitation Data'!$D$11,0,10*ROW('Sanitation Data'!D27))),'Data Summary'!CN33="Yes"),OFFSET('Sanitation Data'!$D$11,0,10*ROW('Sanitation Data'!D27)),NA())</f>
        <v>#N/A</v>
      </c>
      <c r="Z33" s="91" t="e">
        <f ca="true">+IF(AND(ISNUMBER(OFFSET('Sanitation Data'!$D$12,0,10*ROW('Sanitation Data'!D27))),'Data Summary'!CO33="Yes"),OFFSET('Sanitation Data'!$D$12,0,10*ROW('Sanitation Data'!D27)),NA())</f>
        <v>#N/A</v>
      </c>
      <c r="AA33" s="91" t="e">
        <f ca="true">+IF(AND(ISNUMBER(OFFSET('Sanitation Data'!$E$4,0,10*ROW('Sanitation Data'!E27))),'Data Summary'!CP33="Yes"),100-OFFSET('Sanitation Data'!$E$4,0,10*ROW('Sanitation Data'!E27)),NA())</f>
        <v>#N/A</v>
      </c>
      <c r="AB33" s="91" t="e">
        <f ca="true">+IF(AND(ISNUMBER(OFFSET('Sanitation Data'!$E$6,0,10*ROW('Sanitation Data'!E27))),'Data Summary'!CQ33="Yes"),OFFSET('Sanitation Data'!$E$6,0,10*ROW('Sanitation Data'!E27)),NA())</f>
        <v>#N/A</v>
      </c>
      <c r="AC33" s="91" t="e">
        <f ca="true">+IF(AND(ISNUMBER(OFFSET('Sanitation Data'!$E$10,0,10*ROW('Sanitation Data'!E27))),'Data Summary'!CR33="Yes"),OFFSET('Sanitation Data'!$E$10,0,10*ROW('Sanitation Data'!E27)),NA())</f>
        <v>#N/A</v>
      </c>
      <c r="AD33" s="91" t="e">
        <f ca="true">+IF(AND(ISNUMBER(OFFSET('Sanitation Data'!$E$11,0,10*ROW('Sanitation Data'!E27))),'Data Summary'!CS33="Yes"),OFFSET('Sanitation Data'!$E$11,0,10*ROW('Sanitation Data'!E27)),NA())</f>
        <v>#N/A</v>
      </c>
      <c r="AE33" s="91" t="e">
        <f ca="true">+IF(AND(ISNUMBER(OFFSET('Sanitation Data'!$E$12,0,10*ROW('Sanitation Data'!E27))),'Data Summary'!CT33="Yes"),OFFSET('Sanitation Data'!$E$12,0,10*ROW('Sanitation Data'!E27)),NA())</f>
        <v>#N/A</v>
      </c>
      <c r="AF33" s="91" t="e">
        <f ca="true">+IF(AND(ISNUMBER(OFFSET('Sanitation Data'!$F$4,0,10*ROW('Sanitation Data'!F27))),'Data Summary'!CU33="Yes"),100-OFFSET('Sanitation Data'!$F$4,0,10*ROW('Sanitation Data'!F27)),NA())</f>
        <v>#N/A</v>
      </c>
      <c r="AG33" s="91" t="e">
        <f ca="true">+IF(AND(ISNUMBER(OFFSET('Sanitation Data'!$F$6,0,10*ROW('Sanitation Data'!F27))),'Data Summary'!CV33="Yes"),OFFSET('Sanitation Data'!$F$6,0,10*ROW('Sanitation Data'!F27)),NA())</f>
        <v>#N/A</v>
      </c>
      <c r="AH33" s="91" t="e">
        <f ca="true">+IF(AND(ISNUMBER(OFFSET('Sanitation Data'!$F$10,0,10*ROW('Sanitation Data'!F27))),'Data Summary'!CW33="Yes"),OFFSET('Sanitation Data'!$F$10,0,10*ROW('Sanitation Data'!F27)),NA())</f>
        <v>#N/A</v>
      </c>
      <c r="AI33" s="91" t="e">
        <f ca="true">+IF(AND(ISNUMBER(OFFSET('Sanitation Data'!$F$11,0,10*ROW('Sanitation Data'!F27))),'Data Summary'!CX33="Yes"),OFFSET('Sanitation Data'!$F$11,0,10*ROW('Sanitation Data'!F27)),NA())</f>
        <v>#N/A</v>
      </c>
      <c r="AJ33" s="91" t="e">
        <f ca="true">+IF(AND(ISNUMBER(OFFSET('Sanitation Data'!$F$12,0,10*ROW('Sanitation Data'!F27))),'Data Summary'!CY33="Yes"),OFFSET('Sanitation Data'!$F$12,0,10*ROW('Sanitation Data'!F27)),NA())</f>
        <v>#N/A</v>
      </c>
      <c r="AK33" s="91" t="e">
        <f ca="true">+IF(AND(ISNUMBER(OFFSET('Sanitation Data'!$G$4,0,10*ROW('Sanitation Data'!G27))),'Data Summary'!CZ33="Yes"),100-OFFSET('Sanitation Data'!$G$4,0,10*ROW('Sanitation Data'!G27)),NA())</f>
        <v>#N/A</v>
      </c>
      <c r="AL33" s="91" t="e">
        <f ca="true">+IF(AND(ISNUMBER(OFFSET('Sanitation Data'!$G$6,0,10*ROW('Sanitation Data'!G27))),'Data Summary'!DA33="Yes"),OFFSET('Sanitation Data'!$G$6,0,10*ROW('Sanitation Data'!G27)),NA())</f>
        <v>#N/A</v>
      </c>
      <c r="AM33" s="91" t="e">
        <f ca="true">+IF(AND(ISNUMBER(OFFSET('Sanitation Data'!$G$10,0,10*ROW('Sanitation Data'!G27))),'Data Summary'!DB33="Yes"),OFFSET('Sanitation Data'!$G$10,0,10*ROW('Sanitation Data'!G27)),NA())</f>
        <v>#N/A</v>
      </c>
      <c r="AN33" s="91" t="e">
        <f ca="true">+IF(AND(ISNUMBER(OFFSET('Sanitation Data'!$G$11,0,10*ROW('Sanitation Data'!G27))),'Data Summary'!DC33="Yes"),OFFSET('Sanitation Data'!$G$11,0,10*ROW('Sanitation Data'!G27)),NA())</f>
        <v>#N/A</v>
      </c>
      <c r="AO33" s="91" t="e">
        <f ca="true">+IF(AND(ISNUMBER(OFFSET('Sanitation Data'!$G$12,0,10*ROW('Sanitation Data'!G27))),'Data Summary'!DD33="Yes"),OFFSET('Sanitation Data'!$G$12,0,10*ROW('Sanitation Data'!G27)),NA())</f>
        <v>#N/A</v>
      </c>
      <c r="AP33" s="91" t="e">
        <f ca="true">+IF(AND(ISNUMBER(OFFSET('Sanitation Data'!$H$4,0,10*ROW('Sanitation Data'!H27))),'Data Summary'!DE33="Yes"),100-OFFSET('Sanitation Data'!$H$4,0,10*ROW('Sanitation Data'!H27)),NA())</f>
        <v>#N/A</v>
      </c>
      <c r="AQ33" s="91" t="e">
        <f ca="true">+IF(AND(ISNUMBER(OFFSET('Sanitation Data'!$H$6,0,10*ROW('Sanitation Data'!H27))),'Data Summary'!DF33="Yes"),OFFSET('Sanitation Data'!$H$6,0,10*ROW('Sanitation Data'!H27)),NA())</f>
        <v>#N/A</v>
      </c>
      <c r="AR33" s="91" t="e">
        <f ca="true">+IF(AND(ISNUMBER(OFFSET('Sanitation Data'!$H$10,0,10*ROW('Sanitation Data'!H27))),'Data Summary'!DG33="Yes"),OFFSET('Sanitation Data'!$H$10,0,10*ROW('Sanitation Data'!H27)),NA())</f>
        <v>#N/A</v>
      </c>
      <c r="AS33" s="91" t="e">
        <f ca="true">+IF(AND(ISNUMBER(OFFSET('Sanitation Data'!$H$11,0,10*ROW('Sanitation Data'!H27))),'Data Summary'!DH33="Yes"),OFFSET('Sanitation Data'!$H$11,0,10*ROW('Sanitation Data'!H27)),NA())</f>
        <v>#N/A</v>
      </c>
      <c r="AT33" s="91" t="e">
        <f ca="true">+IF(AND(ISNUMBER(OFFSET('Sanitation Data'!$H$12,0,10*ROW('Sanitation Data'!H27))),'Data Summary'!DI33="Yes"),OFFSET('Sanitation Data'!$H$12,0,10*ROW('Sanitation Data'!H27)),NA())</f>
        <v>#N/A</v>
      </c>
      <c r="AU33" s="91" t="e">
        <f ca="true">+IF(AND(ISNUMBER(OFFSET('Sanitation Data'!$I$4,0,10*ROW('Sanitation Data'!I27))),'Data Summary'!DJ33="Yes"),100-OFFSET('Sanitation Data'!$I$4,0,10*ROW('Sanitation Data'!I27)),NA())</f>
        <v>#N/A</v>
      </c>
      <c r="AV33" s="91" t="e">
        <f ca="true">+IF(AND(ISNUMBER(OFFSET('Sanitation Data'!$I$6,0,10*ROW('Sanitation Data'!I27))),'Data Summary'!DK33="Yes"),OFFSET('Sanitation Data'!$I$6,0,10*ROW('Sanitation Data'!I27)),NA())</f>
        <v>#N/A</v>
      </c>
      <c r="AW33" s="91" t="e">
        <f ca="true">+IF(AND(ISNUMBER(OFFSET('Sanitation Data'!$I$10,0,10*ROW('Sanitation Data'!I27))),'Data Summary'!DL33="Yes"),OFFSET('Sanitation Data'!$I$10,0,10*ROW('Sanitation Data'!I27)),NA())</f>
        <v>#N/A</v>
      </c>
      <c r="AX33" s="91" t="e">
        <f ca="true">+IF(AND(ISNUMBER(OFFSET('Sanitation Data'!$I$11,0,10*ROW('Sanitation Data'!I27))),'Data Summary'!DM33="Yes"),OFFSET('Sanitation Data'!$I$11,0,10*ROW('Sanitation Data'!I27)),NA())</f>
        <v>#N/A</v>
      </c>
      <c r="AY33" s="91" t="e">
        <f ca="true">+IF(AND(ISNUMBER(OFFSET('Sanitation Data'!$I$12,0,10*ROW('Sanitation Data'!I27))),'Data Summary'!DN33="Yes"),OFFSET('Sanitation Data'!$I$12,0,10*ROW('Sanitation Data'!I27)),NA())</f>
        <v>#N/A</v>
      </c>
      <c r="AZ33" s="92" t="e">
        <f ca="true">+IF(AND(ISNUMBER(OFFSET('Hygiene Data'!$D$5,0,10*ROW('Hygiene Data'!D27))),'Data Summary'!DO33="Yes"),OFFSET('Hygiene Data'!$D$5,0,10*ROW('Hygiene Data'!D27)),NA())</f>
        <v>#N/A</v>
      </c>
      <c r="BA33" s="92" t="e">
        <f ca="true">+IF(AND(ISNUMBER(OFFSET('Hygiene Data'!$D$7,0,10*ROW('Hygiene Data'!D27))),'Data Summary'!DP33="Yes"),OFFSET('Hygiene Data'!$D$7,0,10*ROW('Hygiene Data'!D27)),NA())</f>
        <v>#N/A</v>
      </c>
      <c r="BB33" s="92" t="e">
        <f ca="true">+IF(AND(ISNUMBER(OFFSET('Hygiene Data'!$D$9,0,10*ROW('Hygiene Data'!D27))),'Data Summary'!DQ33="Yes"),OFFSET('Hygiene Data'!$D$9,0,10*ROW('Hygiene Data'!D27)),NA())</f>
        <v>#N/A</v>
      </c>
      <c r="BC33" s="92" t="e">
        <f ca="true">+IF(AND(ISNUMBER(OFFSET('Hygiene Data'!$E$5,0,10*ROW('Hygiene Data'!E27))),'Data Summary'!DR33="Yes"),OFFSET('Hygiene Data'!$E$5,0,10*ROW('Hygiene Data'!E27)),NA())</f>
        <v>#N/A</v>
      </c>
      <c r="BD33" s="92" t="e">
        <f ca="true">+IF(AND(ISNUMBER(OFFSET('Hygiene Data'!$E$7,0,10*ROW('Hygiene Data'!E27))),'Data Summary'!DS33="Yes"),OFFSET('Hygiene Data'!$E$7,0,10*ROW('Hygiene Data'!E27)),NA())</f>
        <v>#N/A</v>
      </c>
      <c r="BE33" s="92" t="e">
        <f ca="true">+IF(AND(ISNUMBER(OFFSET('Hygiene Data'!$E$9,0,10*ROW('Hygiene Data'!E27))),'Data Summary'!DT33="Yes"),OFFSET('Hygiene Data'!$E$9,0,10*ROW('Hygiene Data'!E27)),NA())</f>
        <v>#N/A</v>
      </c>
      <c r="BF33" s="92" t="e">
        <f ca="true">+IF(AND(ISNUMBER(OFFSET('Hygiene Data'!$F$5,0,10*ROW('Hygiene Data'!F27))),'Data Summary'!DU33="Yes"),OFFSET('Hygiene Data'!$F$5,0,10*ROW('Hygiene Data'!F27)),NA())</f>
        <v>#N/A</v>
      </c>
      <c r="BG33" s="92" t="e">
        <f ca="true">+IF(AND(ISNUMBER(OFFSET('Hygiene Data'!$F$7,0,10*ROW('Hygiene Data'!F27))),'Data Summary'!DV33="Yes"),OFFSET('Hygiene Data'!$F$7,0,10*ROW('Hygiene Data'!F27)),NA())</f>
        <v>#N/A</v>
      </c>
      <c r="BH33" s="92" t="e">
        <f ca="true">+IF(AND(ISNUMBER(OFFSET('Hygiene Data'!$F$9,0,10*ROW('Hygiene Data'!F27))),'Data Summary'!DW33="Yes"),OFFSET('Hygiene Data'!$F$9,0,10*ROW('Hygiene Data'!F27)),NA())</f>
        <v>#N/A</v>
      </c>
      <c r="BI33" s="92" t="e">
        <f ca="true">+IF(AND(ISNUMBER(OFFSET('Hygiene Data'!$G$5,0,10*ROW('Hygiene Data'!G27))),'Data Summary'!DX33="Yes"),OFFSET('Hygiene Data'!$G$5,0,10*ROW('Hygiene Data'!G27)),NA())</f>
        <v>#N/A</v>
      </c>
      <c r="BJ33" s="92" t="e">
        <f ca="true">+IF(AND(ISNUMBER(OFFSET('Hygiene Data'!$G$7,0,10*ROW('Hygiene Data'!G27))),'Data Summary'!DY33="Yes"),OFFSET('Hygiene Data'!$G$7,0,10*ROW('Hygiene Data'!G27)),NA())</f>
        <v>#N/A</v>
      </c>
      <c r="BK33" s="92" t="e">
        <f ca="true">+IF(AND(ISNUMBER(OFFSET('Hygiene Data'!$G$9,0,10*ROW('Hygiene Data'!G27))),'Data Summary'!DZ33="Yes"),OFFSET('Hygiene Data'!$G$9,0,10*ROW('Hygiene Data'!G27)),NA())</f>
        <v>#N/A</v>
      </c>
      <c r="BL33" s="92" t="e">
        <f ca="true">+IF(AND(ISNUMBER(OFFSET('Hygiene Data'!$H$5,0,10*ROW('Hygiene Data'!H27))),'Data Summary'!EA33="Yes"),OFFSET('Hygiene Data'!$H$5,0,10*ROW('Hygiene Data'!H27)),NA())</f>
        <v>#N/A</v>
      </c>
      <c r="BM33" s="92" t="e">
        <f ca="true">+IF(AND(ISNUMBER(OFFSET('Hygiene Data'!$H$7,0,10*ROW('Hygiene Data'!H27))),'Data Summary'!EB33="Yes"),OFFSET('Hygiene Data'!$H$7,0,10*ROW('Hygiene Data'!H27)),NA())</f>
        <v>#N/A</v>
      </c>
      <c r="BN33" s="92" t="e">
        <f ca="true">+IF(AND(ISNUMBER(OFFSET('Hygiene Data'!$H$9,0,10*ROW('Hygiene Data'!H27))),'Data Summary'!EC33="Yes"),OFFSET('Hygiene Data'!$H$9,0,10*ROW('Hygiene Data'!H27)),NA())</f>
        <v>#N/A</v>
      </c>
      <c r="BO33" s="92" t="e">
        <f ca="true">+IF(AND(ISNUMBER(OFFSET('Hygiene Data'!$I$5,0,10*ROW('Hygiene Data'!I27))),'Data Summary'!ED33="Yes"),OFFSET('Hygiene Data'!$I$5,0,10*ROW('Hygiene Data'!I27)),NA())</f>
        <v>#N/A</v>
      </c>
      <c r="BP33" s="92" t="e">
        <f ca="true">+IF(AND(ISNUMBER(OFFSET('Hygiene Data'!$I$7,0,10*ROW('Hygiene Data'!I27))),'Data Summary'!EE33="Yes"),OFFSET('Hygiene Data'!$I$7,0,10*ROW('Hygiene Data'!I27)),NA())</f>
        <v>#N/A</v>
      </c>
      <c r="BQ33" s="92"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4" t="str">
        <f ca="true">+IF(ISTEXT('Data Summary'!B34),'Data Summary'!B34,"")</f>
        <v/>
      </c>
      <c r="C34" s="327" t="e">
        <f ca="true">+VALUE('Data Summary'!C34)</f>
        <v>#VALUE!</v>
      </c>
      <c r="D34" s="90" t="e">
        <f ca="true">+IF(AND(ISNUMBER(OFFSET('Water Data'!$D$4,0,10*ROW('Water Data'!D28))),'Data Summary'!BS34="Yes"),100-OFFSET('Water Data'!$D$4,0,10*ROW('Water Data'!D28)),NA())</f>
        <v>#N/A</v>
      </c>
      <c r="E34" s="90" t="e">
        <f ca="true">+IF(AND(ISNUMBER(OFFSET('Water Data'!$D$6,0,10*ROW('Water Data'!D28))),'Data Summary'!BT34="Yes"),OFFSET('Water Data'!$D$6,0,10*ROW('Water Data'!D28)),NA())</f>
        <v>#N/A</v>
      </c>
      <c r="F34" s="90" t="e">
        <f ca="true">+IF(AND(ISNUMBER(OFFSET('Water Data'!$D$9,0,10*ROW('Water Data'!D28))),'Data Summary'!BU34="Yes"),OFFSET('Water Data'!$D$9,0,10*ROW('Water Data'!D28)),NA())</f>
        <v>#N/A</v>
      </c>
      <c r="G34" s="90" t="e">
        <f ca="true">+IF(AND(ISNUMBER(OFFSET('Water Data'!$E$4,0,10*ROW('Water Data'!E28))),'Data Summary'!BV34="Yes"),100-OFFSET('Water Data'!$E$4,0,10*ROW('Water Data'!E28)),NA())</f>
        <v>#N/A</v>
      </c>
      <c r="H34" s="90" t="e">
        <f ca="true">+IF(AND(ISNUMBER(OFFSET('Water Data'!$E$6,0,10*ROW('Water Data'!E28))),'Data Summary'!BW34="Yes"),OFFSET('Water Data'!$E$6,0,10*ROW('Water Data'!E28)),NA())</f>
        <v>#N/A</v>
      </c>
      <c r="I34" s="90" t="e">
        <f ca="true">+IF(AND(ISNUMBER(OFFSET('Water Data'!$E$9,0,10*ROW('Water Data'!E28))),'Data Summary'!BX34="Yes"),OFFSET('Water Data'!$E$9,0,10*ROW('Water Data'!E28)),NA())</f>
        <v>#N/A</v>
      </c>
      <c r="J34" s="90" t="e">
        <f ca="true">+IF(AND(ISNUMBER(OFFSET('Water Data'!$F$4,0,10*ROW('Water Data'!F28))),'Data Summary'!BY34="Yes"),100-OFFSET('Water Data'!$F$4,0,10*ROW('Water Data'!F28)),NA())</f>
        <v>#N/A</v>
      </c>
      <c r="K34" s="90" t="e">
        <f ca="true">+IF(AND(ISNUMBER(OFFSET('Water Data'!$F$6,0,10*ROW('Water Data'!F28))),'Data Summary'!BZ34="Yes"),OFFSET('Water Data'!$F$6,0,10*ROW('Water Data'!F28)),NA())</f>
        <v>#N/A</v>
      </c>
      <c r="L34" s="90" t="e">
        <f ca="true">+IF(AND(ISNUMBER(OFFSET('Water Data'!$F$9,0,10*ROW('Water Data'!F28))),'Data Summary'!CA34="Yes"),OFFSET('Water Data'!$F$9,0,10*ROW('Water Data'!F28)),NA())</f>
        <v>#N/A</v>
      </c>
      <c r="M34" s="90" t="e">
        <f ca="true">+IF(AND(ISNUMBER(OFFSET('Water Data'!$G$4,0,10*ROW('Water Data'!G28))),'Data Summary'!CB34="Yes"),100-OFFSET('Water Data'!$G$4,0,10*ROW('Water Data'!G28)),NA())</f>
        <v>#N/A</v>
      </c>
      <c r="N34" s="90" t="e">
        <f ca="true">+IF(AND(ISNUMBER(OFFSET('Water Data'!$G$6,0,10*ROW('Water Data'!G28))),'Data Summary'!CC34="Yes"),OFFSET('Water Data'!$G$6,0,10*ROW('Water Data'!G28)),NA())</f>
        <v>#N/A</v>
      </c>
      <c r="O34" s="90" t="e">
        <f ca="true">+IF(AND(ISNUMBER(OFFSET('Water Data'!$G$9,0,10*ROW('Water Data'!G28))),'Data Summary'!CD34="Yes"),OFFSET('Water Data'!$G$9,0,10*ROW('Water Data'!G28)),NA())</f>
        <v>#N/A</v>
      </c>
      <c r="P34" s="90" t="e">
        <f ca="true">+IF(AND(ISNUMBER(OFFSET('Water Data'!$H$4,0,10*ROW('Water Data'!H28))),'Data Summary'!CE34="Yes"),100-OFFSET('Water Data'!$H$4,0,10*ROW('Water Data'!H28)),NA())</f>
        <v>#N/A</v>
      </c>
      <c r="Q34" s="90" t="e">
        <f ca="true">+IF(AND(ISNUMBER(OFFSET('Water Data'!$H$6,0,10*ROW('Water Data'!H28))),'Data Summary'!CF34="Yes"),OFFSET('Water Data'!$H$6,0,10*ROW('Water Data'!H28)),NA())</f>
        <v>#N/A</v>
      </c>
      <c r="R34" s="90" t="e">
        <f ca="true">+IF(AND(ISNUMBER(OFFSET('Water Data'!$H$9,0,10*ROW('Water Data'!H28))),'Data Summary'!CG34="Yes"),OFFSET('Water Data'!$H$9,0,10*ROW('Water Data'!H28)),NA())</f>
        <v>#N/A</v>
      </c>
      <c r="S34" s="90" t="e">
        <f ca="true">+IF(AND(ISNUMBER(OFFSET('Water Data'!$I$4,0,10*ROW('Water Data'!I28))),'Data Summary'!CH34="Yes"),100-OFFSET('Water Data'!$I$4,0,10*ROW('Water Data'!I28)),NA())</f>
        <v>#N/A</v>
      </c>
      <c r="T34" s="90" t="e">
        <f ca="true">+IF(AND(ISNUMBER(OFFSET('Water Data'!$I$6,0,10*ROW('Water Data'!I28))),'Data Summary'!CI34="Yes"),OFFSET('Water Data'!$I$6,0,10*ROW('Water Data'!I28)),NA())</f>
        <v>#N/A</v>
      </c>
      <c r="U34" s="90" t="e">
        <f ca="true">+IF(AND(ISNUMBER(OFFSET('Water Data'!$I$9,0,10*ROW('Water Data'!I28))),'Data Summary'!CJ34="Yes"),OFFSET('Water Data'!$I$9,0,10*ROW('Water Data'!I28)),NA())</f>
        <v>#N/A</v>
      </c>
      <c r="V34" s="91" t="e">
        <f ca="true">+IF(AND(ISNUMBER(OFFSET('Sanitation Data'!$D$4,0,10*ROW('Sanitation Data'!D28))),'Data Summary'!CK34="Yes"),100-OFFSET('Sanitation Data'!$D$4,0,10*ROW('Sanitation Data'!D28)),NA())</f>
        <v>#N/A</v>
      </c>
      <c r="W34" s="91" t="e">
        <f ca="true">+IF(AND(ISNUMBER(OFFSET('Sanitation Data'!$D$6,0,10*ROW('Sanitation Data'!D28))),'Data Summary'!CL34="Yes"),OFFSET('Sanitation Data'!$D$6,0,10*ROW('Sanitation Data'!D28)),NA())</f>
        <v>#N/A</v>
      </c>
      <c r="X34" s="91" t="e">
        <f ca="true">+IF(AND(ISNUMBER(OFFSET('Sanitation Data'!$D$10,0,10*ROW('Sanitation Data'!D28))),'Data Summary'!CM34="Yes"),OFFSET('Sanitation Data'!$D$10,0,10*ROW('Sanitation Data'!D28)),NA())</f>
        <v>#N/A</v>
      </c>
      <c r="Y34" s="91" t="e">
        <f ca="true">+IF(AND(ISNUMBER(OFFSET('Sanitation Data'!$D$11,0,10*ROW('Sanitation Data'!D28))),'Data Summary'!CN34="Yes"),OFFSET('Sanitation Data'!$D$11,0,10*ROW('Sanitation Data'!D28)),NA())</f>
        <v>#N/A</v>
      </c>
      <c r="Z34" s="91" t="e">
        <f ca="true">+IF(AND(ISNUMBER(OFFSET('Sanitation Data'!$D$12,0,10*ROW('Sanitation Data'!D28))),'Data Summary'!CO34="Yes"),OFFSET('Sanitation Data'!$D$12,0,10*ROW('Sanitation Data'!D28)),NA())</f>
        <v>#N/A</v>
      </c>
      <c r="AA34" s="91" t="e">
        <f ca="true">+IF(AND(ISNUMBER(OFFSET('Sanitation Data'!$E$4,0,10*ROW('Sanitation Data'!E28))),'Data Summary'!CP34="Yes"),100-OFFSET('Sanitation Data'!$E$4,0,10*ROW('Sanitation Data'!E28)),NA())</f>
        <v>#N/A</v>
      </c>
      <c r="AB34" s="91" t="e">
        <f ca="true">+IF(AND(ISNUMBER(OFFSET('Sanitation Data'!$E$6,0,10*ROW('Sanitation Data'!E28))),'Data Summary'!CQ34="Yes"),OFFSET('Sanitation Data'!$E$6,0,10*ROW('Sanitation Data'!E28)),NA())</f>
        <v>#N/A</v>
      </c>
      <c r="AC34" s="91" t="e">
        <f ca="true">+IF(AND(ISNUMBER(OFFSET('Sanitation Data'!$E$10,0,10*ROW('Sanitation Data'!E28))),'Data Summary'!CR34="Yes"),OFFSET('Sanitation Data'!$E$10,0,10*ROW('Sanitation Data'!E28)),NA())</f>
        <v>#N/A</v>
      </c>
      <c r="AD34" s="91" t="e">
        <f ca="true">+IF(AND(ISNUMBER(OFFSET('Sanitation Data'!$E$11,0,10*ROW('Sanitation Data'!E28))),'Data Summary'!CS34="Yes"),OFFSET('Sanitation Data'!$E$11,0,10*ROW('Sanitation Data'!E28)),NA())</f>
        <v>#N/A</v>
      </c>
      <c r="AE34" s="91" t="e">
        <f ca="true">+IF(AND(ISNUMBER(OFFSET('Sanitation Data'!$E$12,0,10*ROW('Sanitation Data'!E28))),'Data Summary'!CT34="Yes"),OFFSET('Sanitation Data'!$E$12,0,10*ROW('Sanitation Data'!E28)),NA())</f>
        <v>#N/A</v>
      </c>
      <c r="AF34" s="91" t="e">
        <f ca="true">+IF(AND(ISNUMBER(OFFSET('Sanitation Data'!$F$4,0,10*ROW('Sanitation Data'!F28))),'Data Summary'!CU34="Yes"),100-OFFSET('Sanitation Data'!$F$4,0,10*ROW('Sanitation Data'!F28)),NA())</f>
        <v>#N/A</v>
      </c>
      <c r="AG34" s="91" t="e">
        <f ca="true">+IF(AND(ISNUMBER(OFFSET('Sanitation Data'!$F$6,0,10*ROW('Sanitation Data'!F28))),'Data Summary'!CV34="Yes"),OFFSET('Sanitation Data'!$F$6,0,10*ROW('Sanitation Data'!F28)),NA())</f>
        <v>#N/A</v>
      </c>
      <c r="AH34" s="91" t="e">
        <f ca="true">+IF(AND(ISNUMBER(OFFSET('Sanitation Data'!$F$10,0,10*ROW('Sanitation Data'!F28))),'Data Summary'!CW34="Yes"),OFFSET('Sanitation Data'!$F$10,0,10*ROW('Sanitation Data'!F28)),NA())</f>
        <v>#N/A</v>
      </c>
      <c r="AI34" s="91" t="e">
        <f ca="true">+IF(AND(ISNUMBER(OFFSET('Sanitation Data'!$F$11,0,10*ROW('Sanitation Data'!F28))),'Data Summary'!CX34="Yes"),OFFSET('Sanitation Data'!$F$11,0,10*ROW('Sanitation Data'!F28)),NA())</f>
        <v>#N/A</v>
      </c>
      <c r="AJ34" s="91" t="e">
        <f ca="true">+IF(AND(ISNUMBER(OFFSET('Sanitation Data'!$F$12,0,10*ROW('Sanitation Data'!F28))),'Data Summary'!CY34="Yes"),OFFSET('Sanitation Data'!$F$12,0,10*ROW('Sanitation Data'!F28)),NA())</f>
        <v>#N/A</v>
      </c>
      <c r="AK34" s="91" t="e">
        <f ca="true">+IF(AND(ISNUMBER(OFFSET('Sanitation Data'!$G$4,0,10*ROW('Sanitation Data'!G28))),'Data Summary'!CZ34="Yes"),100-OFFSET('Sanitation Data'!$G$4,0,10*ROW('Sanitation Data'!G28)),NA())</f>
        <v>#N/A</v>
      </c>
      <c r="AL34" s="91" t="e">
        <f ca="true">+IF(AND(ISNUMBER(OFFSET('Sanitation Data'!$G$6,0,10*ROW('Sanitation Data'!G28))),'Data Summary'!DA34="Yes"),OFFSET('Sanitation Data'!$G$6,0,10*ROW('Sanitation Data'!G28)),NA())</f>
        <v>#N/A</v>
      </c>
      <c r="AM34" s="91" t="e">
        <f ca="true">+IF(AND(ISNUMBER(OFFSET('Sanitation Data'!$G$10,0,10*ROW('Sanitation Data'!G28))),'Data Summary'!DB34="Yes"),OFFSET('Sanitation Data'!$G$10,0,10*ROW('Sanitation Data'!G28)),NA())</f>
        <v>#N/A</v>
      </c>
      <c r="AN34" s="91" t="e">
        <f ca="true">+IF(AND(ISNUMBER(OFFSET('Sanitation Data'!$G$11,0,10*ROW('Sanitation Data'!G28))),'Data Summary'!DC34="Yes"),OFFSET('Sanitation Data'!$G$11,0,10*ROW('Sanitation Data'!G28)),NA())</f>
        <v>#N/A</v>
      </c>
      <c r="AO34" s="91" t="e">
        <f ca="true">+IF(AND(ISNUMBER(OFFSET('Sanitation Data'!$G$12,0,10*ROW('Sanitation Data'!G28))),'Data Summary'!DD34="Yes"),OFFSET('Sanitation Data'!$G$12,0,10*ROW('Sanitation Data'!G28)),NA())</f>
        <v>#N/A</v>
      </c>
      <c r="AP34" s="91" t="e">
        <f ca="true">+IF(AND(ISNUMBER(OFFSET('Sanitation Data'!$H$4,0,10*ROW('Sanitation Data'!H28))),'Data Summary'!DE34="Yes"),100-OFFSET('Sanitation Data'!$H$4,0,10*ROW('Sanitation Data'!H28)),NA())</f>
        <v>#N/A</v>
      </c>
      <c r="AQ34" s="91" t="e">
        <f ca="true">+IF(AND(ISNUMBER(OFFSET('Sanitation Data'!$H$6,0,10*ROW('Sanitation Data'!H28))),'Data Summary'!DF34="Yes"),OFFSET('Sanitation Data'!$H$6,0,10*ROW('Sanitation Data'!H28)),NA())</f>
        <v>#N/A</v>
      </c>
      <c r="AR34" s="91" t="e">
        <f ca="true">+IF(AND(ISNUMBER(OFFSET('Sanitation Data'!$H$10,0,10*ROW('Sanitation Data'!H28))),'Data Summary'!DG34="Yes"),OFFSET('Sanitation Data'!$H$10,0,10*ROW('Sanitation Data'!H28)),NA())</f>
        <v>#N/A</v>
      </c>
      <c r="AS34" s="91" t="e">
        <f ca="true">+IF(AND(ISNUMBER(OFFSET('Sanitation Data'!$H$11,0,10*ROW('Sanitation Data'!H28))),'Data Summary'!DH34="Yes"),OFFSET('Sanitation Data'!$H$11,0,10*ROW('Sanitation Data'!H28)),NA())</f>
        <v>#N/A</v>
      </c>
      <c r="AT34" s="91" t="e">
        <f ca="true">+IF(AND(ISNUMBER(OFFSET('Sanitation Data'!$H$12,0,10*ROW('Sanitation Data'!H28))),'Data Summary'!DI34="Yes"),OFFSET('Sanitation Data'!$H$12,0,10*ROW('Sanitation Data'!H28)),NA())</f>
        <v>#N/A</v>
      </c>
      <c r="AU34" s="91" t="e">
        <f ca="true">+IF(AND(ISNUMBER(OFFSET('Sanitation Data'!$I$4,0,10*ROW('Sanitation Data'!I28))),'Data Summary'!DJ34="Yes"),100-OFFSET('Sanitation Data'!$I$4,0,10*ROW('Sanitation Data'!I28)),NA())</f>
        <v>#N/A</v>
      </c>
      <c r="AV34" s="91" t="e">
        <f ca="true">+IF(AND(ISNUMBER(OFFSET('Sanitation Data'!$I$6,0,10*ROW('Sanitation Data'!I28))),'Data Summary'!DK34="Yes"),OFFSET('Sanitation Data'!$I$6,0,10*ROW('Sanitation Data'!I28)),NA())</f>
        <v>#N/A</v>
      </c>
      <c r="AW34" s="91" t="e">
        <f ca="true">+IF(AND(ISNUMBER(OFFSET('Sanitation Data'!$I$10,0,10*ROW('Sanitation Data'!I28))),'Data Summary'!DL34="Yes"),OFFSET('Sanitation Data'!$I$10,0,10*ROW('Sanitation Data'!I28)),NA())</f>
        <v>#N/A</v>
      </c>
      <c r="AX34" s="91" t="e">
        <f ca="true">+IF(AND(ISNUMBER(OFFSET('Sanitation Data'!$I$11,0,10*ROW('Sanitation Data'!I28))),'Data Summary'!DM34="Yes"),OFFSET('Sanitation Data'!$I$11,0,10*ROW('Sanitation Data'!I28)),NA())</f>
        <v>#N/A</v>
      </c>
      <c r="AY34" s="91" t="e">
        <f ca="true">+IF(AND(ISNUMBER(OFFSET('Sanitation Data'!$I$12,0,10*ROW('Sanitation Data'!I28))),'Data Summary'!DN34="Yes"),OFFSET('Sanitation Data'!$I$12,0,10*ROW('Sanitation Data'!I28)),NA())</f>
        <v>#N/A</v>
      </c>
      <c r="AZ34" s="92" t="e">
        <f ca="true">+IF(AND(ISNUMBER(OFFSET('Hygiene Data'!$D$5,0,10*ROW('Hygiene Data'!D28))),'Data Summary'!DO34="Yes"),OFFSET('Hygiene Data'!$D$5,0,10*ROW('Hygiene Data'!D28)),NA())</f>
        <v>#N/A</v>
      </c>
      <c r="BA34" s="92" t="e">
        <f ca="true">+IF(AND(ISNUMBER(OFFSET('Hygiene Data'!$D$7,0,10*ROW('Hygiene Data'!D28))),'Data Summary'!DP34="Yes"),OFFSET('Hygiene Data'!$D$7,0,10*ROW('Hygiene Data'!D28)),NA())</f>
        <v>#N/A</v>
      </c>
      <c r="BB34" s="92" t="e">
        <f ca="true">+IF(AND(ISNUMBER(OFFSET('Hygiene Data'!$D$9,0,10*ROW('Hygiene Data'!D28))),'Data Summary'!DQ34="Yes"),OFFSET('Hygiene Data'!$D$9,0,10*ROW('Hygiene Data'!D28)),NA())</f>
        <v>#N/A</v>
      </c>
      <c r="BC34" s="92" t="e">
        <f ca="true">+IF(AND(ISNUMBER(OFFSET('Hygiene Data'!$E$5,0,10*ROW('Hygiene Data'!E28))),'Data Summary'!DR34="Yes"),OFFSET('Hygiene Data'!$E$5,0,10*ROW('Hygiene Data'!E28)),NA())</f>
        <v>#N/A</v>
      </c>
      <c r="BD34" s="92" t="e">
        <f ca="true">+IF(AND(ISNUMBER(OFFSET('Hygiene Data'!$E$7,0,10*ROW('Hygiene Data'!E28))),'Data Summary'!DS34="Yes"),OFFSET('Hygiene Data'!$E$7,0,10*ROW('Hygiene Data'!E28)),NA())</f>
        <v>#N/A</v>
      </c>
      <c r="BE34" s="92" t="e">
        <f ca="true">+IF(AND(ISNUMBER(OFFSET('Hygiene Data'!$E$9,0,10*ROW('Hygiene Data'!E28))),'Data Summary'!DT34="Yes"),OFFSET('Hygiene Data'!$E$9,0,10*ROW('Hygiene Data'!E28)),NA())</f>
        <v>#N/A</v>
      </c>
      <c r="BF34" s="92" t="e">
        <f ca="true">+IF(AND(ISNUMBER(OFFSET('Hygiene Data'!$F$5,0,10*ROW('Hygiene Data'!F28))),'Data Summary'!DU34="Yes"),OFFSET('Hygiene Data'!$F$5,0,10*ROW('Hygiene Data'!F28)),NA())</f>
        <v>#N/A</v>
      </c>
      <c r="BG34" s="92" t="e">
        <f ca="true">+IF(AND(ISNUMBER(OFFSET('Hygiene Data'!$F$7,0,10*ROW('Hygiene Data'!F28))),'Data Summary'!DV34="Yes"),OFFSET('Hygiene Data'!$F$7,0,10*ROW('Hygiene Data'!F28)),NA())</f>
        <v>#N/A</v>
      </c>
      <c r="BH34" s="92" t="e">
        <f ca="true">+IF(AND(ISNUMBER(OFFSET('Hygiene Data'!$F$9,0,10*ROW('Hygiene Data'!F28))),'Data Summary'!DW34="Yes"),OFFSET('Hygiene Data'!$F$9,0,10*ROW('Hygiene Data'!F28)),NA())</f>
        <v>#N/A</v>
      </c>
      <c r="BI34" s="92" t="e">
        <f ca="true">+IF(AND(ISNUMBER(OFFSET('Hygiene Data'!$G$5,0,10*ROW('Hygiene Data'!G28))),'Data Summary'!DX34="Yes"),OFFSET('Hygiene Data'!$G$5,0,10*ROW('Hygiene Data'!G28)),NA())</f>
        <v>#N/A</v>
      </c>
      <c r="BJ34" s="92" t="e">
        <f ca="true">+IF(AND(ISNUMBER(OFFSET('Hygiene Data'!$G$7,0,10*ROW('Hygiene Data'!G28))),'Data Summary'!DY34="Yes"),OFFSET('Hygiene Data'!$G$7,0,10*ROW('Hygiene Data'!G28)),NA())</f>
        <v>#N/A</v>
      </c>
      <c r="BK34" s="92" t="e">
        <f ca="true">+IF(AND(ISNUMBER(OFFSET('Hygiene Data'!$G$9,0,10*ROW('Hygiene Data'!G28))),'Data Summary'!DZ34="Yes"),OFFSET('Hygiene Data'!$G$9,0,10*ROW('Hygiene Data'!G28)),NA())</f>
        <v>#N/A</v>
      </c>
      <c r="BL34" s="92" t="e">
        <f ca="true">+IF(AND(ISNUMBER(OFFSET('Hygiene Data'!$H$5,0,10*ROW('Hygiene Data'!H28))),'Data Summary'!EA34="Yes"),OFFSET('Hygiene Data'!$H$5,0,10*ROW('Hygiene Data'!H28)),NA())</f>
        <v>#N/A</v>
      </c>
      <c r="BM34" s="92" t="e">
        <f ca="true">+IF(AND(ISNUMBER(OFFSET('Hygiene Data'!$H$7,0,10*ROW('Hygiene Data'!H28))),'Data Summary'!EB34="Yes"),OFFSET('Hygiene Data'!$H$7,0,10*ROW('Hygiene Data'!H28)),NA())</f>
        <v>#N/A</v>
      </c>
      <c r="BN34" s="92" t="e">
        <f ca="true">+IF(AND(ISNUMBER(OFFSET('Hygiene Data'!$H$9,0,10*ROW('Hygiene Data'!H28))),'Data Summary'!EC34="Yes"),OFFSET('Hygiene Data'!$H$9,0,10*ROW('Hygiene Data'!H28)),NA())</f>
        <v>#N/A</v>
      </c>
      <c r="BO34" s="92" t="e">
        <f ca="true">+IF(AND(ISNUMBER(OFFSET('Hygiene Data'!$I$5,0,10*ROW('Hygiene Data'!I28))),'Data Summary'!ED34="Yes"),OFFSET('Hygiene Data'!$I$5,0,10*ROW('Hygiene Data'!I28)),NA())</f>
        <v>#N/A</v>
      </c>
      <c r="BP34" s="92" t="e">
        <f ca="true">+IF(AND(ISNUMBER(OFFSET('Hygiene Data'!$I$7,0,10*ROW('Hygiene Data'!I28))),'Data Summary'!EE34="Yes"),OFFSET('Hygiene Data'!$I$7,0,10*ROW('Hygiene Data'!I28)),NA())</f>
        <v>#N/A</v>
      </c>
      <c r="BQ34" s="92"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4" t="str">
        <f ca="true">+IF(ISTEXT('Data Summary'!B35),'Data Summary'!B35,"")</f>
        <v/>
      </c>
      <c r="C35" s="327" t="e">
        <f ca="true">+VALUE('Data Summary'!C35)</f>
        <v>#VALUE!</v>
      </c>
      <c r="D35" s="90" t="e">
        <f ca="true">+IF(AND(ISNUMBER(OFFSET('Water Data'!$D$4,0,10*ROW('Water Data'!D29))),'Data Summary'!BS35="Yes"),100-OFFSET('Water Data'!$D$4,0,10*ROW('Water Data'!D29)),NA())</f>
        <v>#N/A</v>
      </c>
      <c r="E35" s="90" t="e">
        <f ca="true">+IF(AND(ISNUMBER(OFFSET('Water Data'!$D$6,0,10*ROW('Water Data'!D29))),'Data Summary'!BT35="Yes"),OFFSET('Water Data'!$D$6,0,10*ROW('Water Data'!D29)),NA())</f>
        <v>#N/A</v>
      </c>
      <c r="F35" s="90" t="e">
        <f ca="true">+IF(AND(ISNUMBER(OFFSET('Water Data'!$D$9,0,10*ROW('Water Data'!D29))),'Data Summary'!BU35="Yes"),OFFSET('Water Data'!$D$9,0,10*ROW('Water Data'!D29)),NA())</f>
        <v>#N/A</v>
      </c>
      <c r="G35" s="90" t="e">
        <f ca="true">+IF(AND(ISNUMBER(OFFSET('Water Data'!$E$4,0,10*ROW('Water Data'!E29))),'Data Summary'!BV35="Yes"),100-OFFSET('Water Data'!$E$4,0,10*ROW('Water Data'!E29)),NA())</f>
        <v>#N/A</v>
      </c>
      <c r="H35" s="90" t="e">
        <f ca="true">+IF(AND(ISNUMBER(OFFSET('Water Data'!$E$6,0,10*ROW('Water Data'!E29))),'Data Summary'!BW35="Yes"),OFFSET('Water Data'!$E$6,0,10*ROW('Water Data'!E29)),NA())</f>
        <v>#N/A</v>
      </c>
      <c r="I35" s="90" t="e">
        <f ca="true">+IF(AND(ISNUMBER(OFFSET('Water Data'!$E$9,0,10*ROW('Water Data'!E29))),'Data Summary'!BX35="Yes"),OFFSET('Water Data'!$E$9,0,10*ROW('Water Data'!E29)),NA())</f>
        <v>#N/A</v>
      </c>
      <c r="J35" s="90" t="e">
        <f ca="true">+IF(AND(ISNUMBER(OFFSET('Water Data'!$F$4,0,10*ROW('Water Data'!F29))),'Data Summary'!BY35="Yes"),100-OFFSET('Water Data'!$F$4,0,10*ROW('Water Data'!F29)),NA())</f>
        <v>#N/A</v>
      </c>
      <c r="K35" s="90" t="e">
        <f ca="true">+IF(AND(ISNUMBER(OFFSET('Water Data'!$F$6,0,10*ROW('Water Data'!F29))),'Data Summary'!BZ35="Yes"),OFFSET('Water Data'!$F$6,0,10*ROW('Water Data'!F29)),NA())</f>
        <v>#N/A</v>
      </c>
      <c r="L35" s="90" t="e">
        <f ca="true">+IF(AND(ISNUMBER(OFFSET('Water Data'!$F$9,0,10*ROW('Water Data'!F29))),'Data Summary'!CA35="Yes"),OFFSET('Water Data'!$F$9,0,10*ROW('Water Data'!F29)),NA())</f>
        <v>#N/A</v>
      </c>
      <c r="M35" s="90" t="e">
        <f ca="true">+IF(AND(ISNUMBER(OFFSET('Water Data'!$G$4,0,10*ROW('Water Data'!G29))),'Data Summary'!CB35="Yes"),100-OFFSET('Water Data'!$G$4,0,10*ROW('Water Data'!G29)),NA())</f>
        <v>#N/A</v>
      </c>
      <c r="N35" s="90" t="e">
        <f ca="true">+IF(AND(ISNUMBER(OFFSET('Water Data'!$G$6,0,10*ROW('Water Data'!G29))),'Data Summary'!CC35="Yes"),OFFSET('Water Data'!$G$6,0,10*ROW('Water Data'!G29)),NA())</f>
        <v>#N/A</v>
      </c>
      <c r="O35" s="90" t="e">
        <f ca="true">+IF(AND(ISNUMBER(OFFSET('Water Data'!$G$9,0,10*ROW('Water Data'!G29))),'Data Summary'!CD35="Yes"),OFFSET('Water Data'!$G$9,0,10*ROW('Water Data'!G29)),NA())</f>
        <v>#N/A</v>
      </c>
      <c r="P35" s="90" t="e">
        <f ca="true">+IF(AND(ISNUMBER(OFFSET('Water Data'!$H$4,0,10*ROW('Water Data'!H29))),'Data Summary'!CE35="Yes"),100-OFFSET('Water Data'!$H$4,0,10*ROW('Water Data'!H29)),NA())</f>
        <v>#N/A</v>
      </c>
      <c r="Q35" s="90" t="e">
        <f ca="true">+IF(AND(ISNUMBER(OFFSET('Water Data'!$H$6,0,10*ROW('Water Data'!H29))),'Data Summary'!CF35="Yes"),OFFSET('Water Data'!$H$6,0,10*ROW('Water Data'!H29)),NA())</f>
        <v>#N/A</v>
      </c>
      <c r="R35" s="90" t="e">
        <f ca="true">+IF(AND(ISNUMBER(OFFSET('Water Data'!$H$9,0,10*ROW('Water Data'!H29))),'Data Summary'!CG35="Yes"),OFFSET('Water Data'!$H$9,0,10*ROW('Water Data'!H29)),NA())</f>
        <v>#N/A</v>
      </c>
      <c r="S35" s="90" t="e">
        <f ca="true">+IF(AND(ISNUMBER(OFFSET('Water Data'!$I$4,0,10*ROW('Water Data'!I29))),'Data Summary'!CH35="Yes"),100-OFFSET('Water Data'!$I$4,0,10*ROW('Water Data'!I29)),NA())</f>
        <v>#N/A</v>
      </c>
      <c r="T35" s="90" t="e">
        <f ca="true">+IF(AND(ISNUMBER(OFFSET('Water Data'!$I$6,0,10*ROW('Water Data'!I29))),'Data Summary'!CI35="Yes"),OFFSET('Water Data'!$I$6,0,10*ROW('Water Data'!I29)),NA())</f>
        <v>#N/A</v>
      </c>
      <c r="U35" s="90" t="e">
        <f ca="true">+IF(AND(ISNUMBER(OFFSET('Water Data'!$I$9,0,10*ROW('Water Data'!I29))),'Data Summary'!CJ35="Yes"),OFFSET('Water Data'!$I$9,0,10*ROW('Water Data'!I29)),NA())</f>
        <v>#N/A</v>
      </c>
      <c r="V35" s="91" t="e">
        <f ca="true">+IF(AND(ISNUMBER(OFFSET('Sanitation Data'!$D$4,0,10*ROW('Sanitation Data'!D29))),'Data Summary'!CK35="Yes"),100-OFFSET('Sanitation Data'!$D$4,0,10*ROW('Sanitation Data'!D29)),NA())</f>
        <v>#N/A</v>
      </c>
      <c r="W35" s="91" t="e">
        <f ca="true">+IF(AND(ISNUMBER(OFFSET('Sanitation Data'!$D$6,0,10*ROW('Sanitation Data'!D29))),'Data Summary'!CL35="Yes"),OFFSET('Sanitation Data'!$D$6,0,10*ROW('Sanitation Data'!D29)),NA())</f>
        <v>#N/A</v>
      </c>
      <c r="X35" s="91" t="e">
        <f ca="true">+IF(AND(ISNUMBER(OFFSET('Sanitation Data'!$D$10,0,10*ROW('Sanitation Data'!D29))),'Data Summary'!CM35="Yes"),OFFSET('Sanitation Data'!$D$10,0,10*ROW('Sanitation Data'!D29)),NA())</f>
        <v>#N/A</v>
      </c>
      <c r="Y35" s="91" t="e">
        <f ca="true">+IF(AND(ISNUMBER(OFFSET('Sanitation Data'!$D$11,0,10*ROW('Sanitation Data'!D29))),'Data Summary'!CN35="Yes"),OFFSET('Sanitation Data'!$D$11,0,10*ROW('Sanitation Data'!D29)),NA())</f>
        <v>#N/A</v>
      </c>
      <c r="Z35" s="91" t="e">
        <f ca="true">+IF(AND(ISNUMBER(OFFSET('Sanitation Data'!$D$12,0,10*ROW('Sanitation Data'!D29))),'Data Summary'!CO35="Yes"),OFFSET('Sanitation Data'!$D$12,0,10*ROW('Sanitation Data'!D29)),NA())</f>
        <v>#N/A</v>
      </c>
      <c r="AA35" s="91" t="e">
        <f ca="true">+IF(AND(ISNUMBER(OFFSET('Sanitation Data'!$E$4,0,10*ROW('Sanitation Data'!E29))),'Data Summary'!CP35="Yes"),100-OFFSET('Sanitation Data'!$E$4,0,10*ROW('Sanitation Data'!E29)),NA())</f>
        <v>#N/A</v>
      </c>
      <c r="AB35" s="91" t="e">
        <f ca="true">+IF(AND(ISNUMBER(OFFSET('Sanitation Data'!$E$6,0,10*ROW('Sanitation Data'!E29))),'Data Summary'!CQ35="Yes"),OFFSET('Sanitation Data'!$E$6,0,10*ROW('Sanitation Data'!E29)),NA())</f>
        <v>#N/A</v>
      </c>
      <c r="AC35" s="91" t="e">
        <f ca="true">+IF(AND(ISNUMBER(OFFSET('Sanitation Data'!$E$10,0,10*ROW('Sanitation Data'!E29))),'Data Summary'!CR35="Yes"),OFFSET('Sanitation Data'!$E$10,0,10*ROW('Sanitation Data'!E29)),NA())</f>
        <v>#N/A</v>
      </c>
      <c r="AD35" s="91" t="e">
        <f ca="true">+IF(AND(ISNUMBER(OFFSET('Sanitation Data'!$E$11,0,10*ROW('Sanitation Data'!E29))),'Data Summary'!CS35="Yes"),OFFSET('Sanitation Data'!$E$11,0,10*ROW('Sanitation Data'!E29)),NA())</f>
        <v>#N/A</v>
      </c>
      <c r="AE35" s="91" t="e">
        <f ca="true">+IF(AND(ISNUMBER(OFFSET('Sanitation Data'!$E$12,0,10*ROW('Sanitation Data'!E29))),'Data Summary'!CT35="Yes"),OFFSET('Sanitation Data'!$E$12,0,10*ROW('Sanitation Data'!E29)),NA())</f>
        <v>#N/A</v>
      </c>
      <c r="AF35" s="91" t="e">
        <f ca="true">+IF(AND(ISNUMBER(OFFSET('Sanitation Data'!$F$4,0,10*ROW('Sanitation Data'!F29))),'Data Summary'!CU35="Yes"),100-OFFSET('Sanitation Data'!$F$4,0,10*ROW('Sanitation Data'!F29)),NA())</f>
        <v>#N/A</v>
      </c>
      <c r="AG35" s="91" t="e">
        <f ca="true">+IF(AND(ISNUMBER(OFFSET('Sanitation Data'!$F$6,0,10*ROW('Sanitation Data'!F29))),'Data Summary'!CV35="Yes"),OFFSET('Sanitation Data'!$F$6,0,10*ROW('Sanitation Data'!F29)),NA())</f>
        <v>#N/A</v>
      </c>
      <c r="AH35" s="91" t="e">
        <f ca="true">+IF(AND(ISNUMBER(OFFSET('Sanitation Data'!$F$10,0,10*ROW('Sanitation Data'!F29))),'Data Summary'!CW35="Yes"),OFFSET('Sanitation Data'!$F$10,0,10*ROW('Sanitation Data'!F29)),NA())</f>
        <v>#N/A</v>
      </c>
      <c r="AI35" s="91" t="e">
        <f ca="true">+IF(AND(ISNUMBER(OFFSET('Sanitation Data'!$F$11,0,10*ROW('Sanitation Data'!F29))),'Data Summary'!CX35="Yes"),OFFSET('Sanitation Data'!$F$11,0,10*ROW('Sanitation Data'!F29)),NA())</f>
        <v>#N/A</v>
      </c>
      <c r="AJ35" s="91" t="e">
        <f ca="true">+IF(AND(ISNUMBER(OFFSET('Sanitation Data'!$F$12,0,10*ROW('Sanitation Data'!F29))),'Data Summary'!CY35="Yes"),OFFSET('Sanitation Data'!$F$12,0,10*ROW('Sanitation Data'!F29)),NA())</f>
        <v>#N/A</v>
      </c>
      <c r="AK35" s="91" t="e">
        <f ca="true">+IF(AND(ISNUMBER(OFFSET('Sanitation Data'!$G$4,0,10*ROW('Sanitation Data'!G29))),'Data Summary'!CZ35="Yes"),100-OFFSET('Sanitation Data'!$G$4,0,10*ROW('Sanitation Data'!G29)),NA())</f>
        <v>#N/A</v>
      </c>
      <c r="AL35" s="91" t="e">
        <f ca="true">+IF(AND(ISNUMBER(OFFSET('Sanitation Data'!$G$6,0,10*ROW('Sanitation Data'!G29))),'Data Summary'!DA35="Yes"),OFFSET('Sanitation Data'!$G$6,0,10*ROW('Sanitation Data'!G29)),NA())</f>
        <v>#N/A</v>
      </c>
      <c r="AM35" s="91" t="e">
        <f ca="true">+IF(AND(ISNUMBER(OFFSET('Sanitation Data'!$G$10,0,10*ROW('Sanitation Data'!G29))),'Data Summary'!DB35="Yes"),OFFSET('Sanitation Data'!$G$10,0,10*ROW('Sanitation Data'!G29)),NA())</f>
        <v>#N/A</v>
      </c>
      <c r="AN35" s="91" t="e">
        <f ca="true">+IF(AND(ISNUMBER(OFFSET('Sanitation Data'!$G$11,0,10*ROW('Sanitation Data'!G29))),'Data Summary'!DC35="Yes"),OFFSET('Sanitation Data'!$G$11,0,10*ROW('Sanitation Data'!G29)),NA())</f>
        <v>#N/A</v>
      </c>
      <c r="AO35" s="91" t="e">
        <f ca="true">+IF(AND(ISNUMBER(OFFSET('Sanitation Data'!$G$12,0,10*ROW('Sanitation Data'!G29))),'Data Summary'!DD35="Yes"),OFFSET('Sanitation Data'!$G$12,0,10*ROW('Sanitation Data'!G29)),NA())</f>
        <v>#N/A</v>
      </c>
      <c r="AP35" s="91" t="e">
        <f ca="true">+IF(AND(ISNUMBER(OFFSET('Sanitation Data'!$H$4,0,10*ROW('Sanitation Data'!H29))),'Data Summary'!DE35="Yes"),100-OFFSET('Sanitation Data'!$H$4,0,10*ROW('Sanitation Data'!H29)),NA())</f>
        <v>#N/A</v>
      </c>
      <c r="AQ35" s="91" t="e">
        <f ca="true">+IF(AND(ISNUMBER(OFFSET('Sanitation Data'!$H$6,0,10*ROW('Sanitation Data'!H29))),'Data Summary'!DF35="Yes"),OFFSET('Sanitation Data'!$H$6,0,10*ROW('Sanitation Data'!H29)),NA())</f>
        <v>#N/A</v>
      </c>
      <c r="AR35" s="91" t="e">
        <f ca="true">+IF(AND(ISNUMBER(OFFSET('Sanitation Data'!$H$10,0,10*ROW('Sanitation Data'!H29))),'Data Summary'!DG35="Yes"),OFFSET('Sanitation Data'!$H$10,0,10*ROW('Sanitation Data'!H29)),NA())</f>
        <v>#N/A</v>
      </c>
      <c r="AS35" s="91" t="e">
        <f ca="true">+IF(AND(ISNUMBER(OFFSET('Sanitation Data'!$H$11,0,10*ROW('Sanitation Data'!H29))),'Data Summary'!DH35="Yes"),OFFSET('Sanitation Data'!$H$11,0,10*ROW('Sanitation Data'!H29)),NA())</f>
        <v>#N/A</v>
      </c>
      <c r="AT35" s="91" t="e">
        <f ca="true">+IF(AND(ISNUMBER(OFFSET('Sanitation Data'!$H$12,0,10*ROW('Sanitation Data'!H29))),'Data Summary'!DI35="Yes"),OFFSET('Sanitation Data'!$H$12,0,10*ROW('Sanitation Data'!H29)),NA())</f>
        <v>#N/A</v>
      </c>
      <c r="AU35" s="91" t="e">
        <f ca="true">+IF(AND(ISNUMBER(OFFSET('Sanitation Data'!$I$4,0,10*ROW('Sanitation Data'!I29))),'Data Summary'!DJ35="Yes"),100-OFFSET('Sanitation Data'!$I$4,0,10*ROW('Sanitation Data'!I29)),NA())</f>
        <v>#N/A</v>
      </c>
      <c r="AV35" s="91" t="e">
        <f ca="true">+IF(AND(ISNUMBER(OFFSET('Sanitation Data'!$I$6,0,10*ROW('Sanitation Data'!I29))),'Data Summary'!DK35="Yes"),OFFSET('Sanitation Data'!$I$6,0,10*ROW('Sanitation Data'!I29)),NA())</f>
        <v>#N/A</v>
      </c>
      <c r="AW35" s="91" t="e">
        <f ca="true">+IF(AND(ISNUMBER(OFFSET('Sanitation Data'!$I$10,0,10*ROW('Sanitation Data'!I29))),'Data Summary'!DL35="Yes"),OFFSET('Sanitation Data'!$I$10,0,10*ROW('Sanitation Data'!I29)),NA())</f>
        <v>#N/A</v>
      </c>
      <c r="AX35" s="91" t="e">
        <f ca="true">+IF(AND(ISNUMBER(OFFSET('Sanitation Data'!$I$11,0,10*ROW('Sanitation Data'!I29))),'Data Summary'!DM35="Yes"),OFFSET('Sanitation Data'!$I$11,0,10*ROW('Sanitation Data'!I29)),NA())</f>
        <v>#N/A</v>
      </c>
      <c r="AY35" s="91" t="e">
        <f ca="true">+IF(AND(ISNUMBER(OFFSET('Sanitation Data'!$I$12,0,10*ROW('Sanitation Data'!I29))),'Data Summary'!DN35="Yes"),OFFSET('Sanitation Data'!$I$12,0,10*ROW('Sanitation Data'!I29)),NA())</f>
        <v>#N/A</v>
      </c>
      <c r="AZ35" s="92" t="e">
        <f ca="true">+IF(AND(ISNUMBER(OFFSET('Hygiene Data'!$D$5,0,10*ROW('Hygiene Data'!D29))),'Data Summary'!DO35="Yes"),OFFSET('Hygiene Data'!$D$5,0,10*ROW('Hygiene Data'!D29)),NA())</f>
        <v>#N/A</v>
      </c>
      <c r="BA35" s="92" t="e">
        <f ca="true">+IF(AND(ISNUMBER(OFFSET('Hygiene Data'!$D$7,0,10*ROW('Hygiene Data'!D29))),'Data Summary'!DP35="Yes"),OFFSET('Hygiene Data'!$D$7,0,10*ROW('Hygiene Data'!D29)),NA())</f>
        <v>#N/A</v>
      </c>
      <c r="BB35" s="92" t="e">
        <f ca="true">+IF(AND(ISNUMBER(OFFSET('Hygiene Data'!$D$9,0,10*ROW('Hygiene Data'!D29))),'Data Summary'!DQ35="Yes"),OFFSET('Hygiene Data'!$D$9,0,10*ROW('Hygiene Data'!D29)),NA())</f>
        <v>#N/A</v>
      </c>
      <c r="BC35" s="92" t="e">
        <f ca="true">+IF(AND(ISNUMBER(OFFSET('Hygiene Data'!$E$5,0,10*ROW('Hygiene Data'!E29))),'Data Summary'!DR35="Yes"),OFFSET('Hygiene Data'!$E$5,0,10*ROW('Hygiene Data'!E29)),NA())</f>
        <v>#N/A</v>
      </c>
      <c r="BD35" s="92" t="e">
        <f ca="true">+IF(AND(ISNUMBER(OFFSET('Hygiene Data'!$E$7,0,10*ROW('Hygiene Data'!E29))),'Data Summary'!DS35="Yes"),OFFSET('Hygiene Data'!$E$7,0,10*ROW('Hygiene Data'!E29)),NA())</f>
        <v>#N/A</v>
      </c>
      <c r="BE35" s="92" t="e">
        <f ca="true">+IF(AND(ISNUMBER(OFFSET('Hygiene Data'!$E$9,0,10*ROW('Hygiene Data'!E29))),'Data Summary'!DT35="Yes"),OFFSET('Hygiene Data'!$E$9,0,10*ROW('Hygiene Data'!E29)),NA())</f>
        <v>#N/A</v>
      </c>
      <c r="BF35" s="92" t="e">
        <f ca="true">+IF(AND(ISNUMBER(OFFSET('Hygiene Data'!$F$5,0,10*ROW('Hygiene Data'!F29))),'Data Summary'!DU35="Yes"),OFFSET('Hygiene Data'!$F$5,0,10*ROW('Hygiene Data'!F29)),NA())</f>
        <v>#N/A</v>
      </c>
      <c r="BG35" s="92" t="e">
        <f ca="true">+IF(AND(ISNUMBER(OFFSET('Hygiene Data'!$F$7,0,10*ROW('Hygiene Data'!F29))),'Data Summary'!DV35="Yes"),OFFSET('Hygiene Data'!$F$7,0,10*ROW('Hygiene Data'!F29)),NA())</f>
        <v>#N/A</v>
      </c>
      <c r="BH35" s="92" t="e">
        <f ca="true">+IF(AND(ISNUMBER(OFFSET('Hygiene Data'!$F$9,0,10*ROW('Hygiene Data'!F29))),'Data Summary'!DW35="Yes"),OFFSET('Hygiene Data'!$F$9,0,10*ROW('Hygiene Data'!F29)),NA())</f>
        <v>#N/A</v>
      </c>
      <c r="BI35" s="92" t="e">
        <f ca="true">+IF(AND(ISNUMBER(OFFSET('Hygiene Data'!$G$5,0,10*ROW('Hygiene Data'!G29))),'Data Summary'!DX35="Yes"),OFFSET('Hygiene Data'!$G$5,0,10*ROW('Hygiene Data'!G29)),NA())</f>
        <v>#N/A</v>
      </c>
      <c r="BJ35" s="92" t="e">
        <f ca="true">+IF(AND(ISNUMBER(OFFSET('Hygiene Data'!$G$7,0,10*ROW('Hygiene Data'!G29))),'Data Summary'!DY35="Yes"),OFFSET('Hygiene Data'!$G$7,0,10*ROW('Hygiene Data'!G29)),NA())</f>
        <v>#N/A</v>
      </c>
      <c r="BK35" s="92" t="e">
        <f ca="true">+IF(AND(ISNUMBER(OFFSET('Hygiene Data'!$G$9,0,10*ROW('Hygiene Data'!G29))),'Data Summary'!DZ35="Yes"),OFFSET('Hygiene Data'!$G$9,0,10*ROW('Hygiene Data'!G29)),NA())</f>
        <v>#N/A</v>
      </c>
      <c r="BL35" s="92" t="e">
        <f ca="true">+IF(AND(ISNUMBER(OFFSET('Hygiene Data'!$H$5,0,10*ROW('Hygiene Data'!H29))),'Data Summary'!EA35="Yes"),OFFSET('Hygiene Data'!$H$5,0,10*ROW('Hygiene Data'!H29)),NA())</f>
        <v>#N/A</v>
      </c>
      <c r="BM35" s="92" t="e">
        <f ca="true">+IF(AND(ISNUMBER(OFFSET('Hygiene Data'!$H$7,0,10*ROW('Hygiene Data'!H29))),'Data Summary'!EB35="Yes"),OFFSET('Hygiene Data'!$H$7,0,10*ROW('Hygiene Data'!H29)),NA())</f>
        <v>#N/A</v>
      </c>
      <c r="BN35" s="92" t="e">
        <f ca="true">+IF(AND(ISNUMBER(OFFSET('Hygiene Data'!$H$9,0,10*ROW('Hygiene Data'!H29))),'Data Summary'!EC35="Yes"),OFFSET('Hygiene Data'!$H$9,0,10*ROW('Hygiene Data'!H29)),NA())</f>
        <v>#N/A</v>
      </c>
      <c r="BO35" s="92" t="e">
        <f ca="true">+IF(AND(ISNUMBER(OFFSET('Hygiene Data'!$I$5,0,10*ROW('Hygiene Data'!I29))),'Data Summary'!ED35="Yes"),OFFSET('Hygiene Data'!$I$5,0,10*ROW('Hygiene Data'!I29)),NA())</f>
        <v>#N/A</v>
      </c>
      <c r="BP35" s="92" t="e">
        <f ca="true">+IF(AND(ISNUMBER(OFFSET('Hygiene Data'!$I$7,0,10*ROW('Hygiene Data'!I29))),'Data Summary'!EE35="Yes"),OFFSET('Hygiene Data'!$I$7,0,10*ROW('Hygiene Data'!I29)),NA())</f>
        <v>#N/A</v>
      </c>
      <c r="BQ35" s="92"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4" t="str">
        <f ca="true">+IF(ISTEXT('Data Summary'!B36),'Data Summary'!B36,"")</f>
        <v/>
      </c>
      <c r="C36" s="327" t="e">
        <f ca="true">+VALUE('Data Summary'!C36)</f>
        <v>#VALUE!</v>
      </c>
      <c r="D36" s="90" t="e">
        <f ca="true">+IF(AND(ISNUMBER(OFFSET('Water Data'!$D$4,0,10*ROW('Water Data'!D30))),'Data Summary'!BS36="Yes"),100-OFFSET('Water Data'!$D$4,0,10*ROW('Water Data'!D30)),NA())</f>
        <v>#N/A</v>
      </c>
      <c r="E36" s="90" t="e">
        <f ca="true">+IF(AND(ISNUMBER(OFFSET('Water Data'!$D$6,0,10*ROW('Water Data'!D30))),'Data Summary'!BT36="Yes"),OFFSET('Water Data'!$D$6,0,10*ROW('Water Data'!D30)),NA())</f>
        <v>#N/A</v>
      </c>
      <c r="F36" s="90" t="e">
        <f ca="true">+IF(AND(ISNUMBER(OFFSET('Water Data'!$D$9,0,10*ROW('Water Data'!D30))),'Data Summary'!BU36="Yes"),OFFSET('Water Data'!$D$9,0,10*ROW('Water Data'!D30)),NA())</f>
        <v>#N/A</v>
      </c>
      <c r="G36" s="90" t="e">
        <f ca="true">+IF(AND(ISNUMBER(OFFSET('Water Data'!$E$4,0,10*ROW('Water Data'!E30))),'Data Summary'!BV36="Yes"),100-OFFSET('Water Data'!$E$4,0,10*ROW('Water Data'!E30)),NA())</f>
        <v>#N/A</v>
      </c>
      <c r="H36" s="90" t="e">
        <f ca="true">+IF(AND(ISNUMBER(OFFSET('Water Data'!$E$6,0,10*ROW('Water Data'!E30))),'Data Summary'!BW36="Yes"),OFFSET('Water Data'!$E$6,0,10*ROW('Water Data'!E30)),NA())</f>
        <v>#N/A</v>
      </c>
      <c r="I36" s="90" t="e">
        <f ca="true">+IF(AND(ISNUMBER(OFFSET('Water Data'!$E$9,0,10*ROW('Water Data'!E30))),'Data Summary'!BX36="Yes"),OFFSET('Water Data'!$E$9,0,10*ROW('Water Data'!E30)),NA())</f>
        <v>#N/A</v>
      </c>
      <c r="J36" s="90" t="e">
        <f ca="true">+IF(AND(ISNUMBER(OFFSET('Water Data'!$F$4,0,10*ROW('Water Data'!F30))),'Data Summary'!BY36="Yes"),100-OFFSET('Water Data'!$F$4,0,10*ROW('Water Data'!F30)),NA())</f>
        <v>#N/A</v>
      </c>
      <c r="K36" s="90" t="e">
        <f ca="true">+IF(AND(ISNUMBER(OFFSET('Water Data'!$F$6,0,10*ROW('Water Data'!F30))),'Data Summary'!BZ36="Yes"),OFFSET('Water Data'!$F$6,0,10*ROW('Water Data'!F30)),NA())</f>
        <v>#N/A</v>
      </c>
      <c r="L36" s="90" t="e">
        <f ca="true">+IF(AND(ISNUMBER(OFFSET('Water Data'!$F$9,0,10*ROW('Water Data'!F30))),'Data Summary'!CA36="Yes"),OFFSET('Water Data'!$F$9,0,10*ROW('Water Data'!F30)),NA())</f>
        <v>#N/A</v>
      </c>
      <c r="M36" s="90" t="e">
        <f ca="true">+IF(AND(ISNUMBER(OFFSET('Water Data'!$G$4,0,10*ROW('Water Data'!G30))),'Data Summary'!CB36="Yes"),100-OFFSET('Water Data'!$G$4,0,10*ROW('Water Data'!G30)),NA())</f>
        <v>#N/A</v>
      </c>
      <c r="N36" s="90" t="e">
        <f ca="true">+IF(AND(ISNUMBER(OFFSET('Water Data'!$G$6,0,10*ROW('Water Data'!G30))),'Data Summary'!CC36="Yes"),OFFSET('Water Data'!$G$6,0,10*ROW('Water Data'!G30)),NA())</f>
        <v>#N/A</v>
      </c>
      <c r="O36" s="90" t="e">
        <f ca="true">+IF(AND(ISNUMBER(OFFSET('Water Data'!$G$9,0,10*ROW('Water Data'!G30))),'Data Summary'!CD36="Yes"),OFFSET('Water Data'!$G$9,0,10*ROW('Water Data'!G30)),NA())</f>
        <v>#N/A</v>
      </c>
      <c r="P36" s="90" t="e">
        <f ca="true">+IF(AND(ISNUMBER(OFFSET('Water Data'!$H$4,0,10*ROW('Water Data'!H30))),'Data Summary'!CE36="Yes"),100-OFFSET('Water Data'!$H$4,0,10*ROW('Water Data'!H30)),NA())</f>
        <v>#N/A</v>
      </c>
      <c r="Q36" s="90" t="e">
        <f ca="true">+IF(AND(ISNUMBER(OFFSET('Water Data'!$H$6,0,10*ROW('Water Data'!H30))),'Data Summary'!CF36="Yes"),OFFSET('Water Data'!$H$6,0,10*ROW('Water Data'!H30)),NA())</f>
        <v>#N/A</v>
      </c>
      <c r="R36" s="90" t="e">
        <f ca="true">+IF(AND(ISNUMBER(OFFSET('Water Data'!$H$9,0,10*ROW('Water Data'!H30))),'Data Summary'!CG36="Yes"),OFFSET('Water Data'!$H$9,0,10*ROW('Water Data'!H30)),NA())</f>
        <v>#N/A</v>
      </c>
      <c r="S36" s="90" t="e">
        <f ca="true">+IF(AND(ISNUMBER(OFFSET('Water Data'!$I$4,0,10*ROW('Water Data'!I30))),'Data Summary'!CH36="Yes"),100-OFFSET('Water Data'!$I$4,0,10*ROW('Water Data'!I30)),NA())</f>
        <v>#N/A</v>
      </c>
      <c r="T36" s="90" t="e">
        <f ca="true">+IF(AND(ISNUMBER(OFFSET('Water Data'!$I$6,0,10*ROW('Water Data'!I30))),'Data Summary'!CI36="Yes"),OFFSET('Water Data'!$I$6,0,10*ROW('Water Data'!I30)),NA())</f>
        <v>#N/A</v>
      </c>
      <c r="U36" s="90" t="e">
        <f ca="true">+IF(AND(ISNUMBER(OFFSET('Water Data'!$I$9,0,10*ROW('Water Data'!I30))),'Data Summary'!CJ36="Yes"),OFFSET('Water Data'!$I$9,0,10*ROW('Water Data'!I30)),NA())</f>
        <v>#N/A</v>
      </c>
      <c r="V36" s="91" t="e">
        <f ca="true">+IF(AND(ISNUMBER(OFFSET('Sanitation Data'!$D$4,0,10*ROW('Sanitation Data'!D30))),'Data Summary'!CK36="Yes"),100-OFFSET('Sanitation Data'!$D$4,0,10*ROW('Sanitation Data'!D30)),NA())</f>
        <v>#N/A</v>
      </c>
      <c r="W36" s="91" t="e">
        <f ca="true">+IF(AND(ISNUMBER(OFFSET('Sanitation Data'!$D$6,0,10*ROW('Sanitation Data'!D30))),'Data Summary'!CL36="Yes"),OFFSET('Sanitation Data'!$D$6,0,10*ROW('Sanitation Data'!D30)),NA())</f>
        <v>#N/A</v>
      </c>
      <c r="X36" s="91" t="e">
        <f ca="true">+IF(AND(ISNUMBER(OFFSET('Sanitation Data'!$D$10,0,10*ROW('Sanitation Data'!D30))),'Data Summary'!CM36="Yes"),OFFSET('Sanitation Data'!$D$10,0,10*ROW('Sanitation Data'!D30)),NA())</f>
        <v>#N/A</v>
      </c>
      <c r="Y36" s="91" t="e">
        <f ca="true">+IF(AND(ISNUMBER(OFFSET('Sanitation Data'!$D$11,0,10*ROW('Sanitation Data'!D30))),'Data Summary'!CN36="Yes"),OFFSET('Sanitation Data'!$D$11,0,10*ROW('Sanitation Data'!D30)),NA())</f>
        <v>#N/A</v>
      </c>
      <c r="Z36" s="91" t="e">
        <f ca="true">+IF(AND(ISNUMBER(OFFSET('Sanitation Data'!$D$12,0,10*ROW('Sanitation Data'!D30))),'Data Summary'!CO36="Yes"),OFFSET('Sanitation Data'!$D$12,0,10*ROW('Sanitation Data'!D30)),NA())</f>
        <v>#N/A</v>
      </c>
      <c r="AA36" s="91" t="e">
        <f ca="true">+IF(AND(ISNUMBER(OFFSET('Sanitation Data'!$E$4,0,10*ROW('Sanitation Data'!E30))),'Data Summary'!CP36="Yes"),100-OFFSET('Sanitation Data'!$E$4,0,10*ROW('Sanitation Data'!E30)),NA())</f>
        <v>#N/A</v>
      </c>
      <c r="AB36" s="91" t="e">
        <f ca="true">+IF(AND(ISNUMBER(OFFSET('Sanitation Data'!$E$6,0,10*ROW('Sanitation Data'!E30))),'Data Summary'!CQ36="Yes"),OFFSET('Sanitation Data'!$E$6,0,10*ROW('Sanitation Data'!E30)),NA())</f>
        <v>#N/A</v>
      </c>
      <c r="AC36" s="91" t="e">
        <f ca="true">+IF(AND(ISNUMBER(OFFSET('Sanitation Data'!$E$10,0,10*ROW('Sanitation Data'!E30))),'Data Summary'!CR36="Yes"),OFFSET('Sanitation Data'!$E$10,0,10*ROW('Sanitation Data'!E30)),NA())</f>
        <v>#N/A</v>
      </c>
      <c r="AD36" s="91" t="e">
        <f ca="true">+IF(AND(ISNUMBER(OFFSET('Sanitation Data'!$E$11,0,10*ROW('Sanitation Data'!E30))),'Data Summary'!CS36="Yes"),OFFSET('Sanitation Data'!$E$11,0,10*ROW('Sanitation Data'!E30)),NA())</f>
        <v>#N/A</v>
      </c>
      <c r="AE36" s="91" t="e">
        <f ca="true">+IF(AND(ISNUMBER(OFFSET('Sanitation Data'!$E$12,0,10*ROW('Sanitation Data'!E30))),'Data Summary'!CT36="Yes"),OFFSET('Sanitation Data'!$E$12,0,10*ROW('Sanitation Data'!E30)),NA())</f>
        <v>#N/A</v>
      </c>
      <c r="AF36" s="91" t="e">
        <f ca="true">+IF(AND(ISNUMBER(OFFSET('Sanitation Data'!$F$4,0,10*ROW('Sanitation Data'!F30))),'Data Summary'!CU36="Yes"),100-OFFSET('Sanitation Data'!$F$4,0,10*ROW('Sanitation Data'!F30)),NA())</f>
        <v>#N/A</v>
      </c>
      <c r="AG36" s="91" t="e">
        <f ca="true">+IF(AND(ISNUMBER(OFFSET('Sanitation Data'!$F$6,0,10*ROW('Sanitation Data'!F30))),'Data Summary'!CV36="Yes"),OFFSET('Sanitation Data'!$F$6,0,10*ROW('Sanitation Data'!F30)),NA())</f>
        <v>#N/A</v>
      </c>
      <c r="AH36" s="91" t="e">
        <f ca="true">+IF(AND(ISNUMBER(OFFSET('Sanitation Data'!$F$10,0,10*ROW('Sanitation Data'!F30))),'Data Summary'!CW36="Yes"),OFFSET('Sanitation Data'!$F$10,0,10*ROW('Sanitation Data'!F30)),NA())</f>
        <v>#N/A</v>
      </c>
      <c r="AI36" s="91" t="e">
        <f ca="true">+IF(AND(ISNUMBER(OFFSET('Sanitation Data'!$F$11,0,10*ROW('Sanitation Data'!F30))),'Data Summary'!CX36="Yes"),OFFSET('Sanitation Data'!$F$11,0,10*ROW('Sanitation Data'!F30)),NA())</f>
        <v>#N/A</v>
      </c>
      <c r="AJ36" s="91" t="e">
        <f ca="true">+IF(AND(ISNUMBER(OFFSET('Sanitation Data'!$F$12,0,10*ROW('Sanitation Data'!F30))),'Data Summary'!CY36="Yes"),OFFSET('Sanitation Data'!$F$12,0,10*ROW('Sanitation Data'!F30)),NA())</f>
        <v>#N/A</v>
      </c>
      <c r="AK36" s="91" t="e">
        <f ca="true">+IF(AND(ISNUMBER(OFFSET('Sanitation Data'!$G$4,0,10*ROW('Sanitation Data'!G30))),'Data Summary'!CZ36="Yes"),100-OFFSET('Sanitation Data'!$G$4,0,10*ROW('Sanitation Data'!G30)),NA())</f>
        <v>#N/A</v>
      </c>
      <c r="AL36" s="91" t="e">
        <f ca="true">+IF(AND(ISNUMBER(OFFSET('Sanitation Data'!$G$6,0,10*ROW('Sanitation Data'!G30))),'Data Summary'!DA36="Yes"),OFFSET('Sanitation Data'!$G$6,0,10*ROW('Sanitation Data'!G30)),NA())</f>
        <v>#N/A</v>
      </c>
      <c r="AM36" s="91" t="e">
        <f ca="true">+IF(AND(ISNUMBER(OFFSET('Sanitation Data'!$G$10,0,10*ROW('Sanitation Data'!G30))),'Data Summary'!DB36="Yes"),OFFSET('Sanitation Data'!$G$10,0,10*ROW('Sanitation Data'!G30)),NA())</f>
        <v>#N/A</v>
      </c>
      <c r="AN36" s="91" t="e">
        <f ca="true">+IF(AND(ISNUMBER(OFFSET('Sanitation Data'!$G$11,0,10*ROW('Sanitation Data'!G30))),'Data Summary'!DC36="Yes"),OFFSET('Sanitation Data'!$G$11,0,10*ROW('Sanitation Data'!G30)),NA())</f>
        <v>#N/A</v>
      </c>
      <c r="AO36" s="91" t="e">
        <f ca="true">+IF(AND(ISNUMBER(OFFSET('Sanitation Data'!$G$12,0,10*ROW('Sanitation Data'!G30))),'Data Summary'!DD36="Yes"),OFFSET('Sanitation Data'!$G$12,0,10*ROW('Sanitation Data'!G30)),NA())</f>
        <v>#N/A</v>
      </c>
      <c r="AP36" s="91" t="e">
        <f ca="true">+IF(AND(ISNUMBER(OFFSET('Sanitation Data'!$H$4,0,10*ROW('Sanitation Data'!H30))),'Data Summary'!DE36="Yes"),100-OFFSET('Sanitation Data'!$H$4,0,10*ROW('Sanitation Data'!H30)),NA())</f>
        <v>#N/A</v>
      </c>
      <c r="AQ36" s="91" t="e">
        <f ca="true">+IF(AND(ISNUMBER(OFFSET('Sanitation Data'!$H$6,0,10*ROW('Sanitation Data'!H30))),'Data Summary'!DF36="Yes"),OFFSET('Sanitation Data'!$H$6,0,10*ROW('Sanitation Data'!H30)),NA())</f>
        <v>#N/A</v>
      </c>
      <c r="AR36" s="91" t="e">
        <f ca="true">+IF(AND(ISNUMBER(OFFSET('Sanitation Data'!$H$10,0,10*ROW('Sanitation Data'!H30))),'Data Summary'!DG36="Yes"),OFFSET('Sanitation Data'!$H$10,0,10*ROW('Sanitation Data'!H30)),NA())</f>
        <v>#N/A</v>
      </c>
      <c r="AS36" s="91" t="e">
        <f ca="true">+IF(AND(ISNUMBER(OFFSET('Sanitation Data'!$H$11,0,10*ROW('Sanitation Data'!H30))),'Data Summary'!DH36="Yes"),OFFSET('Sanitation Data'!$H$11,0,10*ROW('Sanitation Data'!H30)),NA())</f>
        <v>#N/A</v>
      </c>
      <c r="AT36" s="91" t="e">
        <f ca="true">+IF(AND(ISNUMBER(OFFSET('Sanitation Data'!$H$12,0,10*ROW('Sanitation Data'!H30))),'Data Summary'!DI36="Yes"),OFFSET('Sanitation Data'!$H$12,0,10*ROW('Sanitation Data'!H30)),NA())</f>
        <v>#N/A</v>
      </c>
      <c r="AU36" s="91" t="e">
        <f ca="true">+IF(AND(ISNUMBER(OFFSET('Sanitation Data'!$I$4,0,10*ROW('Sanitation Data'!I30))),'Data Summary'!DJ36="Yes"),100-OFFSET('Sanitation Data'!$I$4,0,10*ROW('Sanitation Data'!I30)),NA())</f>
        <v>#N/A</v>
      </c>
      <c r="AV36" s="91" t="e">
        <f ca="true">+IF(AND(ISNUMBER(OFFSET('Sanitation Data'!$I$6,0,10*ROW('Sanitation Data'!I30))),'Data Summary'!DK36="Yes"),OFFSET('Sanitation Data'!$I$6,0,10*ROW('Sanitation Data'!I30)),NA())</f>
        <v>#N/A</v>
      </c>
      <c r="AW36" s="91" t="e">
        <f ca="true">+IF(AND(ISNUMBER(OFFSET('Sanitation Data'!$I$10,0,10*ROW('Sanitation Data'!I30))),'Data Summary'!DL36="Yes"),OFFSET('Sanitation Data'!$I$10,0,10*ROW('Sanitation Data'!I30)),NA())</f>
        <v>#N/A</v>
      </c>
      <c r="AX36" s="91" t="e">
        <f ca="true">+IF(AND(ISNUMBER(OFFSET('Sanitation Data'!$I$11,0,10*ROW('Sanitation Data'!I30))),'Data Summary'!DM36="Yes"),OFFSET('Sanitation Data'!$I$11,0,10*ROW('Sanitation Data'!I30)),NA())</f>
        <v>#N/A</v>
      </c>
      <c r="AY36" s="91" t="e">
        <f ca="true">+IF(AND(ISNUMBER(OFFSET('Sanitation Data'!$I$12,0,10*ROW('Sanitation Data'!I30))),'Data Summary'!DN36="Yes"),OFFSET('Sanitation Data'!$I$12,0,10*ROW('Sanitation Data'!I30)),NA())</f>
        <v>#N/A</v>
      </c>
      <c r="AZ36" s="92" t="e">
        <f ca="true">+IF(AND(ISNUMBER(OFFSET('Hygiene Data'!$D$5,0,10*ROW('Hygiene Data'!D30))),'Data Summary'!DO36="Yes"),OFFSET('Hygiene Data'!$D$5,0,10*ROW('Hygiene Data'!D30)),NA())</f>
        <v>#N/A</v>
      </c>
      <c r="BA36" s="92" t="e">
        <f ca="true">+IF(AND(ISNUMBER(OFFSET('Hygiene Data'!$D$7,0,10*ROW('Hygiene Data'!D30))),'Data Summary'!DP36="Yes"),OFFSET('Hygiene Data'!$D$7,0,10*ROW('Hygiene Data'!D30)),NA())</f>
        <v>#N/A</v>
      </c>
      <c r="BB36" s="92" t="e">
        <f ca="true">+IF(AND(ISNUMBER(OFFSET('Hygiene Data'!$D$9,0,10*ROW('Hygiene Data'!D30))),'Data Summary'!DQ36="Yes"),OFFSET('Hygiene Data'!$D$9,0,10*ROW('Hygiene Data'!D30)),NA())</f>
        <v>#N/A</v>
      </c>
      <c r="BC36" s="92" t="e">
        <f ca="true">+IF(AND(ISNUMBER(OFFSET('Hygiene Data'!$E$5,0,10*ROW('Hygiene Data'!E30))),'Data Summary'!DR36="Yes"),OFFSET('Hygiene Data'!$E$5,0,10*ROW('Hygiene Data'!E30)),NA())</f>
        <v>#N/A</v>
      </c>
      <c r="BD36" s="92" t="e">
        <f ca="true">+IF(AND(ISNUMBER(OFFSET('Hygiene Data'!$E$7,0,10*ROW('Hygiene Data'!E30))),'Data Summary'!DS36="Yes"),OFFSET('Hygiene Data'!$E$7,0,10*ROW('Hygiene Data'!E30)),NA())</f>
        <v>#N/A</v>
      </c>
      <c r="BE36" s="92" t="e">
        <f ca="true">+IF(AND(ISNUMBER(OFFSET('Hygiene Data'!$E$9,0,10*ROW('Hygiene Data'!E30))),'Data Summary'!DT36="Yes"),OFFSET('Hygiene Data'!$E$9,0,10*ROW('Hygiene Data'!E30)),NA())</f>
        <v>#N/A</v>
      </c>
      <c r="BF36" s="92" t="e">
        <f ca="true">+IF(AND(ISNUMBER(OFFSET('Hygiene Data'!$F$5,0,10*ROW('Hygiene Data'!F30))),'Data Summary'!DU36="Yes"),OFFSET('Hygiene Data'!$F$5,0,10*ROW('Hygiene Data'!F30)),NA())</f>
        <v>#N/A</v>
      </c>
      <c r="BG36" s="92" t="e">
        <f ca="true">+IF(AND(ISNUMBER(OFFSET('Hygiene Data'!$F$7,0,10*ROW('Hygiene Data'!F30))),'Data Summary'!DV36="Yes"),OFFSET('Hygiene Data'!$F$7,0,10*ROW('Hygiene Data'!F30)),NA())</f>
        <v>#N/A</v>
      </c>
      <c r="BH36" s="92" t="e">
        <f ca="true">+IF(AND(ISNUMBER(OFFSET('Hygiene Data'!$F$9,0,10*ROW('Hygiene Data'!F30))),'Data Summary'!DW36="Yes"),OFFSET('Hygiene Data'!$F$9,0,10*ROW('Hygiene Data'!F30)),NA())</f>
        <v>#N/A</v>
      </c>
      <c r="BI36" s="92" t="e">
        <f ca="true">+IF(AND(ISNUMBER(OFFSET('Hygiene Data'!$G$5,0,10*ROW('Hygiene Data'!G30))),'Data Summary'!DX36="Yes"),OFFSET('Hygiene Data'!$G$5,0,10*ROW('Hygiene Data'!G30)),NA())</f>
        <v>#N/A</v>
      </c>
      <c r="BJ36" s="92" t="e">
        <f ca="true">+IF(AND(ISNUMBER(OFFSET('Hygiene Data'!$G$7,0,10*ROW('Hygiene Data'!G30))),'Data Summary'!DY36="Yes"),OFFSET('Hygiene Data'!$G$7,0,10*ROW('Hygiene Data'!G30)),NA())</f>
        <v>#N/A</v>
      </c>
      <c r="BK36" s="92" t="e">
        <f ca="true">+IF(AND(ISNUMBER(OFFSET('Hygiene Data'!$G$9,0,10*ROW('Hygiene Data'!G30))),'Data Summary'!DZ36="Yes"),OFFSET('Hygiene Data'!$G$9,0,10*ROW('Hygiene Data'!G30)),NA())</f>
        <v>#N/A</v>
      </c>
      <c r="BL36" s="92" t="e">
        <f ca="true">+IF(AND(ISNUMBER(OFFSET('Hygiene Data'!$H$5,0,10*ROW('Hygiene Data'!H30))),'Data Summary'!EA36="Yes"),OFFSET('Hygiene Data'!$H$5,0,10*ROW('Hygiene Data'!H30)),NA())</f>
        <v>#N/A</v>
      </c>
      <c r="BM36" s="92" t="e">
        <f ca="true">+IF(AND(ISNUMBER(OFFSET('Hygiene Data'!$H$7,0,10*ROW('Hygiene Data'!H30))),'Data Summary'!EB36="Yes"),OFFSET('Hygiene Data'!$H$7,0,10*ROW('Hygiene Data'!H30)),NA())</f>
        <v>#N/A</v>
      </c>
      <c r="BN36" s="92" t="e">
        <f ca="true">+IF(AND(ISNUMBER(OFFSET('Hygiene Data'!$H$9,0,10*ROW('Hygiene Data'!H30))),'Data Summary'!EC36="Yes"),OFFSET('Hygiene Data'!$H$9,0,10*ROW('Hygiene Data'!H30)),NA())</f>
        <v>#N/A</v>
      </c>
      <c r="BO36" s="92" t="e">
        <f ca="true">+IF(AND(ISNUMBER(OFFSET('Hygiene Data'!$I$5,0,10*ROW('Hygiene Data'!I30))),'Data Summary'!ED36="Yes"),OFFSET('Hygiene Data'!$I$5,0,10*ROW('Hygiene Data'!I30)),NA())</f>
        <v>#N/A</v>
      </c>
      <c r="BP36" s="92" t="e">
        <f ca="true">+IF(AND(ISNUMBER(OFFSET('Hygiene Data'!$I$7,0,10*ROW('Hygiene Data'!I30))),'Data Summary'!EE36="Yes"),OFFSET('Hygiene Data'!$I$7,0,10*ROW('Hygiene Data'!I30)),NA())</f>
        <v>#N/A</v>
      </c>
      <c r="BQ36" s="92"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4" t="str">
        <f ca="true">+IF(ISTEXT('Data Summary'!B37),'Data Summary'!B37,"")</f>
        <v/>
      </c>
      <c r="C37" s="327" t="e">
        <f ca="true">+VALUE('Data Summary'!C37)</f>
        <v>#VALUE!</v>
      </c>
      <c r="D37" s="90" t="e">
        <f ca="true">+IF(AND(ISNUMBER(OFFSET('Water Data'!$D$4,0,10*ROW('Water Data'!D31))),'Data Summary'!BS37="Yes"),100-OFFSET('Water Data'!$D$4,0,10*ROW('Water Data'!D31)),NA())</f>
        <v>#N/A</v>
      </c>
      <c r="E37" s="90" t="e">
        <f ca="true">+IF(AND(ISNUMBER(OFFSET('Water Data'!$D$6,0,10*ROW('Water Data'!D31))),'Data Summary'!BT37="Yes"),OFFSET('Water Data'!$D$6,0,10*ROW('Water Data'!D31)),NA())</f>
        <v>#N/A</v>
      </c>
      <c r="F37" s="90" t="e">
        <f ca="true">+IF(AND(ISNUMBER(OFFSET('Water Data'!$D$9,0,10*ROW('Water Data'!D31))),'Data Summary'!BU37="Yes"),OFFSET('Water Data'!$D$9,0,10*ROW('Water Data'!D31)),NA())</f>
        <v>#N/A</v>
      </c>
      <c r="G37" s="90" t="e">
        <f ca="true">+IF(AND(ISNUMBER(OFFSET('Water Data'!$E$4,0,10*ROW('Water Data'!E31))),'Data Summary'!BV37="Yes"),100-OFFSET('Water Data'!$E$4,0,10*ROW('Water Data'!E31)),NA())</f>
        <v>#N/A</v>
      </c>
      <c r="H37" s="90" t="e">
        <f ca="true">+IF(AND(ISNUMBER(OFFSET('Water Data'!$E$6,0,10*ROW('Water Data'!E31))),'Data Summary'!BW37="Yes"),OFFSET('Water Data'!$E$6,0,10*ROW('Water Data'!E31)),NA())</f>
        <v>#N/A</v>
      </c>
      <c r="I37" s="90" t="e">
        <f ca="true">+IF(AND(ISNUMBER(OFFSET('Water Data'!$E$9,0,10*ROW('Water Data'!E31))),'Data Summary'!BX37="Yes"),OFFSET('Water Data'!$E$9,0,10*ROW('Water Data'!E31)),NA())</f>
        <v>#N/A</v>
      </c>
      <c r="J37" s="90" t="e">
        <f ca="true">+IF(AND(ISNUMBER(OFFSET('Water Data'!$F$4,0,10*ROW('Water Data'!F31))),'Data Summary'!BY37="Yes"),100-OFFSET('Water Data'!$F$4,0,10*ROW('Water Data'!F31)),NA())</f>
        <v>#N/A</v>
      </c>
      <c r="K37" s="90" t="e">
        <f ca="true">+IF(AND(ISNUMBER(OFFSET('Water Data'!$F$6,0,10*ROW('Water Data'!F31))),'Data Summary'!BZ37="Yes"),OFFSET('Water Data'!$F$6,0,10*ROW('Water Data'!F31)),NA())</f>
        <v>#N/A</v>
      </c>
      <c r="L37" s="90" t="e">
        <f ca="true">+IF(AND(ISNUMBER(OFFSET('Water Data'!$F$9,0,10*ROW('Water Data'!F31))),'Data Summary'!CA37="Yes"),OFFSET('Water Data'!$F$9,0,10*ROW('Water Data'!F31)),NA())</f>
        <v>#N/A</v>
      </c>
      <c r="M37" s="90" t="e">
        <f ca="true">+IF(AND(ISNUMBER(OFFSET('Water Data'!$G$4,0,10*ROW('Water Data'!G31))),'Data Summary'!CB37="Yes"),100-OFFSET('Water Data'!$G$4,0,10*ROW('Water Data'!G31)),NA())</f>
        <v>#N/A</v>
      </c>
      <c r="N37" s="90" t="e">
        <f ca="true">+IF(AND(ISNUMBER(OFFSET('Water Data'!$G$6,0,10*ROW('Water Data'!G31))),'Data Summary'!CC37="Yes"),OFFSET('Water Data'!$G$6,0,10*ROW('Water Data'!G31)),NA())</f>
        <v>#N/A</v>
      </c>
      <c r="O37" s="90" t="e">
        <f ca="true">+IF(AND(ISNUMBER(OFFSET('Water Data'!$G$9,0,10*ROW('Water Data'!G31))),'Data Summary'!CD37="Yes"),OFFSET('Water Data'!$G$9,0,10*ROW('Water Data'!G31)),NA())</f>
        <v>#N/A</v>
      </c>
      <c r="P37" s="90" t="e">
        <f ca="true">+IF(AND(ISNUMBER(OFFSET('Water Data'!$H$4,0,10*ROW('Water Data'!H31))),'Data Summary'!CE37="Yes"),100-OFFSET('Water Data'!$H$4,0,10*ROW('Water Data'!H31)),NA())</f>
        <v>#N/A</v>
      </c>
      <c r="Q37" s="90" t="e">
        <f ca="true">+IF(AND(ISNUMBER(OFFSET('Water Data'!$H$6,0,10*ROW('Water Data'!H31))),'Data Summary'!CF37="Yes"),OFFSET('Water Data'!$H$6,0,10*ROW('Water Data'!H31)),NA())</f>
        <v>#N/A</v>
      </c>
      <c r="R37" s="90" t="e">
        <f ca="true">+IF(AND(ISNUMBER(OFFSET('Water Data'!$H$9,0,10*ROW('Water Data'!H31))),'Data Summary'!CG37="Yes"),OFFSET('Water Data'!$H$9,0,10*ROW('Water Data'!H31)),NA())</f>
        <v>#N/A</v>
      </c>
      <c r="S37" s="90" t="e">
        <f ca="true">+IF(AND(ISNUMBER(OFFSET('Water Data'!$I$4,0,10*ROW('Water Data'!I31))),'Data Summary'!CH37="Yes"),100-OFFSET('Water Data'!$I$4,0,10*ROW('Water Data'!I31)),NA())</f>
        <v>#N/A</v>
      </c>
      <c r="T37" s="90" t="e">
        <f ca="true">+IF(AND(ISNUMBER(OFFSET('Water Data'!$I$6,0,10*ROW('Water Data'!I31))),'Data Summary'!CI37="Yes"),OFFSET('Water Data'!$I$6,0,10*ROW('Water Data'!I31)),NA())</f>
        <v>#N/A</v>
      </c>
      <c r="U37" s="90" t="e">
        <f ca="true">+IF(AND(ISNUMBER(OFFSET('Water Data'!$I$9,0,10*ROW('Water Data'!I31))),'Data Summary'!CJ37="Yes"),OFFSET('Water Data'!$I$9,0,10*ROW('Water Data'!I31)),NA())</f>
        <v>#N/A</v>
      </c>
      <c r="V37" s="91" t="e">
        <f ca="true">+IF(AND(ISNUMBER(OFFSET('Sanitation Data'!$D$4,0,10*ROW('Sanitation Data'!D31))),'Data Summary'!CK37="Yes"),100-OFFSET('Sanitation Data'!$D$4,0,10*ROW('Sanitation Data'!D31)),NA())</f>
        <v>#N/A</v>
      </c>
      <c r="W37" s="91" t="e">
        <f ca="true">+IF(AND(ISNUMBER(OFFSET('Sanitation Data'!$D$6,0,10*ROW('Sanitation Data'!D31))),'Data Summary'!CL37="Yes"),OFFSET('Sanitation Data'!$D$6,0,10*ROW('Sanitation Data'!D31)),NA())</f>
        <v>#N/A</v>
      </c>
      <c r="X37" s="91" t="e">
        <f ca="true">+IF(AND(ISNUMBER(OFFSET('Sanitation Data'!$D$10,0,10*ROW('Sanitation Data'!D31))),'Data Summary'!CM37="Yes"),OFFSET('Sanitation Data'!$D$10,0,10*ROW('Sanitation Data'!D31)),NA())</f>
        <v>#N/A</v>
      </c>
      <c r="Y37" s="91" t="e">
        <f ca="true">+IF(AND(ISNUMBER(OFFSET('Sanitation Data'!$D$11,0,10*ROW('Sanitation Data'!D31))),'Data Summary'!CN37="Yes"),OFFSET('Sanitation Data'!$D$11,0,10*ROW('Sanitation Data'!D31)),NA())</f>
        <v>#N/A</v>
      </c>
      <c r="Z37" s="91" t="e">
        <f ca="true">+IF(AND(ISNUMBER(OFFSET('Sanitation Data'!$D$12,0,10*ROW('Sanitation Data'!D31))),'Data Summary'!CO37="Yes"),OFFSET('Sanitation Data'!$D$12,0,10*ROW('Sanitation Data'!D31)),NA())</f>
        <v>#N/A</v>
      </c>
      <c r="AA37" s="91" t="e">
        <f ca="true">+IF(AND(ISNUMBER(OFFSET('Sanitation Data'!$E$4,0,10*ROW('Sanitation Data'!E31))),'Data Summary'!CP37="Yes"),100-OFFSET('Sanitation Data'!$E$4,0,10*ROW('Sanitation Data'!E31)),NA())</f>
        <v>#N/A</v>
      </c>
      <c r="AB37" s="91" t="e">
        <f ca="true">+IF(AND(ISNUMBER(OFFSET('Sanitation Data'!$E$6,0,10*ROW('Sanitation Data'!E31))),'Data Summary'!CQ37="Yes"),OFFSET('Sanitation Data'!$E$6,0,10*ROW('Sanitation Data'!E31)),NA())</f>
        <v>#N/A</v>
      </c>
      <c r="AC37" s="91" t="e">
        <f ca="true">+IF(AND(ISNUMBER(OFFSET('Sanitation Data'!$E$10,0,10*ROW('Sanitation Data'!E31))),'Data Summary'!CR37="Yes"),OFFSET('Sanitation Data'!$E$10,0,10*ROW('Sanitation Data'!E31)),NA())</f>
        <v>#N/A</v>
      </c>
      <c r="AD37" s="91" t="e">
        <f ca="true">+IF(AND(ISNUMBER(OFFSET('Sanitation Data'!$E$11,0,10*ROW('Sanitation Data'!E31))),'Data Summary'!CS37="Yes"),OFFSET('Sanitation Data'!$E$11,0,10*ROW('Sanitation Data'!E31)),NA())</f>
        <v>#N/A</v>
      </c>
      <c r="AE37" s="91" t="e">
        <f ca="true">+IF(AND(ISNUMBER(OFFSET('Sanitation Data'!$E$12,0,10*ROW('Sanitation Data'!E31))),'Data Summary'!CT37="Yes"),OFFSET('Sanitation Data'!$E$12,0,10*ROW('Sanitation Data'!E31)),NA())</f>
        <v>#N/A</v>
      </c>
      <c r="AF37" s="91" t="e">
        <f ca="true">+IF(AND(ISNUMBER(OFFSET('Sanitation Data'!$F$4,0,10*ROW('Sanitation Data'!F31))),'Data Summary'!CU37="Yes"),100-OFFSET('Sanitation Data'!$F$4,0,10*ROW('Sanitation Data'!F31)),NA())</f>
        <v>#N/A</v>
      </c>
      <c r="AG37" s="91" t="e">
        <f ca="true">+IF(AND(ISNUMBER(OFFSET('Sanitation Data'!$F$6,0,10*ROW('Sanitation Data'!F31))),'Data Summary'!CV37="Yes"),OFFSET('Sanitation Data'!$F$6,0,10*ROW('Sanitation Data'!F31)),NA())</f>
        <v>#N/A</v>
      </c>
      <c r="AH37" s="91" t="e">
        <f ca="true">+IF(AND(ISNUMBER(OFFSET('Sanitation Data'!$F$10,0,10*ROW('Sanitation Data'!F31))),'Data Summary'!CW37="Yes"),OFFSET('Sanitation Data'!$F$10,0,10*ROW('Sanitation Data'!F31)),NA())</f>
        <v>#N/A</v>
      </c>
      <c r="AI37" s="91" t="e">
        <f ca="true">+IF(AND(ISNUMBER(OFFSET('Sanitation Data'!$F$11,0,10*ROW('Sanitation Data'!F31))),'Data Summary'!CX37="Yes"),OFFSET('Sanitation Data'!$F$11,0,10*ROW('Sanitation Data'!F31)),NA())</f>
        <v>#N/A</v>
      </c>
      <c r="AJ37" s="91" t="e">
        <f ca="true">+IF(AND(ISNUMBER(OFFSET('Sanitation Data'!$F$12,0,10*ROW('Sanitation Data'!F31))),'Data Summary'!CY37="Yes"),OFFSET('Sanitation Data'!$F$12,0,10*ROW('Sanitation Data'!F31)),NA())</f>
        <v>#N/A</v>
      </c>
      <c r="AK37" s="91" t="e">
        <f ca="true">+IF(AND(ISNUMBER(OFFSET('Sanitation Data'!$G$4,0,10*ROW('Sanitation Data'!G31))),'Data Summary'!CZ37="Yes"),100-OFFSET('Sanitation Data'!$G$4,0,10*ROW('Sanitation Data'!G31)),NA())</f>
        <v>#N/A</v>
      </c>
      <c r="AL37" s="91" t="e">
        <f ca="true">+IF(AND(ISNUMBER(OFFSET('Sanitation Data'!$G$6,0,10*ROW('Sanitation Data'!G31))),'Data Summary'!DA37="Yes"),OFFSET('Sanitation Data'!$G$6,0,10*ROW('Sanitation Data'!G31)),NA())</f>
        <v>#N/A</v>
      </c>
      <c r="AM37" s="91" t="e">
        <f ca="true">+IF(AND(ISNUMBER(OFFSET('Sanitation Data'!$G$10,0,10*ROW('Sanitation Data'!G31))),'Data Summary'!DB37="Yes"),OFFSET('Sanitation Data'!$G$10,0,10*ROW('Sanitation Data'!G31)),NA())</f>
        <v>#N/A</v>
      </c>
      <c r="AN37" s="91" t="e">
        <f ca="true">+IF(AND(ISNUMBER(OFFSET('Sanitation Data'!$G$11,0,10*ROW('Sanitation Data'!G31))),'Data Summary'!DC37="Yes"),OFFSET('Sanitation Data'!$G$11,0,10*ROW('Sanitation Data'!G31)),NA())</f>
        <v>#N/A</v>
      </c>
      <c r="AO37" s="91" t="e">
        <f ca="true">+IF(AND(ISNUMBER(OFFSET('Sanitation Data'!$G$12,0,10*ROW('Sanitation Data'!G31))),'Data Summary'!DD37="Yes"),OFFSET('Sanitation Data'!$G$12,0,10*ROW('Sanitation Data'!G31)),NA())</f>
        <v>#N/A</v>
      </c>
      <c r="AP37" s="91" t="e">
        <f ca="true">+IF(AND(ISNUMBER(OFFSET('Sanitation Data'!$H$4,0,10*ROW('Sanitation Data'!H31))),'Data Summary'!DE37="Yes"),100-OFFSET('Sanitation Data'!$H$4,0,10*ROW('Sanitation Data'!H31)),NA())</f>
        <v>#N/A</v>
      </c>
      <c r="AQ37" s="91" t="e">
        <f ca="true">+IF(AND(ISNUMBER(OFFSET('Sanitation Data'!$H$6,0,10*ROW('Sanitation Data'!H31))),'Data Summary'!DF37="Yes"),OFFSET('Sanitation Data'!$H$6,0,10*ROW('Sanitation Data'!H31)),NA())</f>
        <v>#N/A</v>
      </c>
      <c r="AR37" s="91" t="e">
        <f ca="true">+IF(AND(ISNUMBER(OFFSET('Sanitation Data'!$H$10,0,10*ROW('Sanitation Data'!H31))),'Data Summary'!DG37="Yes"),OFFSET('Sanitation Data'!$H$10,0,10*ROW('Sanitation Data'!H31)),NA())</f>
        <v>#N/A</v>
      </c>
      <c r="AS37" s="91" t="e">
        <f ca="true">+IF(AND(ISNUMBER(OFFSET('Sanitation Data'!$H$11,0,10*ROW('Sanitation Data'!H31))),'Data Summary'!DH37="Yes"),OFFSET('Sanitation Data'!$H$11,0,10*ROW('Sanitation Data'!H31)),NA())</f>
        <v>#N/A</v>
      </c>
      <c r="AT37" s="91" t="e">
        <f ca="true">+IF(AND(ISNUMBER(OFFSET('Sanitation Data'!$H$12,0,10*ROW('Sanitation Data'!H31))),'Data Summary'!DI37="Yes"),OFFSET('Sanitation Data'!$H$12,0,10*ROW('Sanitation Data'!H31)),NA())</f>
        <v>#N/A</v>
      </c>
      <c r="AU37" s="91" t="e">
        <f ca="true">+IF(AND(ISNUMBER(OFFSET('Sanitation Data'!$I$4,0,10*ROW('Sanitation Data'!I31))),'Data Summary'!DJ37="Yes"),100-OFFSET('Sanitation Data'!$I$4,0,10*ROW('Sanitation Data'!I31)),NA())</f>
        <v>#N/A</v>
      </c>
      <c r="AV37" s="91" t="e">
        <f ca="true">+IF(AND(ISNUMBER(OFFSET('Sanitation Data'!$I$6,0,10*ROW('Sanitation Data'!I31))),'Data Summary'!DK37="Yes"),OFFSET('Sanitation Data'!$I$6,0,10*ROW('Sanitation Data'!I31)),NA())</f>
        <v>#N/A</v>
      </c>
      <c r="AW37" s="91" t="e">
        <f ca="true">+IF(AND(ISNUMBER(OFFSET('Sanitation Data'!$I$10,0,10*ROW('Sanitation Data'!I31))),'Data Summary'!DL37="Yes"),OFFSET('Sanitation Data'!$I$10,0,10*ROW('Sanitation Data'!I31)),NA())</f>
        <v>#N/A</v>
      </c>
      <c r="AX37" s="91" t="e">
        <f ca="true">+IF(AND(ISNUMBER(OFFSET('Sanitation Data'!$I$11,0,10*ROW('Sanitation Data'!I31))),'Data Summary'!DM37="Yes"),OFFSET('Sanitation Data'!$I$11,0,10*ROW('Sanitation Data'!I31)),NA())</f>
        <v>#N/A</v>
      </c>
      <c r="AY37" s="91" t="e">
        <f ca="true">+IF(AND(ISNUMBER(OFFSET('Sanitation Data'!$I$12,0,10*ROW('Sanitation Data'!I31))),'Data Summary'!DN37="Yes"),OFFSET('Sanitation Data'!$I$12,0,10*ROW('Sanitation Data'!I31)),NA())</f>
        <v>#N/A</v>
      </c>
      <c r="AZ37" s="92" t="e">
        <f ca="true">+IF(AND(ISNUMBER(OFFSET('Hygiene Data'!$D$5,0,10*ROW('Hygiene Data'!D31))),'Data Summary'!DO37="Yes"),OFFSET('Hygiene Data'!$D$5,0,10*ROW('Hygiene Data'!D31)),NA())</f>
        <v>#N/A</v>
      </c>
      <c r="BA37" s="92" t="e">
        <f ca="true">+IF(AND(ISNUMBER(OFFSET('Hygiene Data'!$D$7,0,10*ROW('Hygiene Data'!D31))),'Data Summary'!DP37="Yes"),OFFSET('Hygiene Data'!$D$7,0,10*ROW('Hygiene Data'!D31)),NA())</f>
        <v>#N/A</v>
      </c>
      <c r="BB37" s="92" t="e">
        <f ca="true">+IF(AND(ISNUMBER(OFFSET('Hygiene Data'!$D$9,0,10*ROW('Hygiene Data'!D31))),'Data Summary'!DQ37="Yes"),OFFSET('Hygiene Data'!$D$9,0,10*ROW('Hygiene Data'!D31)),NA())</f>
        <v>#N/A</v>
      </c>
      <c r="BC37" s="92" t="e">
        <f ca="true">+IF(AND(ISNUMBER(OFFSET('Hygiene Data'!$E$5,0,10*ROW('Hygiene Data'!E31))),'Data Summary'!DR37="Yes"),OFFSET('Hygiene Data'!$E$5,0,10*ROW('Hygiene Data'!E31)),NA())</f>
        <v>#N/A</v>
      </c>
      <c r="BD37" s="92" t="e">
        <f ca="true">+IF(AND(ISNUMBER(OFFSET('Hygiene Data'!$E$7,0,10*ROW('Hygiene Data'!E31))),'Data Summary'!DS37="Yes"),OFFSET('Hygiene Data'!$E$7,0,10*ROW('Hygiene Data'!E31)),NA())</f>
        <v>#N/A</v>
      </c>
      <c r="BE37" s="92" t="e">
        <f ca="true">+IF(AND(ISNUMBER(OFFSET('Hygiene Data'!$E$9,0,10*ROW('Hygiene Data'!E31))),'Data Summary'!DT37="Yes"),OFFSET('Hygiene Data'!$E$9,0,10*ROW('Hygiene Data'!E31)),NA())</f>
        <v>#N/A</v>
      </c>
      <c r="BF37" s="92" t="e">
        <f ca="true">+IF(AND(ISNUMBER(OFFSET('Hygiene Data'!$F$5,0,10*ROW('Hygiene Data'!F31))),'Data Summary'!DU37="Yes"),OFFSET('Hygiene Data'!$F$5,0,10*ROW('Hygiene Data'!F31)),NA())</f>
        <v>#N/A</v>
      </c>
      <c r="BG37" s="92" t="e">
        <f ca="true">+IF(AND(ISNUMBER(OFFSET('Hygiene Data'!$F$7,0,10*ROW('Hygiene Data'!F31))),'Data Summary'!DV37="Yes"),OFFSET('Hygiene Data'!$F$7,0,10*ROW('Hygiene Data'!F31)),NA())</f>
        <v>#N/A</v>
      </c>
      <c r="BH37" s="92" t="e">
        <f ca="true">+IF(AND(ISNUMBER(OFFSET('Hygiene Data'!$F$9,0,10*ROW('Hygiene Data'!F31))),'Data Summary'!DW37="Yes"),OFFSET('Hygiene Data'!$F$9,0,10*ROW('Hygiene Data'!F31)),NA())</f>
        <v>#N/A</v>
      </c>
      <c r="BI37" s="92" t="e">
        <f ca="true">+IF(AND(ISNUMBER(OFFSET('Hygiene Data'!$G$5,0,10*ROW('Hygiene Data'!G31))),'Data Summary'!DX37="Yes"),OFFSET('Hygiene Data'!$G$5,0,10*ROW('Hygiene Data'!G31)),NA())</f>
        <v>#N/A</v>
      </c>
      <c r="BJ37" s="92" t="e">
        <f ca="true">+IF(AND(ISNUMBER(OFFSET('Hygiene Data'!$G$7,0,10*ROW('Hygiene Data'!G31))),'Data Summary'!DY37="Yes"),OFFSET('Hygiene Data'!$G$7,0,10*ROW('Hygiene Data'!G31)),NA())</f>
        <v>#N/A</v>
      </c>
      <c r="BK37" s="92" t="e">
        <f ca="true">+IF(AND(ISNUMBER(OFFSET('Hygiene Data'!$G$9,0,10*ROW('Hygiene Data'!G31))),'Data Summary'!DZ37="Yes"),OFFSET('Hygiene Data'!$G$9,0,10*ROW('Hygiene Data'!G31)),NA())</f>
        <v>#N/A</v>
      </c>
      <c r="BL37" s="92" t="e">
        <f ca="true">+IF(AND(ISNUMBER(OFFSET('Hygiene Data'!$H$5,0,10*ROW('Hygiene Data'!H31))),'Data Summary'!EA37="Yes"),OFFSET('Hygiene Data'!$H$5,0,10*ROW('Hygiene Data'!H31)),NA())</f>
        <v>#N/A</v>
      </c>
      <c r="BM37" s="92" t="e">
        <f ca="true">+IF(AND(ISNUMBER(OFFSET('Hygiene Data'!$H$7,0,10*ROW('Hygiene Data'!H31))),'Data Summary'!EB37="Yes"),OFFSET('Hygiene Data'!$H$7,0,10*ROW('Hygiene Data'!H31)),NA())</f>
        <v>#N/A</v>
      </c>
      <c r="BN37" s="92" t="e">
        <f ca="true">+IF(AND(ISNUMBER(OFFSET('Hygiene Data'!$H$9,0,10*ROW('Hygiene Data'!H31))),'Data Summary'!EC37="Yes"),OFFSET('Hygiene Data'!$H$9,0,10*ROW('Hygiene Data'!H31)),NA())</f>
        <v>#N/A</v>
      </c>
      <c r="BO37" s="92" t="e">
        <f ca="true">+IF(AND(ISNUMBER(OFFSET('Hygiene Data'!$I$5,0,10*ROW('Hygiene Data'!I31))),'Data Summary'!ED37="Yes"),OFFSET('Hygiene Data'!$I$5,0,10*ROW('Hygiene Data'!I31)),NA())</f>
        <v>#N/A</v>
      </c>
      <c r="BP37" s="92" t="e">
        <f ca="true">+IF(AND(ISNUMBER(OFFSET('Hygiene Data'!$I$7,0,10*ROW('Hygiene Data'!I31))),'Data Summary'!EE37="Yes"),OFFSET('Hygiene Data'!$I$7,0,10*ROW('Hygiene Data'!I31)),NA())</f>
        <v>#N/A</v>
      </c>
      <c r="BQ37" s="92"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4" t="str">
        <f ca="true">+IF(ISTEXT('Data Summary'!B38),'Data Summary'!B38,"")</f>
        <v/>
      </c>
      <c r="C38" s="327" t="e">
        <f ca="true">+VALUE('Data Summary'!C38)</f>
        <v>#VALUE!</v>
      </c>
      <c r="D38" s="90" t="e">
        <f ca="true">+IF(AND(ISNUMBER(OFFSET('Water Data'!$D$4,0,10*ROW('Water Data'!D32))),'Data Summary'!BS38="Yes"),100-OFFSET('Water Data'!$D$4,0,10*ROW('Water Data'!D32)),NA())</f>
        <v>#N/A</v>
      </c>
      <c r="E38" s="90" t="e">
        <f ca="true">+IF(AND(ISNUMBER(OFFSET('Water Data'!$D$6,0,10*ROW('Water Data'!D32))),'Data Summary'!BT38="Yes"),OFFSET('Water Data'!$D$6,0,10*ROW('Water Data'!D32)),NA())</f>
        <v>#N/A</v>
      </c>
      <c r="F38" s="90" t="e">
        <f ca="true">+IF(AND(ISNUMBER(OFFSET('Water Data'!$D$9,0,10*ROW('Water Data'!D32))),'Data Summary'!BU38="Yes"),OFFSET('Water Data'!$D$9,0,10*ROW('Water Data'!D32)),NA())</f>
        <v>#N/A</v>
      </c>
      <c r="G38" s="90" t="e">
        <f ca="true">+IF(AND(ISNUMBER(OFFSET('Water Data'!$E$4,0,10*ROW('Water Data'!E32))),'Data Summary'!BV38="Yes"),100-OFFSET('Water Data'!$E$4,0,10*ROW('Water Data'!E32)),NA())</f>
        <v>#N/A</v>
      </c>
      <c r="H38" s="90" t="e">
        <f ca="true">+IF(AND(ISNUMBER(OFFSET('Water Data'!$E$6,0,10*ROW('Water Data'!E32))),'Data Summary'!BW38="Yes"),OFFSET('Water Data'!$E$6,0,10*ROW('Water Data'!E32)),NA())</f>
        <v>#N/A</v>
      </c>
      <c r="I38" s="90" t="e">
        <f ca="true">+IF(AND(ISNUMBER(OFFSET('Water Data'!$E$9,0,10*ROW('Water Data'!E32))),'Data Summary'!BX38="Yes"),OFFSET('Water Data'!$E$9,0,10*ROW('Water Data'!E32)),NA())</f>
        <v>#N/A</v>
      </c>
      <c r="J38" s="90" t="e">
        <f ca="true">+IF(AND(ISNUMBER(OFFSET('Water Data'!$F$4,0,10*ROW('Water Data'!F32))),'Data Summary'!BY38="Yes"),100-OFFSET('Water Data'!$F$4,0,10*ROW('Water Data'!F32)),NA())</f>
        <v>#N/A</v>
      </c>
      <c r="K38" s="90" t="e">
        <f ca="true">+IF(AND(ISNUMBER(OFFSET('Water Data'!$F$6,0,10*ROW('Water Data'!F32))),'Data Summary'!BZ38="Yes"),OFFSET('Water Data'!$F$6,0,10*ROW('Water Data'!F32)),NA())</f>
        <v>#N/A</v>
      </c>
      <c r="L38" s="90" t="e">
        <f ca="true">+IF(AND(ISNUMBER(OFFSET('Water Data'!$F$9,0,10*ROW('Water Data'!F32))),'Data Summary'!CA38="Yes"),OFFSET('Water Data'!$F$9,0,10*ROW('Water Data'!F32)),NA())</f>
        <v>#N/A</v>
      </c>
      <c r="M38" s="90" t="e">
        <f ca="true">+IF(AND(ISNUMBER(OFFSET('Water Data'!$G$4,0,10*ROW('Water Data'!G32))),'Data Summary'!CB38="Yes"),100-OFFSET('Water Data'!$G$4,0,10*ROW('Water Data'!G32)),NA())</f>
        <v>#N/A</v>
      </c>
      <c r="N38" s="90" t="e">
        <f ca="true">+IF(AND(ISNUMBER(OFFSET('Water Data'!$G$6,0,10*ROW('Water Data'!G32))),'Data Summary'!CC38="Yes"),OFFSET('Water Data'!$G$6,0,10*ROW('Water Data'!G32)),NA())</f>
        <v>#N/A</v>
      </c>
      <c r="O38" s="90" t="e">
        <f ca="true">+IF(AND(ISNUMBER(OFFSET('Water Data'!$G$9,0,10*ROW('Water Data'!G32))),'Data Summary'!CD38="Yes"),OFFSET('Water Data'!$G$9,0,10*ROW('Water Data'!G32)),NA())</f>
        <v>#N/A</v>
      </c>
      <c r="P38" s="90" t="e">
        <f ca="true">+IF(AND(ISNUMBER(OFFSET('Water Data'!$H$4,0,10*ROW('Water Data'!H32))),'Data Summary'!CE38="Yes"),100-OFFSET('Water Data'!$H$4,0,10*ROW('Water Data'!H32)),NA())</f>
        <v>#N/A</v>
      </c>
      <c r="Q38" s="90" t="e">
        <f ca="true">+IF(AND(ISNUMBER(OFFSET('Water Data'!$H$6,0,10*ROW('Water Data'!H32))),'Data Summary'!CF38="Yes"),OFFSET('Water Data'!$H$6,0,10*ROW('Water Data'!H32)),NA())</f>
        <v>#N/A</v>
      </c>
      <c r="R38" s="90" t="e">
        <f ca="true">+IF(AND(ISNUMBER(OFFSET('Water Data'!$H$9,0,10*ROW('Water Data'!H32))),'Data Summary'!CG38="Yes"),OFFSET('Water Data'!$H$9,0,10*ROW('Water Data'!H32)),NA())</f>
        <v>#N/A</v>
      </c>
      <c r="S38" s="90" t="e">
        <f ca="true">+IF(AND(ISNUMBER(OFFSET('Water Data'!$I$4,0,10*ROW('Water Data'!I32))),'Data Summary'!CH38="Yes"),100-OFFSET('Water Data'!$I$4,0,10*ROW('Water Data'!I32)),NA())</f>
        <v>#N/A</v>
      </c>
      <c r="T38" s="90" t="e">
        <f ca="true">+IF(AND(ISNUMBER(OFFSET('Water Data'!$I$6,0,10*ROW('Water Data'!I32))),'Data Summary'!CI38="Yes"),OFFSET('Water Data'!$I$6,0,10*ROW('Water Data'!I32)),NA())</f>
        <v>#N/A</v>
      </c>
      <c r="U38" s="90" t="e">
        <f ca="true">+IF(AND(ISNUMBER(OFFSET('Water Data'!$I$9,0,10*ROW('Water Data'!I32))),'Data Summary'!CJ38="Yes"),OFFSET('Water Data'!$I$9,0,10*ROW('Water Data'!I32)),NA())</f>
        <v>#N/A</v>
      </c>
      <c r="V38" s="91" t="e">
        <f ca="true">+IF(AND(ISNUMBER(OFFSET('Sanitation Data'!$D$4,0,10*ROW('Sanitation Data'!D32))),'Data Summary'!CK38="Yes"),100-OFFSET('Sanitation Data'!$D$4,0,10*ROW('Sanitation Data'!D32)),NA())</f>
        <v>#N/A</v>
      </c>
      <c r="W38" s="91" t="e">
        <f ca="true">+IF(AND(ISNUMBER(OFFSET('Sanitation Data'!$D$6,0,10*ROW('Sanitation Data'!D32))),'Data Summary'!CL38="Yes"),OFFSET('Sanitation Data'!$D$6,0,10*ROW('Sanitation Data'!D32)),NA())</f>
        <v>#N/A</v>
      </c>
      <c r="X38" s="91" t="e">
        <f ca="true">+IF(AND(ISNUMBER(OFFSET('Sanitation Data'!$D$10,0,10*ROW('Sanitation Data'!D32))),'Data Summary'!CM38="Yes"),OFFSET('Sanitation Data'!$D$10,0,10*ROW('Sanitation Data'!D32)),NA())</f>
        <v>#N/A</v>
      </c>
      <c r="Y38" s="91" t="e">
        <f ca="true">+IF(AND(ISNUMBER(OFFSET('Sanitation Data'!$D$11,0,10*ROW('Sanitation Data'!D32))),'Data Summary'!CN38="Yes"),OFFSET('Sanitation Data'!$D$11,0,10*ROW('Sanitation Data'!D32)),NA())</f>
        <v>#N/A</v>
      </c>
      <c r="Z38" s="91" t="e">
        <f ca="true">+IF(AND(ISNUMBER(OFFSET('Sanitation Data'!$D$12,0,10*ROW('Sanitation Data'!D32))),'Data Summary'!CO38="Yes"),OFFSET('Sanitation Data'!$D$12,0,10*ROW('Sanitation Data'!D32)),NA())</f>
        <v>#N/A</v>
      </c>
      <c r="AA38" s="91" t="e">
        <f ca="true">+IF(AND(ISNUMBER(OFFSET('Sanitation Data'!$E$4,0,10*ROW('Sanitation Data'!E32))),'Data Summary'!CP38="Yes"),100-OFFSET('Sanitation Data'!$E$4,0,10*ROW('Sanitation Data'!E32)),NA())</f>
        <v>#N/A</v>
      </c>
      <c r="AB38" s="91" t="e">
        <f ca="true">+IF(AND(ISNUMBER(OFFSET('Sanitation Data'!$E$6,0,10*ROW('Sanitation Data'!E32))),'Data Summary'!CQ38="Yes"),OFFSET('Sanitation Data'!$E$6,0,10*ROW('Sanitation Data'!E32)),NA())</f>
        <v>#N/A</v>
      </c>
      <c r="AC38" s="91" t="e">
        <f ca="true">+IF(AND(ISNUMBER(OFFSET('Sanitation Data'!$E$10,0,10*ROW('Sanitation Data'!E32))),'Data Summary'!CR38="Yes"),OFFSET('Sanitation Data'!$E$10,0,10*ROW('Sanitation Data'!E32)),NA())</f>
        <v>#N/A</v>
      </c>
      <c r="AD38" s="91" t="e">
        <f ca="true">+IF(AND(ISNUMBER(OFFSET('Sanitation Data'!$E$11,0,10*ROW('Sanitation Data'!E32))),'Data Summary'!CS38="Yes"),OFFSET('Sanitation Data'!$E$11,0,10*ROW('Sanitation Data'!E32)),NA())</f>
        <v>#N/A</v>
      </c>
      <c r="AE38" s="91" t="e">
        <f ca="true">+IF(AND(ISNUMBER(OFFSET('Sanitation Data'!$E$12,0,10*ROW('Sanitation Data'!E32))),'Data Summary'!CT38="Yes"),OFFSET('Sanitation Data'!$E$12,0,10*ROW('Sanitation Data'!E32)),NA())</f>
        <v>#N/A</v>
      </c>
      <c r="AF38" s="91" t="e">
        <f ca="true">+IF(AND(ISNUMBER(OFFSET('Sanitation Data'!$F$4,0,10*ROW('Sanitation Data'!F32))),'Data Summary'!CU38="Yes"),100-OFFSET('Sanitation Data'!$F$4,0,10*ROW('Sanitation Data'!F32)),NA())</f>
        <v>#N/A</v>
      </c>
      <c r="AG38" s="91" t="e">
        <f ca="true">+IF(AND(ISNUMBER(OFFSET('Sanitation Data'!$F$6,0,10*ROW('Sanitation Data'!F32))),'Data Summary'!CV38="Yes"),OFFSET('Sanitation Data'!$F$6,0,10*ROW('Sanitation Data'!F32)),NA())</f>
        <v>#N/A</v>
      </c>
      <c r="AH38" s="91" t="e">
        <f ca="true">+IF(AND(ISNUMBER(OFFSET('Sanitation Data'!$F$10,0,10*ROW('Sanitation Data'!F32))),'Data Summary'!CW38="Yes"),OFFSET('Sanitation Data'!$F$10,0,10*ROW('Sanitation Data'!F32)),NA())</f>
        <v>#N/A</v>
      </c>
      <c r="AI38" s="91" t="e">
        <f ca="true">+IF(AND(ISNUMBER(OFFSET('Sanitation Data'!$F$11,0,10*ROW('Sanitation Data'!F32))),'Data Summary'!CX38="Yes"),OFFSET('Sanitation Data'!$F$11,0,10*ROW('Sanitation Data'!F32)),NA())</f>
        <v>#N/A</v>
      </c>
      <c r="AJ38" s="91" t="e">
        <f ca="true">+IF(AND(ISNUMBER(OFFSET('Sanitation Data'!$F$12,0,10*ROW('Sanitation Data'!F32))),'Data Summary'!CY38="Yes"),OFFSET('Sanitation Data'!$F$12,0,10*ROW('Sanitation Data'!F32)),NA())</f>
        <v>#N/A</v>
      </c>
      <c r="AK38" s="91" t="e">
        <f ca="true">+IF(AND(ISNUMBER(OFFSET('Sanitation Data'!$G$4,0,10*ROW('Sanitation Data'!G32))),'Data Summary'!CZ38="Yes"),100-OFFSET('Sanitation Data'!$G$4,0,10*ROW('Sanitation Data'!G32)),NA())</f>
        <v>#N/A</v>
      </c>
      <c r="AL38" s="91" t="e">
        <f ca="true">+IF(AND(ISNUMBER(OFFSET('Sanitation Data'!$G$6,0,10*ROW('Sanitation Data'!G32))),'Data Summary'!DA38="Yes"),OFFSET('Sanitation Data'!$G$6,0,10*ROW('Sanitation Data'!G32)),NA())</f>
        <v>#N/A</v>
      </c>
      <c r="AM38" s="91" t="e">
        <f ca="true">+IF(AND(ISNUMBER(OFFSET('Sanitation Data'!$G$10,0,10*ROW('Sanitation Data'!G32))),'Data Summary'!DB38="Yes"),OFFSET('Sanitation Data'!$G$10,0,10*ROW('Sanitation Data'!G32)),NA())</f>
        <v>#N/A</v>
      </c>
      <c r="AN38" s="91" t="e">
        <f ca="true">+IF(AND(ISNUMBER(OFFSET('Sanitation Data'!$G$11,0,10*ROW('Sanitation Data'!G32))),'Data Summary'!DC38="Yes"),OFFSET('Sanitation Data'!$G$11,0,10*ROW('Sanitation Data'!G32)),NA())</f>
        <v>#N/A</v>
      </c>
      <c r="AO38" s="91" t="e">
        <f ca="true">+IF(AND(ISNUMBER(OFFSET('Sanitation Data'!$G$12,0,10*ROW('Sanitation Data'!G32))),'Data Summary'!DD38="Yes"),OFFSET('Sanitation Data'!$G$12,0,10*ROW('Sanitation Data'!G32)),NA())</f>
        <v>#N/A</v>
      </c>
      <c r="AP38" s="91" t="e">
        <f ca="true">+IF(AND(ISNUMBER(OFFSET('Sanitation Data'!$H$4,0,10*ROW('Sanitation Data'!H32))),'Data Summary'!DE38="Yes"),100-OFFSET('Sanitation Data'!$H$4,0,10*ROW('Sanitation Data'!H32)),NA())</f>
        <v>#N/A</v>
      </c>
      <c r="AQ38" s="91" t="e">
        <f ca="true">+IF(AND(ISNUMBER(OFFSET('Sanitation Data'!$H$6,0,10*ROW('Sanitation Data'!H32))),'Data Summary'!DF38="Yes"),OFFSET('Sanitation Data'!$H$6,0,10*ROW('Sanitation Data'!H32)),NA())</f>
        <v>#N/A</v>
      </c>
      <c r="AR38" s="91" t="e">
        <f ca="true">+IF(AND(ISNUMBER(OFFSET('Sanitation Data'!$H$10,0,10*ROW('Sanitation Data'!H32))),'Data Summary'!DG38="Yes"),OFFSET('Sanitation Data'!$H$10,0,10*ROW('Sanitation Data'!H32)),NA())</f>
        <v>#N/A</v>
      </c>
      <c r="AS38" s="91" t="e">
        <f ca="true">+IF(AND(ISNUMBER(OFFSET('Sanitation Data'!$H$11,0,10*ROW('Sanitation Data'!H32))),'Data Summary'!DH38="Yes"),OFFSET('Sanitation Data'!$H$11,0,10*ROW('Sanitation Data'!H32)),NA())</f>
        <v>#N/A</v>
      </c>
      <c r="AT38" s="91" t="e">
        <f ca="true">+IF(AND(ISNUMBER(OFFSET('Sanitation Data'!$H$12,0,10*ROW('Sanitation Data'!H32))),'Data Summary'!DI38="Yes"),OFFSET('Sanitation Data'!$H$12,0,10*ROW('Sanitation Data'!H32)),NA())</f>
        <v>#N/A</v>
      </c>
      <c r="AU38" s="91" t="e">
        <f ca="true">+IF(AND(ISNUMBER(OFFSET('Sanitation Data'!$I$4,0,10*ROW('Sanitation Data'!I32))),'Data Summary'!DJ38="Yes"),100-OFFSET('Sanitation Data'!$I$4,0,10*ROW('Sanitation Data'!I32)),NA())</f>
        <v>#N/A</v>
      </c>
      <c r="AV38" s="91" t="e">
        <f ca="true">+IF(AND(ISNUMBER(OFFSET('Sanitation Data'!$I$6,0,10*ROW('Sanitation Data'!I32))),'Data Summary'!DK38="Yes"),OFFSET('Sanitation Data'!$I$6,0,10*ROW('Sanitation Data'!I32)),NA())</f>
        <v>#N/A</v>
      </c>
      <c r="AW38" s="91" t="e">
        <f ca="true">+IF(AND(ISNUMBER(OFFSET('Sanitation Data'!$I$10,0,10*ROW('Sanitation Data'!I32))),'Data Summary'!DL38="Yes"),OFFSET('Sanitation Data'!$I$10,0,10*ROW('Sanitation Data'!I32)),NA())</f>
        <v>#N/A</v>
      </c>
      <c r="AX38" s="91" t="e">
        <f ca="true">+IF(AND(ISNUMBER(OFFSET('Sanitation Data'!$I$11,0,10*ROW('Sanitation Data'!I32))),'Data Summary'!DM38="Yes"),OFFSET('Sanitation Data'!$I$11,0,10*ROW('Sanitation Data'!I32)),NA())</f>
        <v>#N/A</v>
      </c>
      <c r="AY38" s="91" t="e">
        <f ca="true">+IF(AND(ISNUMBER(OFFSET('Sanitation Data'!$I$12,0,10*ROW('Sanitation Data'!I32))),'Data Summary'!DN38="Yes"),OFFSET('Sanitation Data'!$I$12,0,10*ROW('Sanitation Data'!I32)),NA())</f>
        <v>#N/A</v>
      </c>
      <c r="AZ38" s="92" t="e">
        <f ca="true">+IF(AND(ISNUMBER(OFFSET('Hygiene Data'!$D$5,0,10*ROW('Hygiene Data'!D32))),'Data Summary'!DO38="Yes"),OFFSET('Hygiene Data'!$D$5,0,10*ROW('Hygiene Data'!D32)),NA())</f>
        <v>#N/A</v>
      </c>
      <c r="BA38" s="92" t="e">
        <f ca="true">+IF(AND(ISNUMBER(OFFSET('Hygiene Data'!$D$7,0,10*ROW('Hygiene Data'!D32))),'Data Summary'!DP38="Yes"),OFFSET('Hygiene Data'!$D$7,0,10*ROW('Hygiene Data'!D32)),NA())</f>
        <v>#N/A</v>
      </c>
      <c r="BB38" s="92" t="e">
        <f ca="true">+IF(AND(ISNUMBER(OFFSET('Hygiene Data'!$D$9,0,10*ROW('Hygiene Data'!D32))),'Data Summary'!DQ38="Yes"),OFFSET('Hygiene Data'!$D$9,0,10*ROW('Hygiene Data'!D32)),NA())</f>
        <v>#N/A</v>
      </c>
      <c r="BC38" s="92" t="e">
        <f ca="true">+IF(AND(ISNUMBER(OFFSET('Hygiene Data'!$E$5,0,10*ROW('Hygiene Data'!E32))),'Data Summary'!DR38="Yes"),OFFSET('Hygiene Data'!$E$5,0,10*ROW('Hygiene Data'!E32)),NA())</f>
        <v>#N/A</v>
      </c>
      <c r="BD38" s="92" t="e">
        <f ca="true">+IF(AND(ISNUMBER(OFFSET('Hygiene Data'!$E$7,0,10*ROW('Hygiene Data'!E32))),'Data Summary'!DS38="Yes"),OFFSET('Hygiene Data'!$E$7,0,10*ROW('Hygiene Data'!E32)),NA())</f>
        <v>#N/A</v>
      </c>
      <c r="BE38" s="92" t="e">
        <f ca="true">+IF(AND(ISNUMBER(OFFSET('Hygiene Data'!$E$9,0,10*ROW('Hygiene Data'!E32))),'Data Summary'!DT38="Yes"),OFFSET('Hygiene Data'!$E$9,0,10*ROW('Hygiene Data'!E32)),NA())</f>
        <v>#N/A</v>
      </c>
      <c r="BF38" s="92" t="e">
        <f ca="true">+IF(AND(ISNUMBER(OFFSET('Hygiene Data'!$F$5,0,10*ROW('Hygiene Data'!F32))),'Data Summary'!DU38="Yes"),OFFSET('Hygiene Data'!$F$5,0,10*ROW('Hygiene Data'!F32)),NA())</f>
        <v>#N/A</v>
      </c>
      <c r="BG38" s="92" t="e">
        <f ca="true">+IF(AND(ISNUMBER(OFFSET('Hygiene Data'!$F$7,0,10*ROW('Hygiene Data'!F32))),'Data Summary'!DV38="Yes"),OFFSET('Hygiene Data'!$F$7,0,10*ROW('Hygiene Data'!F32)),NA())</f>
        <v>#N/A</v>
      </c>
      <c r="BH38" s="92" t="e">
        <f ca="true">+IF(AND(ISNUMBER(OFFSET('Hygiene Data'!$F$9,0,10*ROW('Hygiene Data'!F32))),'Data Summary'!DW38="Yes"),OFFSET('Hygiene Data'!$F$9,0,10*ROW('Hygiene Data'!F32)),NA())</f>
        <v>#N/A</v>
      </c>
      <c r="BI38" s="92" t="e">
        <f ca="true">+IF(AND(ISNUMBER(OFFSET('Hygiene Data'!$G$5,0,10*ROW('Hygiene Data'!G32))),'Data Summary'!DX38="Yes"),OFFSET('Hygiene Data'!$G$5,0,10*ROW('Hygiene Data'!G32)),NA())</f>
        <v>#N/A</v>
      </c>
      <c r="BJ38" s="92" t="e">
        <f ca="true">+IF(AND(ISNUMBER(OFFSET('Hygiene Data'!$G$7,0,10*ROW('Hygiene Data'!G32))),'Data Summary'!DY38="Yes"),OFFSET('Hygiene Data'!$G$7,0,10*ROW('Hygiene Data'!G32)),NA())</f>
        <v>#N/A</v>
      </c>
      <c r="BK38" s="92" t="e">
        <f ca="true">+IF(AND(ISNUMBER(OFFSET('Hygiene Data'!$G$9,0,10*ROW('Hygiene Data'!G32))),'Data Summary'!DZ38="Yes"),OFFSET('Hygiene Data'!$G$9,0,10*ROW('Hygiene Data'!G32)),NA())</f>
        <v>#N/A</v>
      </c>
      <c r="BL38" s="92" t="e">
        <f ca="true">+IF(AND(ISNUMBER(OFFSET('Hygiene Data'!$H$5,0,10*ROW('Hygiene Data'!H32))),'Data Summary'!EA38="Yes"),OFFSET('Hygiene Data'!$H$5,0,10*ROW('Hygiene Data'!H32)),NA())</f>
        <v>#N/A</v>
      </c>
      <c r="BM38" s="92" t="e">
        <f ca="true">+IF(AND(ISNUMBER(OFFSET('Hygiene Data'!$H$7,0,10*ROW('Hygiene Data'!H32))),'Data Summary'!EB38="Yes"),OFFSET('Hygiene Data'!$H$7,0,10*ROW('Hygiene Data'!H32)),NA())</f>
        <v>#N/A</v>
      </c>
      <c r="BN38" s="92" t="e">
        <f ca="true">+IF(AND(ISNUMBER(OFFSET('Hygiene Data'!$H$9,0,10*ROW('Hygiene Data'!H32))),'Data Summary'!EC38="Yes"),OFFSET('Hygiene Data'!$H$9,0,10*ROW('Hygiene Data'!H32)),NA())</f>
        <v>#N/A</v>
      </c>
      <c r="BO38" s="92" t="e">
        <f ca="true">+IF(AND(ISNUMBER(OFFSET('Hygiene Data'!$I$5,0,10*ROW('Hygiene Data'!I32))),'Data Summary'!ED38="Yes"),OFFSET('Hygiene Data'!$I$5,0,10*ROW('Hygiene Data'!I32)),NA())</f>
        <v>#N/A</v>
      </c>
      <c r="BP38" s="92" t="e">
        <f ca="true">+IF(AND(ISNUMBER(OFFSET('Hygiene Data'!$I$7,0,10*ROW('Hygiene Data'!I32))),'Data Summary'!EE38="Yes"),OFFSET('Hygiene Data'!$I$7,0,10*ROW('Hygiene Data'!I32)),NA())</f>
        <v>#N/A</v>
      </c>
      <c r="BQ38" s="92"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4" t="str">
        <f ca="true">+IF(ISTEXT('Data Summary'!B39),'Data Summary'!B39,"")</f>
        <v/>
      </c>
      <c r="C39" s="327" t="e">
        <f ca="true">+VALUE('Data Summary'!C39)</f>
        <v>#VALUE!</v>
      </c>
      <c r="D39" s="90" t="e">
        <f ca="true">+IF(AND(ISNUMBER(OFFSET('Water Data'!$D$4,0,10*ROW('Water Data'!D33))),'Data Summary'!BS39="Yes"),100-OFFSET('Water Data'!$D$4,0,10*ROW('Water Data'!D33)),NA())</f>
        <v>#N/A</v>
      </c>
      <c r="E39" s="90" t="e">
        <f ca="true">+IF(AND(ISNUMBER(OFFSET('Water Data'!$D$6,0,10*ROW('Water Data'!D33))),'Data Summary'!BT39="Yes"),OFFSET('Water Data'!$D$6,0,10*ROW('Water Data'!D33)),NA())</f>
        <v>#N/A</v>
      </c>
      <c r="F39" s="90" t="e">
        <f ca="true">+IF(AND(ISNUMBER(OFFSET('Water Data'!$D$9,0,10*ROW('Water Data'!D33))),'Data Summary'!BU39="Yes"),OFFSET('Water Data'!$D$9,0,10*ROW('Water Data'!D33)),NA())</f>
        <v>#N/A</v>
      </c>
      <c r="G39" s="90" t="e">
        <f ca="true">+IF(AND(ISNUMBER(OFFSET('Water Data'!$E$4,0,10*ROW('Water Data'!E33))),'Data Summary'!BV39="Yes"),100-OFFSET('Water Data'!$E$4,0,10*ROW('Water Data'!E33)),NA())</f>
        <v>#N/A</v>
      </c>
      <c r="H39" s="90" t="e">
        <f ca="true">+IF(AND(ISNUMBER(OFFSET('Water Data'!$E$6,0,10*ROW('Water Data'!E33))),'Data Summary'!BW39="Yes"),OFFSET('Water Data'!$E$6,0,10*ROW('Water Data'!E33)),NA())</f>
        <v>#N/A</v>
      </c>
      <c r="I39" s="90" t="e">
        <f ca="true">+IF(AND(ISNUMBER(OFFSET('Water Data'!$E$9,0,10*ROW('Water Data'!E33))),'Data Summary'!BX39="Yes"),OFFSET('Water Data'!$E$9,0,10*ROW('Water Data'!E33)),NA())</f>
        <v>#N/A</v>
      </c>
      <c r="J39" s="90" t="e">
        <f ca="true">+IF(AND(ISNUMBER(OFFSET('Water Data'!$F$4,0,10*ROW('Water Data'!F33))),'Data Summary'!BY39="Yes"),100-OFFSET('Water Data'!$F$4,0,10*ROW('Water Data'!F33)),NA())</f>
        <v>#N/A</v>
      </c>
      <c r="K39" s="90" t="e">
        <f ca="true">+IF(AND(ISNUMBER(OFFSET('Water Data'!$F$6,0,10*ROW('Water Data'!F33))),'Data Summary'!BZ39="Yes"),OFFSET('Water Data'!$F$6,0,10*ROW('Water Data'!F33)),NA())</f>
        <v>#N/A</v>
      </c>
      <c r="L39" s="90" t="e">
        <f ca="true">+IF(AND(ISNUMBER(OFFSET('Water Data'!$F$9,0,10*ROW('Water Data'!F33))),'Data Summary'!CA39="Yes"),OFFSET('Water Data'!$F$9,0,10*ROW('Water Data'!F33)),NA())</f>
        <v>#N/A</v>
      </c>
      <c r="M39" s="90" t="e">
        <f ca="true">+IF(AND(ISNUMBER(OFFSET('Water Data'!$G$4,0,10*ROW('Water Data'!G33))),'Data Summary'!CB39="Yes"),100-OFFSET('Water Data'!$G$4,0,10*ROW('Water Data'!G33)),NA())</f>
        <v>#N/A</v>
      </c>
      <c r="N39" s="90" t="e">
        <f ca="true">+IF(AND(ISNUMBER(OFFSET('Water Data'!$G$6,0,10*ROW('Water Data'!G33))),'Data Summary'!CC39="Yes"),OFFSET('Water Data'!$G$6,0,10*ROW('Water Data'!G33)),NA())</f>
        <v>#N/A</v>
      </c>
      <c r="O39" s="90" t="e">
        <f ca="true">+IF(AND(ISNUMBER(OFFSET('Water Data'!$G$9,0,10*ROW('Water Data'!G33))),'Data Summary'!CD39="Yes"),OFFSET('Water Data'!$G$9,0,10*ROW('Water Data'!G33)),NA())</f>
        <v>#N/A</v>
      </c>
      <c r="P39" s="90" t="e">
        <f ca="true">+IF(AND(ISNUMBER(OFFSET('Water Data'!$H$4,0,10*ROW('Water Data'!H33))),'Data Summary'!CE39="Yes"),100-OFFSET('Water Data'!$H$4,0,10*ROW('Water Data'!H33)),NA())</f>
        <v>#N/A</v>
      </c>
      <c r="Q39" s="90" t="e">
        <f ca="true">+IF(AND(ISNUMBER(OFFSET('Water Data'!$H$6,0,10*ROW('Water Data'!H33))),'Data Summary'!CF39="Yes"),OFFSET('Water Data'!$H$6,0,10*ROW('Water Data'!H33)),NA())</f>
        <v>#N/A</v>
      </c>
      <c r="R39" s="90" t="e">
        <f ca="true">+IF(AND(ISNUMBER(OFFSET('Water Data'!$H$9,0,10*ROW('Water Data'!H33))),'Data Summary'!CG39="Yes"),OFFSET('Water Data'!$H$9,0,10*ROW('Water Data'!H33)),NA())</f>
        <v>#N/A</v>
      </c>
      <c r="S39" s="90" t="e">
        <f ca="true">+IF(AND(ISNUMBER(OFFSET('Water Data'!$I$4,0,10*ROW('Water Data'!I33))),'Data Summary'!CH39="Yes"),100-OFFSET('Water Data'!$I$4,0,10*ROW('Water Data'!I33)),NA())</f>
        <v>#N/A</v>
      </c>
      <c r="T39" s="90" t="e">
        <f ca="true">+IF(AND(ISNUMBER(OFFSET('Water Data'!$I$6,0,10*ROW('Water Data'!I33))),'Data Summary'!CI39="Yes"),OFFSET('Water Data'!$I$6,0,10*ROW('Water Data'!I33)),NA())</f>
        <v>#N/A</v>
      </c>
      <c r="U39" s="90" t="e">
        <f ca="true">+IF(AND(ISNUMBER(OFFSET('Water Data'!$I$9,0,10*ROW('Water Data'!I33))),'Data Summary'!CJ39="Yes"),OFFSET('Water Data'!$I$9,0,10*ROW('Water Data'!I33)),NA())</f>
        <v>#N/A</v>
      </c>
      <c r="V39" s="91" t="e">
        <f ca="true">+IF(AND(ISNUMBER(OFFSET('Sanitation Data'!$D$4,0,10*ROW('Sanitation Data'!D33))),'Data Summary'!CK39="Yes"),100-OFFSET('Sanitation Data'!$D$4,0,10*ROW('Sanitation Data'!D33)),NA())</f>
        <v>#N/A</v>
      </c>
      <c r="W39" s="91" t="e">
        <f ca="true">+IF(AND(ISNUMBER(OFFSET('Sanitation Data'!$D$6,0,10*ROW('Sanitation Data'!D33))),'Data Summary'!CL39="Yes"),OFFSET('Sanitation Data'!$D$6,0,10*ROW('Sanitation Data'!D33)),NA())</f>
        <v>#N/A</v>
      </c>
      <c r="X39" s="91" t="e">
        <f ca="true">+IF(AND(ISNUMBER(OFFSET('Sanitation Data'!$D$10,0,10*ROW('Sanitation Data'!D33))),'Data Summary'!CM39="Yes"),OFFSET('Sanitation Data'!$D$10,0,10*ROW('Sanitation Data'!D33)),NA())</f>
        <v>#N/A</v>
      </c>
      <c r="Y39" s="91" t="e">
        <f ca="true">+IF(AND(ISNUMBER(OFFSET('Sanitation Data'!$D$11,0,10*ROW('Sanitation Data'!D33))),'Data Summary'!CN39="Yes"),OFFSET('Sanitation Data'!$D$11,0,10*ROW('Sanitation Data'!D33)),NA())</f>
        <v>#N/A</v>
      </c>
      <c r="Z39" s="91" t="e">
        <f ca="true">+IF(AND(ISNUMBER(OFFSET('Sanitation Data'!$D$12,0,10*ROW('Sanitation Data'!D33))),'Data Summary'!CO39="Yes"),OFFSET('Sanitation Data'!$D$12,0,10*ROW('Sanitation Data'!D33)),NA())</f>
        <v>#N/A</v>
      </c>
      <c r="AA39" s="91" t="e">
        <f ca="true">+IF(AND(ISNUMBER(OFFSET('Sanitation Data'!$E$4,0,10*ROW('Sanitation Data'!E33))),'Data Summary'!CP39="Yes"),100-OFFSET('Sanitation Data'!$E$4,0,10*ROW('Sanitation Data'!E33)),NA())</f>
        <v>#N/A</v>
      </c>
      <c r="AB39" s="91" t="e">
        <f ca="true">+IF(AND(ISNUMBER(OFFSET('Sanitation Data'!$E$6,0,10*ROW('Sanitation Data'!E33))),'Data Summary'!CQ39="Yes"),OFFSET('Sanitation Data'!$E$6,0,10*ROW('Sanitation Data'!E33)),NA())</f>
        <v>#N/A</v>
      </c>
      <c r="AC39" s="91" t="e">
        <f ca="true">+IF(AND(ISNUMBER(OFFSET('Sanitation Data'!$E$10,0,10*ROW('Sanitation Data'!E33))),'Data Summary'!CR39="Yes"),OFFSET('Sanitation Data'!$E$10,0,10*ROW('Sanitation Data'!E33)),NA())</f>
        <v>#N/A</v>
      </c>
      <c r="AD39" s="91" t="e">
        <f ca="true">+IF(AND(ISNUMBER(OFFSET('Sanitation Data'!$E$11,0,10*ROW('Sanitation Data'!E33))),'Data Summary'!CS39="Yes"),OFFSET('Sanitation Data'!$E$11,0,10*ROW('Sanitation Data'!E33)),NA())</f>
        <v>#N/A</v>
      </c>
      <c r="AE39" s="91" t="e">
        <f ca="true">+IF(AND(ISNUMBER(OFFSET('Sanitation Data'!$E$12,0,10*ROW('Sanitation Data'!E33))),'Data Summary'!CT39="Yes"),OFFSET('Sanitation Data'!$E$12,0,10*ROW('Sanitation Data'!E33)),NA())</f>
        <v>#N/A</v>
      </c>
      <c r="AF39" s="91" t="e">
        <f ca="true">+IF(AND(ISNUMBER(OFFSET('Sanitation Data'!$F$4,0,10*ROW('Sanitation Data'!F33))),'Data Summary'!CU39="Yes"),100-OFFSET('Sanitation Data'!$F$4,0,10*ROW('Sanitation Data'!F33)),NA())</f>
        <v>#N/A</v>
      </c>
      <c r="AG39" s="91" t="e">
        <f ca="true">+IF(AND(ISNUMBER(OFFSET('Sanitation Data'!$F$6,0,10*ROW('Sanitation Data'!F33))),'Data Summary'!CV39="Yes"),OFFSET('Sanitation Data'!$F$6,0,10*ROW('Sanitation Data'!F33)),NA())</f>
        <v>#N/A</v>
      </c>
      <c r="AH39" s="91" t="e">
        <f ca="true">+IF(AND(ISNUMBER(OFFSET('Sanitation Data'!$F$10,0,10*ROW('Sanitation Data'!F33))),'Data Summary'!CW39="Yes"),OFFSET('Sanitation Data'!$F$10,0,10*ROW('Sanitation Data'!F33)),NA())</f>
        <v>#N/A</v>
      </c>
      <c r="AI39" s="91" t="e">
        <f ca="true">+IF(AND(ISNUMBER(OFFSET('Sanitation Data'!$F$11,0,10*ROW('Sanitation Data'!F33))),'Data Summary'!CX39="Yes"),OFFSET('Sanitation Data'!$F$11,0,10*ROW('Sanitation Data'!F33)),NA())</f>
        <v>#N/A</v>
      </c>
      <c r="AJ39" s="91" t="e">
        <f ca="true">+IF(AND(ISNUMBER(OFFSET('Sanitation Data'!$F$12,0,10*ROW('Sanitation Data'!F33))),'Data Summary'!CY39="Yes"),OFFSET('Sanitation Data'!$F$12,0,10*ROW('Sanitation Data'!F33)),NA())</f>
        <v>#N/A</v>
      </c>
      <c r="AK39" s="91" t="e">
        <f ca="true">+IF(AND(ISNUMBER(OFFSET('Sanitation Data'!$G$4,0,10*ROW('Sanitation Data'!G33))),'Data Summary'!CZ39="Yes"),100-OFFSET('Sanitation Data'!$G$4,0,10*ROW('Sanitation Data'!G33)),NA())</f>
        <v>#N/A</v>
      </c>
      <c r="AL39" s="91" t="e">
        <f ca="true">+IF(AND(ISNUMBER(OFFSET('Sanitation Data'!$G$6,0,10*ROW('Sanitation Data'!G33))),'Data Summary'!DA39="Yes"),OFFSET('Sanitation Data'!$G$6,0,10*ROW('Sanitation Data'!G33)),NA())</f>
        <v>#N/A</v>
      </c>
      <c r="AM39" s="91" t="e">
        <f ca="true">+IF(AND(ISNUMBER(OFFSET('Sanitation Data'!$G$10,0,10*ROW('Sanitation Data'!G33))),'Data Summary'!DB39="Yes"),OFFSET('Sanitation Data'!$G$10,0,10*ROW('Sanitation Data'!G33)),NA())</f>
        <v>#N/A</v>
      </c>
      <c r="AN39" s="91" t="e">
        <f ca="true">+IF(AND(ISNUMBER(OFFSET('Sanitation Data'!$G$11,0,10*ROW('Sanitation Data'!G33))),'Data Summary'!DC39="Yes"),OFFSET('Sanitation Data'!$G$11,0,10*ROW('Sanitation Data'!G33)),NA())</f>
        <v>#N/A</v>
      </c>
      <c r="AO39" s="91" t="e">
        <f ca="true">+IF(AND(ISNUMBER(OFFSET('Sanitation Data'!$G$12,0,10*ROW('Sanitation Data'!G33))),'Data Summary'!DD39="Yes"),OFFSET('Sanitation Data'!$G$12,0,10*ROW('Sanitation Data'!G33)),NA())</f>
        <v>#N/A</v>
      </c>
      <c r="AP39" s="91" t="e">
        <f ca="true">+IF(AND(ISNUMBER(OFFSET('Sanitation Data'!$H$4,0,10*ROW('Sanitation Data'!H33))),'Data Summary'!DE39="Yes"),100-OFFSET('Sanitation Data'!$H$4,0,10*ROW('Sanitation Data'!H33)),NA())</f>
        <v>#N/A</v>
      </c>
      <c r="AQ39" s="91" t="e">
        <f ca="true">+IF(AND(ISNUMBER(OFFSET('Sanitation Data'!$H$6,0,10*ROW('Sanitation Data'!H33))),'Data Summary'!DF39="Yes"),OFFSET('Sanitation Data'!$H$6,0,10*ROW('Sanitation Data'!H33)),NA())</f>
        <v>#N/A</v>
      </c>
      <c r="AR39" s="91" t="e">
        <f ca="true">+IF(AND(ISNUMBER(OFFSET('Sanitation Data'!$H$10,0,10*ROW('Sanitation Data'!H33))),'Data Summary'!DG39="Yes"),OFFSET('Sanitation Data'!$H$10,0,10*ROW('Sanitation Data'!H33)),NA())</f>
        <v>#N/A</v>
      </c>
      <c r="AS39" s="91" t="e">
        <f ca="true">+IF(AND(ISNUMBER(OFFSET('Sanitation Data'!$H$11,0,10*ROW('Sanitation Data'!H33))),'Data Summary'!DH39="Yes"),OFFSET('Sanitation Data'!$H$11,0,10*ROW('Sanitation Data'!H33)),NA())</f>
        <v>#N/A</v>
      </c>
      <c r="AT39" s="91" t="e">
        <f ca="true">+IF(AND(ISNUMBER(OFFSET('Sanitation Data'!$H$12,0,10*ROW('Sanitation Data'!H33))),'Data Summary'!DI39="Yes"),OFFSET('Sanitation Data'!$H$12,0,10*ROW('Sanitation Data'!H33)),NA())</f>
        <v>#N/A</v>
      </c>
      <c r="AU39" s="91" t="e">
        <f ca="true">+IF(AND(ISNUMBER(OFFSET('Sanitation Data'!$I$4,0,10*ROW('Sanitation Data'!I33))),'Data Summary'!DJ39="Yes"),100-OFFSET('Sanitation Data'!$I$4,0,10*ROW('Sanitation Data'!I33)),NA())</f>
        <v>#N/A</v>
      </c>
      <c r="AV39" s="91" t="e">
        <f ca="true">+IF(AND(ISNUMBER(OFFSET('Sanitation Data'!$I$6,0,10*ROW('Sanitation Data'!I33))),'Data Summary'!DK39="Yes"),OFFSET('Sanitation Data'!$I$6,0,10*ROW('Sanitation Data'!I33)),NA())</f>
        <v>#N/A</v>
      </c>
      <c r="AW39" s="91" t="e">
        <f ca="true">+IF(AND(ISNUMBER(OFFSET('Sanitation Data'!$I$10,0,10*ROW('Sanitation Data'!I33))),'Data Summary'!DL39="Yes"),OFFSET('Sanitation Data'!$I$10,0,10*ROW('Sanitation Data'!I33)),NA())</f>
        <v>#N/A</v>
      </c>
      <c r="AX39" s="91" t="e">
        <f ca="true">+IF(AND(ISNUMBER(OFFSET('Sanitation Data'!$I$11,0,10*ROW('Sanitation Data'!I33))),'Data Summary'!DM39="Yes"),OFFSET('Sanitation Data'!$I$11,0,10*ROW('Sanitation Data'!I33)),NA())</f>
        <v>#N/A</v>
      </c>
      <c r="AY39" s="91" t="e">
        <f ca="true">+IF(AND(ISNUMBER(OFFSET('Sanitation Data'!$I$12,0,10*ROW('Sanitation Data'!I33))),'Data Summary'!DN39="Yes"),OFFSET('Sanitation Data'!$I$12,0,10*ROW('Sanitation Data'!I33)),NA())</f>
        <v>#N/A</v>
      </c>
      <c r="AZ39" s="92" t="e">
        <f ca="true">+IF(AND(ISNUMBER(OFFSET('Hygiene Data'!$D$5,0,10*ROW('Hygiene Data'!D33))),'Data Summary'!DO39="Yes"),OFFSET('Hygiene Data'!$D$5,0,10*ROW('Hygiene Data'!D33)),NA())</f>
        <v>#N/A</v>
      </c>
      <c r="BA39" s="92" t="e">
        <f ca="true">+IF(AND(ISNUMBER(OFFSET('Hygiene Data'!$D$7,0,10*ROW('Hygiene Data'!D33))),'Data Summary'!DP39="Yes"),OFFSET('Hygiene Data'!$D$7,0,10*ROW('Hygiene Data'!D33)),NA())</f>
        <v>#N/A</v>
      </c>
      <c r="BB39" s="92" t="e">
        <f ca="true">+IF(AND(ISNUMBER(OFFSET('Hygiene Data'!$D$9,0,10*ROW('Hygiene Data'!D33))),'Data Summary'!DQ39="Yes"),OFFSET('Hygiene Data'!$D$9,0,10*ROW('Hygiene Data'!D33)),NA())</f>
        <v>#N/A</v>
      </c>
      <c r="BC39" s="92" t="e">
        <f ca="true">+IF(AND(ISNUMBER(OFFSET('Hygiene Data'!$E$5,0,10*ROW('Hygiene Data'!E33))),'Data Summary'!DR39="Yes"),OFFSET('Hygiene Data'!$E$5,0,10*ROW('Hygiene Data'!E33)),NA())</f>
        <v>#N/A</v>
      </c>
      <c r="BD39" s="92" t="e">
        <f ca="true">+IF(AND(ISNUMBER(OFFSET('Hygiene Data'!$E$7,0,10*ROW('Hygiene Data'!E33))),'Data Summary'!DS39="Yes"),OFFSET('Hygiene Data'!$E$7,0,10*ROW('Hygiene Data'!E33)),NA())</f>
        <v>#N/A</v>
      </c>
      <c r="BE39" s="92" t="e">
        <f ca="true">+IF(AND(ISNUMBER(OFFSET('Hygiene Data'!$E$9,0,10*ROW('Hygiene Data'!E33))),'Data Summary'!DT39="Yes"),OFFSET('Hygiene Data'!$E$9,0,10*ROW('Hygiene Data'!E33)),NA())</f>
        <v>#N/A</v>
      </c>
      <c r="BF39" s="92" t="e">
        <f ca="true">+IF(AND(ISNUMBER(OFFSET('Hygiene Data'!$F$5,0,10*ROW('Hygiene Data'!F33))),'Data Summary'!DU39="Yes"),OFFSET('Hygiene Data'!$F$5,0,10*ROW('Hygiene Data'!F33)),NA())</f>
        <v>#N/A</v>
      </c>
      <c r="BG39" s="92" t="e">
        <f ca="true">+IF(AND(ISNUMBER(OFFSET('Hygiene Data'!$F$7,0,10*ROW('Hygiene Data'!F33))),'Data Summary'!DV39="Yes"),OFFSET('Hygiene Data'!$F$7,0,10*ROW('Hygiene Data'!F33)),NA())</f>
        <v>#N/A</v>
      </c>
      <c r="BH39" s="92" t="e">
        <f ca="true">+IF(AND(ISNUMBER(OFFSET('Hygiene Data'!$F$9,0,10*ROW('Hygiene Data'!F33))),'Data Summary'!DW39="Yes"),OFFSET('Hygiene Data'!$F$9,0,10*ROW('Hygiene Data'!F33)),NA())</f>
        <v>#N/A</v>
      </c>
      <c r="BI39" s="92" t="e">
        <f ca="true">+IF(AND(ISNUMBER(OFFSET('Hygiene Data'!$G$5,0,10*ROW('Hygiene Data'!G33))),'Data Summary'!DX39="Yes"),OFFSET('Hygiene Data'!$G$5,0,10*ROW('Hygiene Data'!G33)),NA())</f>
        <v>#N/A</v>
      </c>
      <c r="BJ39" s="92" t="e">
        <f ca="true">+IF(AND(ISNUMBER(OFFSET('Hygiene Data'!$G$7,0,10*ROW('Hygiene Data'!G33))),'Data Summary'!DY39="Yes"),OFFSET('Hygiene Data'!$G$7,0,10*ROW('Hygiene Data'!G33)),NA())</f>
        <v>#N/A</v>
      </c>
      <c r="BK39" s="92" t="e">
        <f ca="true">+IF(AND(ISNUMBER(OFFSET('Hygiene Data'!$G$9,0,10*ROW('Hygiene Data'!G33))),'Data Summary'!DZ39="Yes"),OFFSET('Hygiene Data'!$G$9,0,10*ROW('Hygiene Data'!G33)),NA())</f>
        <v>#N/A</v>
      </c>
      <c r="BL39" s="92" t="e">
        <f ca="true">+IF(AND(ISNUMBER(OFFSET('Hygiene Data'!$H$5,0,10*ROW('Hygiene Data'!H33))),'Data Summary'!EA39="Yes"),OFFSET('Hygiene Data'!$H$5,0,10*ROW('Hygiene Data'!H33)),NA())</f>
        <v>#N/A</v>
      </c>
      <c r="BM39" s="92" t="e">
        <f ca="true">+IF(AND(ISNUMBER(OFFSET('Hygiene Data'!$H$7,0,10*ROW('Hygiene Data'!H33))),'Data Summary'!EB39="Yes"),OFFSET('Hygiene Data'!$H$7,0,10*ROW('Hygiene Data'!H33)),NA())</f>
        <v>#N/A</v>
      </c>
      <c r="BN39" s="92" t="e">
        <f ca="true">+IF(AND(ISNUMBER(OFFSET('Hygiene Data'!$H$9,0,10*ROW('Hygiene Data'!H33))),'Data Summary'!EC39="Yes"),OFFSET('Hygiene Data'!$H$9,0,10*ROW('Hygiene Data'!H33)),NA())</f>
        <v>#N/A</v>
      </c>
      <c r="BO39" s="92" t="e">
        <f ca="true">+IF(AND(ISNUMBER(OFFSET('Hygiene Data'!$I$5,0,10*ROW('Hygiene Data'!I33))),'Data Summary'!ED39="Yes"),OFFSET('Hygiene Data'!$I$5,0,10*ROW('Hygiene Data'!I33)),NA())</f>
        <v>#N/A</v>
      </c>
      <c r="BP39" s="92" t="e">
        <f ca="true">+IF(AND(ISNUMBER(OFFSET('Hygiene Data'!$I$7,0,10*ROW('Hygiene Data'!I33))),'Data Summary'!EE39="Yes"),OFFSET('Hygiene Data'!$I$7,0,10*ROW('Hygiene Data'!I33)),NA())</f>
        <v>#N/A</v>
      </c>
      <c r="BQ39" s="92"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4" t="str">
        <f ca="true">+IF(ISTEXT('Data Summary'!B40),'Data Summary'!B40,"")</f>
        <v/>
      </c>
      <c r="C40" s="327" t="e">
        <f ca="true">+VALUE('Data Summary'!C40)</f>
        <v>#VALUE!</v>
      </c>
      <c r="D40" s="90" t="e">
        <f ca="true">+IF(AND(ISNUMBER(OFFSET('Water Data'!$D$4,0,10*ROW('Water Data'!D34))),'Data Summary'!BS40="Yes"),100-OFFSET('Water Data'!$D$4,0,10*ROW('Water Data'!D34)),NA())</f>
        <v>#N/A</v>
      </c>
      <c r="E40" s="90" t="e">
        <f ca="true">+IF(AND(ISNUMBER(OFFSET('Water Data'!$D$6,0,10*ROW('Water Data'!D34))),'Data Summary'!BT40="Yes"),OFFSET('Water Data'!$D$6,0,10*ROW('Water Data'!D34)),NA())</f>
        <v>#N/A</v>
      </c>
      <c r="F40" s="90" t="e">
        <f ca="true">+IF(AND(ISNUMBER(OFFSET('Water Data'!$D$9,0,10*ROW('Water Data'!D34))),'Data Summary'!BU40="Yes"),OFFSET('Water Data'!$D$9,0,10*ROW('Water Data'!D34)),NA())</f>
        <v>#N/A</v>
      </c>
      <c r="G40" s="90" t="e">
        <f ca="true">+IF(AND(ISNUMBER(OFFSET('Water Data'!$E$4,0,10*ROW('Water Data'!E34))),'Data Summary'!BV40="Yes"),100-OFFSET('Water Data'!$E$4,0,10*ROW('Water Data'!E34)),NA())</f>
        <v>#N/A</v>
      </c>
      <c r="H40" s="90" t="e">
        <f ca="true">+IF(AND(ISNUMBER(OFFSET('Water Data'!$E$6,0,10*ROW('Water Data'!E34))),'Data Summary'!BW40="Yes"),OFFSET('Water Data'!$E$6,0,10*ROW('Water Data'!E34)),NA())</f>
        <v>#N/A</v>
      </c>
      <c r="I40" s="90" t="e">
        <f ca="true">+IF(AND(ISNUMBER(OFFSET('Water Data'!$E$9,0,10*ROW('Water Data'!E34))),'Data Summary'!BX40="Yes"),OFFSET('Water Data'!$E$9,0,10*ROW('Water Data'!E34)),NA())</f>
        <v>#N/A</v>
      </c>
      <c r="J40" s="90" t="e">
        <f ca="true">+IF(AND(ISNUMBER(OFFSET('Water Data'!$F$4,0,10*ROW('Water Data'!F34))),'Data Summary'!BY40="Yes"),100-OFFSET('Water Data'!$F$4,0,10*ROW('Water Data'!F34)),NA())</f>
        <v>#N/A</v>
      </c>
      <c r="K40" s="90" t="e">
        <f ca="true">+IF(AND(ISNUMBER(OFFSET('Water Data'!$F$6,0,10*ROW('Water Data'!F34))),'Data Summary'!BZ40="Yes"),OFFSET('Water Data'!$F$6,0,10*ROW('Water Data'!F34)),NA())</f>
        <v>#N/A</v>
      </c>
      <c r="L40" s="90" t="e">
        <f ca="true">+IF(AND(ISNUMBER(OFFSET('Water Data'!$F$9,0,10*ROW('Water Data'!F34))),'Data Summary'!CA40="Yes"),OFFSET('Water Data'!$F$9,0,10*ROW('Water Data'!F34)),NA())</f>
        <v>#N/A</v>
      </c>
      <c r="M40" s="90" t="e">
        <f ca="true">+IF(AND(ISNUMBER(OFFSET('Water Data'!$G$4,0,10*ROW('Water Data'!G34))),'Data Summary'!CB40="Yes"),100-OFFSET('Water Data'!$G$4,0,10*ROW('Water Data'!G34)),NA())</f>
        <v>#N/A</v>
      </c>
      <c r="N40" s="90" t="e">
        <f ca="true">+IF(AND(ISNUMBER(OFFSET('Water Data'!$G$6,0,10*ROW('Water Data'!G34))),'Data Summary'!CC40="Yes"),OFFSET('Water Data'!$G$6,0,10*ROW('Water Data'!G34)),NA())</f>
        <v>#N/A</v>
      </c>
      <c r="O40" s="90" t="e">
        <f ca="true">+IF(AND(ISNUMBER(OFFSET('Water Data'!$G$9,0,10*ROW('Water Data'!G34))),'Data Summary'!CD40="Yes"),OFFSET('Water Data'!$G$9,0,10*ROW('Water Data'!G34)),NA())</f>
        <v>#N/A</v>
      </c>
      <c r="P40" s="90" t="e">
        <f ca="true">+IF(AND(ISNUMBER(OFFSET('Water Data'!$H$4,0,10*ROW('Water Data'!H34))),'Data Summary'!CE40="Yes"),100-OFFSET('Water Data'!$H$4,0,10*ROW('Water Data'!H34)),NA())</f>
        <v>#N/A</v>
      </c>
      <c r="Q40" s="90" t="e">
        <f ca="true">+IF(AND(ISNUMBER(OFFSET('Water Data'!$H$6,0,10*ROW('Water Data'!H34))),'Data Summary'!CF40="Yes"),OFFSET('Water Data'!$H$6,0,10*ROW('Water Data'!H34)),NA())</f>
        <v>#N/A</v>
      </c>
      <c r="R40" s="90" t="e">
        <f ca="true">+IF(AND(ISNUMBER(OFFSET('Water Data'!$H$9,0,10*ROW('Water Data'!H34))),'Data Summary'!CG40="Yes"),OFFSET('Water Data'!$H$9,0,10*ROW('Water Data'!H34)),NA())</f>
        <v>#N/A</v>
      </c>
      <c r="S40" s="90" t="e">
        <f ca="true">+IF(AND(ISNUMBER(OFFSET('Water Data'!$I$4,0,10*ROW('Water Data'!I34))),'Data Summary'!CH40="Yes"),100-OFFSET('Water Data'!$I$4,0,10*ROW('Water Data'!I34)),NA())</f>
        <v>#N/A</v>
      </c>
      <c r="T40" s="90" t="e">
        <f ca="true">+IF(AND(ISNUMBER(OFFSET('Water Data'!$I$6,0,10*ROW('Water Data'!I34))),'Data Summary'!CI40="Yes"),OFFSET('Water Data'!$I$6,0,10*ROW('Water Data'!I34)),NA())</f>
        <v>#N/A</v>
      </c>
      <c r="U40" s="90" t="e">
        <f ca="true">+IF(AND(ISNUMBER(OFFSET('Water Data'!$I$9,0,10*ROW('Water Data'!I34))),'Data Summary'!CJ40="Yes"),OFFSET('Water Data'!$I$9,0,10*ROW('Water Data'!I34)),NA())</f>
        <v>#N/A</v>
      </c>
      <c r="V40" s="91" t="e">
        <f ca="true">+IF(AND(ISNUMBER(OFFSET('Sanitation Data'!$D$4,0,10*ROW('Sanitation Data'!D34))),'Data Summary'!CK40="Yes"),100-OFFSET('Sanitation Data'!$D$4,0,10*ROW('Sanitation Data'!D34)),NA())</f>
        <v>#N/A</v>
      </c>
      <c r="W40" s="91" t="e">
        <f ca="true">+IF(AND(ISNUMBER(OFFSET('Sanitation Data'!$D$6,0,10*ROW('Sanitation Data'!D34))),'Data Summary'!CL40="Yes"),OFFSET('Sanitation Data'!$D$6,0,10*ROW('Sanitation Data'!D34)),NA())</f>
        <v>#N/A</v>
      </c>
      <c r="X40" s="91" t="e">
        <f ca="true">+IF(AND(ISNUMBER(OFFSET('Sanitation Data'!$D$10,0,10*ROW('Sanitation Data'!D34))),'Data Summary'!CM40="Yes"),OFFSET('Sanitation Data'!$D$10,0,10*ROW('Sanitation Data'!D34)),NA())</f>
        <v>#N/A</v>
      </c>
      <c r="Y40" s="91" t="e">
        <f ca="true">+IF(AND(ISNUMBER(OFFSET('Sanitation Data'!$D$11,0,10*ROW('Sanitation Data'!D34))),'Data Summary'!CN40="Yes"),OFFSET('Sanitation Data'!$D$11,0,10*ROW('Sanitation Data'!D34)),NA())</f>
        <v>#N/A</v>
      </c>
      <c r="Z40" s="91" t="e">
        <f ca="true">+IF(AND(ISNUMBER(OFFSET('Sanitation Data'!$D$12,0,10*ROW('Sanitation Data'!D34))),'Data Summary'!CO40="Yes"),OFFSET('Sanitation Data'!$D$12,0,10*ROW('Sanitation Data'!D34)),NA())</f>
        <v>#N/A</v>
      </c>
      <c r="AA40" s="91" t="e">
        <f ca="true">+IF(AND(ISNUMBER(OFFSET('Sanitation Data'!$E$4,0,10*ROW('Sanitation Data'!E34))),'Data Summary'!CP40="Yes"),100-OFFSET('Sanitation Data'!$E$4,0,10*ROW('Sanitation Data'!E34)),NA())</f>
        <v>#N/A</v>
      </c>
      <c r="AB40" s="91" t="e">
        <f ca="true">+IF(AND(ISNUMBER(OFFSET('Sanitation Data'!$E$6,0,10*ROW('Sanitation Data'!E34))),'Data Summary'!CQ40="Yes"),OFFSET('Sanitation Data'!$E$6,0,10*ROW('Sanitation Data'!E34)),NA())</f>
        <v>#N/A</v>
      </c>
      <c r="AC40" s="91" t="e">
        <f ca="true">+IF(AND(ISNUMBER(OFFSET('Sanitation Data'!$E$10,0,10*ROW('Sanitation Data'!E34))),'Data Summary'!CR40="Yes"),OFFSET('Sanitation Data'!$E$10,0,10*ROW('Sanitation Data'!E34)),NA())</f>
        <v>#N/A</v>
      </c>
      <c r="AD40" s="91" t="e">
        <f ca="true">+IF(AND(ISNUMBER(OFFSET('Sanitation Data'!$E$11,0,10*ROW('Sanitation Data'!E34))),'Data Summary'!CS40="Yes"),OFFSET('Sanitation Data'!$E$11,0,10*ROW('Sanitation Data'!E34)),NA())</f>
        <v>#N/A</v>
      </c>
      <c r="AE40" s="91" t="e">
        <f ca="true">+IF(AND(ISNUMBER(OFFSET('Sanitation Data'!$E$12,0,10*ROW('Sanitation Data'!E34))),'Data Summary'!CT40="Yes"),OFFSET('Sanitation Data'!$E$12,0,10*ROW('Sanitation Data'!E34)),NA())</f>
        <v>#N/A</v>
      </c>
      <c r="AF40" s="91" t="e">
        <f ca="true">+IF(AND(ISNUMBER(OFFSET('Sanitation Data'!$F$4,0,10*ROW('Sanitation Data'!F34))),'Data Summary'!CU40="Yes"),100-OFFSET('Sanitation Data'!$F$4,0,10*ROW('Sanitation Data'!F34)),NA())</f>
        <v>#N/A</v>
      </c>
      <c r="AG40" s="91" t="e">
        <f ca="true">+IF(AND(ISNUMBER(OFFSET('Sanitation Data'!$F$6,0,10*ROW('Sanitation Data'!F34))),'Data Summary'!CV40="Yes"),OFFSET('Sanitation Data'!$F$6,0,10*ROW('Sanitation Data'!F34)),NA())</f>
        <v>#N/A</v>
      </c>
      <c r="AH40" s="91" t="e">
        <f ca="true">+IF(AND(ISNUMBER(OFFSET('Sanitation Data'!$F$10,0,10*ROW('Sanitation Data'!F34))),'Data Summary'!CW40="Yes"),OFFSET('Sanitation Data'!$F$10,0,10*ROW('Sanitation Data'!F34)),NA())</f>
        <v>#N/A</v>
      </c>
      <c r="AI40" s="91" t="e">
        <f ca="true">+IF(AND(ISNUMBER(OFFSET('Sanitation Data'!$F$11,0,10*ROW('Sanitation Data'!F34))),'Data Summary'!CX40="Yes"),OFFSET('Sanitation Data'!$F$11,0,10*ROW('Sanitation Data'!F34)),NA())</f>
        <v>#N/A</v>
      </c>
      <c r="AJ40" s="91" t="e">
        <f ca="true">+IF(AND(ISNUMBER(OFFSET('Sanitation Data'!$F$12,0,10*ROW('Sanitation Data'!F34))),'Data Summary'!CY40="Yes"),OFFSET('Sanitation Data'!$F$12,0,10*ROW('Sanitation Data'!F34)),NA())</f>
        <v>#N/A</v>
      </c>
      <c r="AK40" s="91" t="e">
        <f ca="true">+IF(AND(ISNUMBER(OFFSET('Sanitation Data'!$G$4,0,10*ROW('Sanitation Data'!G34))),'Data Summary'!CZ40="Yes"),100-OFFSET('Sanitation Data'!$G$4,0,10*ROW('Sanitation Data'!G34)),NA())</f>
        <v>#N/A</v>
      </c>
      <c r="AL40" s="91" t="e">
        <f ca="true">+IF(AND(ISNUMBER(OFFSET('Sanitation Data'!$G$6,0,10*ROW('Sanitation Data'!G34))),'Data Summary'!DA40="Yes"),OFFSET('Sanitation Data'!$G$6,0,10*ROW('Sanitation Data'!G34)),NA())</f>
        <v>#N/A</v>
      </c>
      <c r="AM40" s="91" t="e">
        <f ca="true">+IF(AND(ISNUMBER(OFFSET('Sanitation Data'!$G$10,0,10*ROW('Sanitation Data'!G34))),'Data Summary'!DB40="Yes"),OFFSET('Sanitation Data'!$G$10,0,10*ROW('Sanitation Data'!G34)),NA())</f>
        <v>#N/A</v>
      </c>
      <c r="AN40" s="91" t="e">
        <f ca="true">+IF(AND(ISNUMBER(OFFSET('Sanitation Data'!$G$11,0,10*ROW('Sanitation Data'!G34))),'Data Summary'!DC40="Yes"),OFFSET('Sanitation Data'!$G$11,0,10*ROW('Sanitation Data'!G34)),NA())</f>
        <v>#N/A</v>
      </c>
      <c r="AO40" s="91" t="e">
        <f ca="true">+IF(AND(ISNUMBER(OFFSET('Sanitation Data'!$G$12,0,10*ROW('Sanitation Data'!G34))),'Data Summary'!DD40="Yes"),OFFSET('Sanitation Data'!$G$12,0,10*ROW('Sanitation Data'!G34)),NA())</f>
        <v>#N/A</v>
      </c>
      <c r="AP40" s="91" t="e">
        <f ca="true">+IF(AND(ISNUMBER(OFFSET('Sanitation Data'!$H$4,0,10*ROW('Sanitation Data'!H34))),'Data Summary'!DE40="Yes"),100-OFFSET('Sanitation Data'!$H$4,0,10*ROW('Sanitation Data'!H34)),NA())</f>
        <v>#N/A</v>
      </c>
      <c r="AQ40" s="91" t="e">
        <f ca="true">+IF(AND(ISNUMBER(OFFSET('Sanitation Data'!$H$6,0,10*ROW('Sanitation Data'!H34))),'Data Summary'!DF40="Yes"),OFFSET('Sanitation Data'!$H$6,0,10*ROW('Sanitation Data'!H34)),NA())</f>
        <v>#N/A</v>
      </c>
      <c r="AR40" s="91" t="e">
        <f ca="true">+IF(AND(ISNUMBER(OFFSET('Sanitation Data'!$H$10,0,10*ROW('Sanitation Data'!H34))),'Data Summary'!DG40="Yes"),OFFSET('Sanitation Data'!$H$10,0,10*ROW('Sanitation Data'!H34)),NA())</f>
        <v>#N/A</v>
      </c>
      <c r="AS40" s="91" t="e">
        <f ca="true">+IF(AND(ISNUMBER(OFFSET('Sanitation Data'!$H$11,0,10*ROW('Sanitation Data'!H34))),'Data Summary'!DH40="Yes"),OFFSET('Sanitation Data'!$H$11,0,10*ROW('Sanitation Data'!H34)),NA())</f>
        <v>#N/A</v>
      </c>
      <c r="AT40" s="91" t="e">
        <f ca="true">+IF(AND(ISNUMBER(OFFSET('Sanitation Data'!$H$12,0,10*ROW('Sanitation Data'!H34))),'Data Summary'!DI40="Yes"),OFFSET('Sanitation Data'!$H$12,0,10*ROW('Sanitation Data'!H34)),NA())</f>
        <v>#N/A</v>
      </c>
      <c r="AU40" s="91" t="e">
        <f ca="true">+IF(AND(ISNUMBER(OFFSET('Sanitation Data'!$I$4,0,10*ROW('Sanitation Data'!I34))),'Data Summary'!DJ40="Yes"),100-OFFSET('Sanitation Data'!$I$4,0,10*ROW('Sanitation Data'!I34)),NA())</f>
        <v>#N/A</v>
      </c>
      <c r="AV40" s="91" t="e">
        <f ca="true">+IF(AND(ISNUMBER(OFFSET('Sanitation Data'!$I$6,0,10*ROW('Sanitation Data'!I34))),'Data Summary'!DK40="Yes"),OFFSET('Sanitation Data'!$I$6,0,10*ROW('Sanitation Data'!I34)),NA())</f>
        <v>#N/A</v>
      </c>
      <c r="AW40" s="91" t="e">
        <f ca="true">+IF(AND(ISNUMBER(OFFSET('Sanitation Data'!$I$10,0,10*ROW('Sanitation Data'!I34))),'Data Summary'!DL40="Yes"),OFFSET('Sanitation Data'!$I$10,0,10*ROW('Sanitation Data'!I34)),NA())</f>
        <v>#N/A</v>
      </c>
      <c r="AX40" s="91" t="e">
        <f ca="true">+IF(AND(ISNUMBER(OFFSET('Sanitation Data'!$I$11,0,10*ROW('Sanitation Data'!I34))),'Data Summary'!DM40="Yes"),OFFSET('Sanitation Data'!$I$11,0,10*ROW('Sanitation Data'!I34)),NA())</f>
        <v>#N/A</v>
      </c>
      <c r="AY40" s="91" t="e">
        <f ca="true">+IF(AND(ISNUMBER(OFFSET('Sanitation Data'!$I$12,0,10*ROW('Sanitation Data'!I34))),'Data Summary'!DN40="Yes"),OFFSET('Sanitation Data'!$I$12,0,10*ROW('Sanitation Data'!I34)),NA())</f>
        <v>#N/A</v>
      </c>
      <c r="AZ40" s="92" t="e">
        <f ca="true">+IF(AND(ISNUMBER(OFFSET('Hygiene Data'!$D$5,0,10*ROW('Hygiene Data'!D34))),'Data Summary'!DO40="Yes"),OFFSET('Hygiene Data'!$D$5,0,10*ROW('Hygiene Data'!D34)),NA())</f>
        <v>#N/A</v>
      </c>
      <c r="BA40" s="92" t="e">
        <f ca="true">+IF(AND(ISNUMBER(OFFSET('Hygiene Data'!$D$7,0,10*ROW('Hygiene Data'!D34))),'Data Summary'!DP40="Yes"),OFFSET('Hygiene Data'!$D$7,0,10*ROW('Hygiene Data'!D34)),NA())</f>
        <v>#N/A</v>
      </c>
      <c r="BB40" s="92" t="e">
        <f ca="true">+IF(AND(ISNUMBER(OFFSET('Hygiene Data'!$D$9,0,10*ROW('Hygiene Data'!D34))),'Data Summary'!DQ40="Yes"),OFFSET('Hygiene Data'!$D$9,0,10*ROW('Hygiene Data'!D34)),NA())</f>
        <v>#N/A</v>
      </c>
      <c r="BC40" s="92" t="e">
        <f ca="true">+IF(AND(ISNUMBER(OFFSET('Hygiene Data'!$E$5,0,10*ROW('Hygiene Data'!E34))),'Data Summary'!DR40="Yes"),OFFSET('Hygiene Data'!$E$5,0,10*ROW('Hygiene Data'!E34)),NA())</f>
        <v>#N/A</v>
      </c>
      <c r="BD40" s="92" t="e">
        <f ca="true">+IF(AND(ISNUMBER(OFFSET('Hygiene Data'!$E$7,0,10*ROW('Hygiene Data'!E34))),'Data Summary'!DS40="Yes"),OFFSET('Hygiene Data'!$E$7,0,10*ROW('Hygiene Data'!E34)),NA())</f>
        <v>#N/A</v>
      </c>
      <c r="BE40" s="92" t="e">
        <f ca="true">+IF(AND(ISNUMBER(OFFSET('Hygiene Data'!$E$9,0,10*ROW('Hygiene Data'!E34))),'Data Summary'!DT40="Yes"),OFFSET('Hygiene Data'!$E$9,0,10*ROW('Hygiene Data'!E34)),NA())</f>
        <v>#N/A</v>
      </c>
      <c r="BF40" s="92" t="e">
        <f ca="true">+IF(AND(ISNUMBER(OFFSET('Hygiene Data'!$F$5,0,10*ROW('Hygiene Data'!F34))),'Data Summary'!DU40="Yes"),OFFSET('Hygiene Data'!$F$5,0,10*ROW('Hygiene Data'!F34)),NA())</f>
        <v>#N/A</v>
      </c>
      <c r="BG40" s="92" t="e">
        <f ca="true">+IF(AND(ISNUMBER(OFFSET('Hygiene Data'!$F$7,0,10*ROW('Hygiene Data'!F34))),'Data Summary'!DV40="Yes"),OFFSET('Hygiene Data'!$F$7,0,10*ROW('Hygiene Data'!F34)),NA())</f>
        <v>#N/A</v>
      </c>
      <c r="BH40" s="92" t="e">
        <f ca="true">+IF(AND(ISNUMBER(OFFSET('Hygiene Data'!$F$9,0,10*ROW('Hygiene Data'!F34))),'Data Summary'!DW40="Yes"),OFFSET('Hygiene Data'!$F$9,0,10*ROW('Hygiene Data'!F34)),NA())</f>
        <v>#N/A</v>
      </c>
      <c r="BI40" s="92" t="e">
        <f ca="true">+IF(AND(ISNUMBER(OFFSET('Hygiene Data'!$G$5,0,10*ROW('Hygiene Data'!G34))),'Data Summary'!DX40="Yes"),OFFSET('Hygiene Data'!$G$5,0,10*ROW('Hygiene Data'!G34)),NA())</f>
        <v>#N/A</v>
      </c>
      <c r="BJ40" s="92" t="e">
        <f ca="true">+IF(AND(ISNUMBER(OFFSET('Hygiene Data'!$G$7,0,10*ROW('Hygiene Data'!G34))),'Data Summary'!DY40="Yes"),OFFSET('Hygiene Data'!$G$7,0,10*ROW('Hygiene Data'!G34)),NA())</f>
        <v>#N/A</v>
      </c>
      <c r="BK40" s="92" t="e">
        <f ca="true">+IF(AND(ISNUMBER(OFFSET('Hygiene Data'!$G$9,0,10*ROW('Hygiene Data'!G34))),'Data Summary'!DZ40="Yes"),OFFSET('Hygiene Data'!$G$9,0,10*ROW('Hygiene Data'!G34)),NA())</f>
        <v>#N/A</v>
      </c>
      <c r="BL40" s="92" t="e">
        <f ca="true">+IF(AND(ISNUMBER(OFFSET('Hygiene Data'!$H$5,0,10*ROW('Hygiene Data'!H34))),'Data Summary'!EA40="Yes"),OFFSET('Hygiene Data'!$H$5,0,10*ROW('Hygiene Data'!H34)),NA())</f>
        <v>#N/A</v>
      </c>
      <c r="BM40" s="92" t="e">
        <f ca="true">+IF(AND(ISNUMBER(OFFSET('Hygiene Data'!$H$7,0,10*ROW('Hygiene Data'!H34))),'Data Summary'!EB40="Yes"),OFFSET('Hygiene Data'!$H$7,0,10*ROW('Hygiene Data'!H34)),NA())</f>
        <v>#N/A</v>
      </c>
      <c r="BN40" s="92" t="e">
        <f ca="true">+IF(AND(ISNUMBER(OFFSET('Hygiene Data'!$H$9,0,10*ROW('Hygiene Data'!H34))),'Data Summary'!EC40="Yes"),OFFSET('Hygiene Data'!$H$9,0,10*ROW('Hygiene Data'!H34)),NA())</f>
        <v>#N/A</v>
      </c>
      <c r="BO40" s="92" t="e">
        <f ca="true">+IF(AND(ISNUMBER(OFFSET('Hygiene Data'!$I$5,0,10*ROW('Hygiene Data'!I34))),'Data Summary'!ED40="Yes"),OFFSET('Hygiene Data'!$I$5,0,10*ROW('Hygiene Data'!I34)),NA())</f>
        <v>#N/A</v>
      </c>
      <c r="BP40" s="92" t="e">
        <f ca="true">+IF(AND(ISNUMBER(OFFSET('Hygiene Data'!$I$7,0,10*ROW('Hygiene Data'!I34))),'Data Summary'!EE40="Yes"),OFFSET('Hygiene Data'!$I$7,0,10*ROW('Hygiene Data'!I34)),NA())</f>
        <v>#N/A</v>
      </c>
      <c r="BQ40" s="92"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4" t="str">
        <f ca="true">+IF(ISTEXT('Data Summary'!B41),'Data Summary'!B41,"")</f>
        <v/>
      </c>
      <c r="C41" s="327" t="e">
        <f ca="true">+VALUE('Data Summary'!C41)</f>
        <v>#VALUE!</v>
      </c>
      <c r="D41" s="90" t="e">
        <f ca="true">+IF(AND(ISNUMBER(OFFSET('Water Data'!$D$4,0,10*ROW('Water Data'!D35))),'Data Summary'!BS41="Yes"),100-OFFSET('Water Data'!$D$4,0,10*ROW('Water Data'!D35)),NA())</f>
        <v>#N/A</v>
      </c>
      <c r="E41" s="90" t="e">
        <f ca="true">+IF(AND(ISNUMBER(OFFSET('Water Data'!$D$6,0,10*ROW('Water Data'!D35))),'Data Summary'!BT41="Yes"),OFFSET('Water Data'!$D$6,0,10*ROW('Water Data'!D35)),NA())</f>
        <v>#N/A</v>
      </c>
      <c r="F41" s="90" t="e">
        <f ca="true">+IF(AND(ISNUMBER(OFFSET('Water Data'!$D$9,0,10*ROW('Water Data'!D35))),'Data Summary'!BU41="Yes"),OFFSET('Water Data'!$D$9,0,10*ROW('Water Data'!D35)),NA())</f>
        <v>#N/A</v>
      </c>
      <c r="G41" s="90" t="e">
        <f ca="true">+IF(AND(ISNUMBER(OFFSET('Water Data'!$E$4,0,10*ROW('Water Data'!E35))),'Data Summary'!BV41="Yes"),100-OFFSET('Water Data'!$E$4,0,10*ROW('Water Data'!E35)),NA())</f>
        <v>#N/A</v>
      </c>
      <c r="H41" s="90" t="e">
        <f ca="true">+IF(AND(ISNUMBER(OFFSET('Water Data'!$E$6,0,10*ROW('Water Data'!E35))),'Data Summary'!BW41="Yes"),OFFSET('Water Data'!$E$6,0,10*ROW('Water Data'!E35)),NA())</f>
        <v>#N/A</v>
      </c>
      <c r="I41" s="90" t="e">
        <f ca="true">+IF(AND(ISNUMBER(OFFSET('Water Data'!$E$9,0,10*ROW('Water Data'!E35))),'Data Summary'!BX41="Yes"),OFFSET('Water Data'!$E$9,0,10*ROW('Water Data'!E35)),NA())</f>
        <v>#N/A</v>
      </c>
      <c r="J41" s="90" t="e">
        <f ca="true">+IF(AND(ISNUMBER(OFFSET('Water Data'!$F$4,0,10*ROW('Water Data'!F35))),'Data Summary'!BY41="Yes"),100-OFFSET('Water Data'!$F$4,0,10*ROW('Water Data'!F35)),NA())</f>
        <v>#N/A</v>
      </c>
      <c r="K41" s="90" t="e">
        <f ca="true">+IF(AND(ISNUMBER(OFFSET('Water Data'!$F$6,0,10*ROW('Water Data'!F35))),'Data Summary'!BZ41="Yes"),OFFSET('Water Data'!$F$6,0,10*ROW('Water Data'!F35)),NA())</f>
        <v>#N/A</v>
      </c>
      <c r="L41" s="90" t="e">
        <f ca="true">+IF(AND(ISNUMBER(OFFSET('Water Data'!$F$9,0,10*ROW('Water Data'!F35))),'Data Summary'!CA41="Yes"),OFFSET('Water Data'!$F$9,0,10*ROW('Water Data'!F35)),NA())</f>
        <v>#N/A</v>
      </c>
      <c r="M41" s="90" t="e">
        <f ca="true">+IF(AND(ISNUMBER(OFFSET('Water Data'!$G$4,0,10*ROW('Water Data'!G35))),'Data Summary'!CB41="Yes"),100-OFFSET('Water Data'!$G$4,0,10*ROW('Water Data'!G35)),NA())</f>
        <v>#N/A</v>
      </c>
      <c r="N41" s="90" t="e">
        <f ca="true">+IF(AND(ISNUMBER(OFFSET('Water Data'!$G$6,0,10*ROW('Water Data'!G35))),'Data Summary'!CC41="Yes"),OFFSET('Water Data'!$G$6,0,10*ROW('Water Data'!G35)),NA())</f>
        <v>#N/A</v>
      </c>
      <c r="O41" s="90" t="e">
        <f ca="true">+IF(AND(ISNUMBER(OFFSET('Water Data'!$G$9,0,10*ROW('Water Data'!G35))),'Data Summary'!CD41="Yes"),OFFSET('Water Data'!$G$9,0,10*ROW('Water Data'!G35)),NA())</f>
        <v>#N/A</v>
      </c>
      <c r="P41" s="90" t="e">
        <f ca="true">+IF(AND(ISNUMBER(OFFSET('Water Data'!$H$4,0,10*ROW('Water Data'!H35))),'Data Summary'!CE41="Yes"),100-OFFSET('Water Data'!$H$4,0,10*ROW('Water Data'!H35)),NA())</f>
        <v>#N/A</v>
      </c>
      <c r="Q41" s="90" t="e">
        <f ca="true">+IF(AND(ISNUMBER(OFFSET('Water Data'!$H$6,0,10*ROW('Water Data'!H35))),'Data Summary'!CF41="Yes"),OFFSET('Water Data'!$H$6,0,10*ROW('Water Data'!H35)),NA())</f>
        <v>#N/A</v>
      </c>
      <c r="R41" s="90" t="e">
        <f ca="true">+IF(AND(ISNUMBER(OFFSET('Water Data'!$H$9,0,10*ROW('Water Data'!H35))),'Data Summary'!CG41="Yes"),OFFSET('Water Data'!$H$9,0,10*ROW('Water Data'!H35)),NA())</f>
        <v>#N/A</v>
      </c>
      <c r="S41" s="90" t="e">
        <f ca="true">+IF(AND(ISNUMBER(OFFSET('Water Data'!$I$4,0,10*ROW('Water Data'!I35))),'Data Summary'!CH41="Yes"),100-OFFSET('Water Data'!$I$4,0,10*ROW('Water Data'!I35)),NA())</f>
        <v>#N/A</v>
      </c>
      <c r="T41" s="90" t="e">
        <f ca="true">+IF(AND(ISNUMBER(OFFSET('Water Data'!$I$6,0,10*ROW('Water Data'!I35))),'Data Summary'!CI41="Yes"),OFFSET('Water Data'!$I$6,0,10*ROW('Water Data'!I35)),NA())</f>
        <v>#N/A</v>
      </c>
      <c r="U41" s="90" t="e">
        <f ca="true">+IF(AND(ISNUMBER(OFFSET('Water Data'!$I$9,0,10*ROW('Water Data'!I35))),'Data Summary'!CJ41="Yes"),OFFSET('Water Data'!$I$9,0,10*ROW('Water Data'!I35)),NA())</f>
        <v>#N/A</v>
      </c>
      <c r="V41" s="91" t="e">
        <f ca="true">+IF(AND(ISNUMBER(OFFSET('Sanitation Data'!$D$4,0,10*ROW('Sanitation Data'!D35))),'Data Summary'!CK41="Yes"),100-OFFSET('Sanitation Data'!$D$4,0,10*ROW('Sanitation Data'!D35)),NA())</f>
        <v>#N/A</v>
      </c>
      <c r="W41" s="91" t="e">
        <f ca="true">+IF(AND(ISNUMBER(OFFSET('Sanitation Data'!$D$6,0,10*ROW('Sanitation Data'!D35))),'Data Summary'!CL41="Yes"),OFFSET('Sanitation Data'!$D$6,0,10*ROW('Sanitation Data'!D35)),NA())</f>
        <v>#N/A</v>
      </c>
      <c r="X41" s="91" t="e">
        <f ca="true">+IF(AND(ISNUMBER(OFFSET('Sanitation Data'!$D$10,0,10*ROW('Sanitation Data'!D35))),'Data Summary'!CM41="Yes"),OFFSET('Sanitation Data'!$D$10,0,10*ROW('Sanitation Data'!D35)),NA())</f>
        <v>#N/A</v>
      </c>
      <c r="Y41" s="91" t="e">
        <f ca="true">+IF(AND(ISNUMBER(OFFSET('Sanitation Data'!$D$11,0,10*ROW('Sanitation Data'!D35))),'Data Summary'!CN41="Yes"),OFFSET('Sanitation Data'!$D$11,0,10*ROW('Sanitation Data'!D35)),NA())</f>
        <v>#N/A</v>
      </c>
      <c r="Z41" s="91" t="e">
        <f ca="true">+IF(AND(ISNUMBER(OFFSET('Sanitation Data'!$D$12,0,10*ROW('Sanitation Data'!D35))),'Data Summary'!CO41="Yes"),OFFSET('Sanitation Data'!$D$12,0,10*ROW('Sanitation Data'!D35)),NA())</f>
        <v>#N/A</v>
      </c>
      <c r="AA41" s="91" t="e">
        <f ca="true">+IF(AND(ISNUMBER(OFFSET('Sanitation Data'!$E$4,0,10*ROW('Sanitation Data'!E35))),'Data Summary'!CP41="Yes"),100-OFFSET('Sanitation Data'!$E$4,0,10*ROW('Sanitation Data'!E35)),NA())</f>
        <v>#N/A</v>
      </c>
      <c r="AB41" s="91" t="e">
        <f ca="true">+IF(AND(ISNUMBER(OFFSET('Sanitation Data'!$E$6,0,10*ROW('Sanitation Data'!E35))),'Data Summary'!CQ41="Yes"),OFFSET('Sanitation Data'!$E$6,0,10*ROW('Sanitation Data'!E35)),NA())</f>
        <v>#N/A</v>
      </c>
      <c r="AC41" s="91" t="e">
        <f ca="true">+IF(AND(ISNUMBER(OFFSET('Sanitation Data'!$E$10,0,10*ROW('Sanitation Data'!E35))),'Data Summary'!CR41="Yes"),OFFSET('Sanitation Data'!$E$10,0,10*ROW('Sanitation Data'!E35)),NA())</f>
        <v>#N/A</v>
      </c>
      <c r="AD41" s="91" t="e">
        <f ca="true">+IF(AND(ISNUMBER(OFFSET('Sanitation Data'!$E$11,0,10*ROW('Sanitation Data'!E35))),'Data Summary'!CS41="Yes"),OFFSET('Sanitation Data'!$E$11,0,10*ROW('Sanitation Data'!E35)),NA())</f>
        <v>#N/A</v>
      </c>
      <c r="AE41" s="91" t="e">
        <f ca="true">+IF(AND(ISNUMBER(OFFSET('Sanitation Data'!$E$12,0,10*ROW('Sanitation Data'!E35))),'Data Summary'!CT41="Yes"),OFFSET('Sanitation Data'!$E$12,0,10*ROW('Sanitation Data'!E35)),NA())</f>
        <v>#N/A</v>
      </c>
      <c r="AF41" s="91" t="e">
        <f ca="true">+IF(AND(ISNUMBER(OFFSET('Sanitation Data'!$F$4,0,10*ROW('Sanitation Data'!F35))),'Data Summary'!CU41="Yes"),100-OFFSET('Sanitation Data'!$F$4,0,10*ROW('Sanitation Data'!F35)),NA())</f>
        <v>#N/A</v>
      </c>
      <c r="AG41" s="91" t="e">
        <f ca="true">+IF(AND(ISNUMBER(OFFSET('Sanitation Data'!$F$6,0,10*ROW('Sanitation Data'!F35))),'Data Summary'!CV41="Yes"),OFFSET('Sanitation Data'!$F$6,0,10*ROW('Sanitation Data'!F35)),NA())</f>
        <v>#N/A</v>
      </c>
      <c r="AH41" s="91" t="e">
        <f ca="true">+IF(AND(ISNUMBER(OFFSET('Sanitation Data'!$F$10,0,10*ROW('Sanitation Data'!F35))),'Data Summary'!CW41="Yes"),OFFSET('Sanitation Data'!$F$10,0,10*ROW('Sanitation Data'!F35)),NA())</f>
        <v>#N/A</v>
      </c>
      <c r="AI41" s="91" t="e">
        <f ca="true">+IF(AND(ISNUMBER(OFFSET('Sanitation Data'!$F$11,0,10*ROW('Sanitation Data'!F35))),'Data Summary'!CX41="Yes"),OFFSET('Sanitation Data'!$F$11,0,10*ROW('Sanitation Data'!F35)),NA())</f>
        <v>#N/A</v>
      </c>
      <c r="AJ41" s="91" t="e">
        <f ca="true">+IF(AND(ISNUMBER(OFFSET('Sanitation Data'!$F$12,0,10*ROW('Sanitation Data'!F35))),'Data Summary'!CY41="Yes"),OFFSET('Sanitation Data'!$F$12,0,10*ROW('Sanitation Data'!F35)),NA())</f>
        <v>#N/A</v>
      </c>
      <c r="AK41" s="91" t="e">
        <f ca="true">+IF(AND(ISNUMBER(OFFSET('Sanitation Data'!$G$4,0,10*ROW('Sanitation Data'!G35))),'Data Summary'!CZ41="Yes"),100-OFFSET('Sanitation Data'!$G$4,0,10*ROW('Sanitation Data'!G35)),NA())</f>
        <v>#N/A</v>
      </c>
      <c r="AL41" s="91" t="e">
        <f ca="true">+IF(AND(ISNUMBER(OFFSET('Sanitation Data'!$G$6,0,10*ROW('Sanitation Data'!G35))),'Data Summary'!DA41="Yes"),OFFSET('Sanitation Data'!$G$6,0,10*ROW('Sanitation Data'!G35)),NA())</f>
        <v>#N/A</v>
      </c>
      <c r="AM41" s="91" t="e">
        <f ca="true">+IF(AND(ISNUMBER(OFFSET('Sanitation Data'!$G$10,0,10*ROW('Sanitation Data'!G35))),'Data Summary'!DB41="Yes"),OFFSET('Sanitation Data'!$G$10,0,10*ROW('Sanitation Data'!G35)),NA())</f>
        <v>#N/A</v>
      </c>
      <c r="AN41" s="91" t="e">
        <f ca="true">+IF(AND(ISNUMBER(OFFSET('Sanitation Data'!$G$11,0,10*ROW('Sanitation Data'!G35))),'Data Summary'!DC41="Yes"),OFFSET('Sanitation Data'!$G$11,0,10*ROW('Sanitation Data'!G35)),NA())</f>
        <v>#N/A</v>
      </c>
      <c r="AO41" s="91" t="e">
        <f ca="true">+IF(AND(ISNUMBER(OFFSET('Sanitation Data'!$G$12,0,10*ROW('Sanitation Data'!G35))),'Data Summary'!DD41="Yes"),OFFSET('Sanitation Data'!$G$12,0,10*ROW('Sanitation Data'!G35)),NA())</f>
        <v>#N/A</v>
      </c>
      <c r="AP41" s="91" t="e">
        <f ca="true">+IF(AND(ISNUMBER(OFFSET('Sanitation Data'!$H$4,0,10*ROW('Sanitation Data'!H35))),'Data Summary'!DE41="Yes"),100-OFFSET('Sanitation Data'!$H$4,0,10*ROW('Sanitation Data'!H35)),NA())</f>
        <v>#N/A</v>
      </c>
      <c r="AQ41" s="91" t="e">
        <f ca="true">+IF(AND(ISNUMBER(OFFSET('Sanitation Data'!$H$6,0,10*ROW('Sanitation Data'!H35))),'Data Summary'!DF41="Yes"),OFFSET('Sanitation Data'!$H$6,0,10*ROW('Sanitation Data'!H35)),NA())</f>
        <v>#N/A</v>
      </c>
      <c r="AR41" s="91" t="e">
        <f ca="true">+IF(AND(ISNUMBER(OFFSET('Sanitation Data'!$H$10,0,10*ROW('Sanitation Data'!H35))),'Data Summary'!DG41="Yes"),OFFSET('Sanitation Data'!$H$10,0,10*ROW('Sanitation Data'!H35)),NA())</f>
        <v>#N/A</v>
      </c>
      <c r="AS41" s="91" t="e">
        <f ca="true">+IF(AND(ISNUMBER(OFFSET('Sanitation Data'!$H$11,0,10*ROW('Sanitation Data'!H35))),'Data Summary'!DH41="Yes"),OFFSET('Sanitation Data'!$H$11,0,10*ROW('Sanitation Data'!H35)),NA())</f>
        <v>#N/A</v>
      </c>
      <c r="AT41" s="91" t="e">
        <f ca="true">+IF(AND(ISNUMBER(OFFSET('Sanitation Data'!$H$12,0,10*ROW('Sanitation Data'!H35))),'Data Summary'!DI41="Yes"),OFFSET('Sanitation Data'!$H$12,0,10*ROW('Sanitation Data'!H35)),NA())</f>
        <v>#N/A</v>
      </c>
      <c r="AU41" s="91" t="e">
        <f ca="true">+IF(AND(ISNUMBER(OFFSET('Sanitation Data'!$I$4,0,10*ROW('Sanitation Data'!I35))),'Data Summary'!DJ41="Yes"),100-OFFSET('Sanitation Data'!$I$4,0,10*ROW('Sanitation Data'!I35)),NA())</f>
        <v>#N/A</v>
      </c>
      <c r="AV41" s="91" t="e">
        <f ca="true">+IF(AND(ISNUMBER(OFFSET('Sanitation Data'!$I$6,0,10*ROW('Sanitation Data'!I35))),'Data Summary'!DK41="Yes"),OFFSET('Sanitation Data'!$I$6,0,10*ROW('Sanitation Data'!I35)),NA())</f>
        <v>#N/A</v>
      </c>
      <c r="AW41" s="91" t="e">
        <f ca="true">+IF(AND(ISNUMBER(OFFSET('Sanitation Data'!$I$10,0,10*ROW('Sanitation Data'!I35))),'Data Summary'!DL41="Yes"),OFFSET('Sanitation Data'!$I$10,0,10*ROW('Sanitation Data'!I35)),NA())</f>
        <v>#N/A</v>
      </c>
      <c r="AX41" s="91" t="e">
        <f ca="true">+IF(AND(ISNUMBER(OFFSET('Sanitation Data'!$I$11,0,10*ROW('Sanitation Data'!I35))),'Data Summary'!DM41="Yes"),OFFSET('Sanitation Data'!$I$11,0,10*ROW('Sanitation Data'!I35)),NA())</f>
        <v>#N/A</v>
      </c>
      <c r="AY41" s="91" t="e">
        <f ca="true">+IF(AND(ISNUMBER(OFFSET('Sanitation Data'!$I$12,0,10*ROW('Sanitation Data'!I35))),'Data Summary'!DN41="Yes"),OFFSET('Sanitation Data'!$I$12,0,10*ROW('Sanitation Data'!I35)),NA())</f>
        <v>#N/A</v>
      </c>
      <c r="AZ41" s="92" t="e">
        <f ca="true">+IF(AND(ISNUMBER(OFFSET('Hygiene Data'!$D$5,0,10*ROW('Hygiene Data'!D35))),'Data Summary'!DO41="Yes"),OFFSET('Hygiene Data'!$D$5,0,10*ROW('Hygiene Data'!D35)),NA())</f>
        <v>#N/A</v>
      </c>
      <c r="BA41" s="92" t="e">
        <f ca="true">+IF(AND(ISNUMBER(OFFSET('Hygiene Data'!$D$7,0,10*ROW('Hygiene Data'!D35))),'Data Summary'!DP41="Yes"),OFFSET('Hygiene Data'!$D$7,0,10*ROW('Hygiene Data'!D35)),NA())</f>
        <v>#N/A</v>
      </c>
      <c r="BB41" s="92" t="e">
        <f ca="true">+IF(AND(ISNUMBER(OFFSET('Hygiene Data'!$D$9,0,10*ROW('Hygiene Data'!D35))),'Data Summary'!DQ41="Yes"),OFFSET('Hygiene Data'!$D$9,0,10*ROW('Hygiene Data'!D35)),NA())</f>
        <v>#N/A</v>
      </c>
      <c r="BC41" s="92" t="e">
        <f ca="true">+IF(AND(ISNUMBER(OFFSET('Hygiene Data'!$E$5,0,10*ROW('Hygiene Data'!E35))),'Data Summary'!DR41="Yes"),OFFSET('Hygiene Data'!$E$5,0,10*ROW('Hygiene Data'!E35)),NA())</f>
        <v>#N/A</v>
      </c>
      <c r="BD41" s="92" t="e">
        <f ca="true">+IF(AND(ISNUMBER(OFFSET('Hygiene Data'!$E$7,0,10*ROW('Hygiene Data'!E35))),'Data Summary'!DS41="Yes"),OFFSET('Hygiene Data'!$E$7,0,10*ROW('Hygiene Data'!E35)),NA())</f>
        <v>#N/A</v>
      </c>
      <c r="BE41" s="92" t="e">
        <f ca="true">+IF(AND(ISNUMBER(OFFSET('Hygiene Data'!$E$9,0,10*ROW('Hygiene Data'!E35))),'Data Summary'!DT41="Yes"),OFFSET('Hygiene Data'!$E$9,0,10*ROW('Hygiene Data'!E35)),NA())</f>
        <v>#N/A</v>
      </c>
      <c r="BF41" s="92" t="e">
        <f ca="true">+IF(AND(ISNUMBER(OFFSET('Hygiene Data'!$F$5,0,10*ROW('Hygiene Data'!F35))),'Data Summary'!DU41="Yes"),OFFSET('Hygiene Data'!$F$5,0,10*ROW('Hygiene Data'!F35)),NA())</f>
        <v>#N/A</v>
      </c>
      <c r="BG41" s="92" t="e">
        <f ca="true">+IF(AND(ISNUMBER(OFFSET('Hygiene Data'!$F$7,0,10*ROW('Hygiene Data'!F35))),'Data Summary'!DV41="Yes"),OFFSET('Hygiene Data'!$F$7,0,10*ROW('Hygiene Data'!F35)),NA())</f>
        <v>#N/A</v>
      </c>
      <c r="BH41" s="92" t="e">
        <f ca="true">+IF(AND(ISNUMBER(OFFSET('Hygiene Data'!$F$9,0,10*ROW('Hygiene Data'!F35))),'Data Summary'!DW41="Yes"),OFFSET('Hygiene Data'!$F$9,0,10*ROW('Hygiene Data'!F35)),NA())</f>
        <v>#N/A</v>
      </c>
      <c r="BI41" s="92" t="e">
        <f ca="true">+IF(AND(ISNUMBER(OFFSET('Hygiene Data'!$G$5,0,10*ROW('Hygiene Data'!G35))),'Data Summary'!DX41="Yes"),OFFSET('Hygiene Data'!$G$5,0,10*ROW('Hygiene Data'!G35)),NA())</f>
        <v>#N/A</v>
      </c>
      <c r="BJ41" s="92" t="e">
        <f ca="true">+IF(AND(ISNUMBER(OFFSET('Hygiene Data'!$G$7,0,10*ROW('Hygiene Data'!G35))),'Data Summary'!DY41="Yes"),OFFSET('Hygiene Data'!$G$7,0,10*ROW('Hygiene Data'!G35)),NA())</f>
        <v>#N/A</v>
      </c>
      <c r="BK41" s="92" t="e">
        <f ca="true">+IF(AND(ISNUMBER(OFFSET('Hygiene Data'!$G$9,0,10*ROW('Hygiene Data'!G35))),'Data Summary'!DZ41="Yes"),OFFSET('Hygiene Data'!$G$9,0,10*ROW('Hygiene Data'!G35)),NA())</f>
        <v>#N/A</v>
      </c>
      <c r="BL41" s="92" t="e">
        <f ca="true">+IF(AND(ISNUMBER(OFFSET('Hygiene Data'!$H$5,0,10*ROW('Hygiene Data'!H35))),'Data Summary'!EA41="Yes"),OFFSET('Hygiene Data'!$H$5,0,10*ROW('Hygiene Data'!H35)),NA())</f>
        <v>#N/A</v>
      </c>
      <c r="BM41" s="92" t="e">
        <f ca="true">+IF(AND(ISNUMBER(OFFSET('Hygiene Data'!$H$7,0,10*ROW('Hygiene Data'!H35))),'Data Summary'!EB41="Yes"),OFFSET('Hygiene Data'!$H$7,0,10*ROW('Hygiene Data'!H35)),NA())</f>
        <v>#N/A</v>
      </c>
      <c r="BN41" s="92" t="e">
        <f ca="true">+IF(AND(ISNUMBER(OFFSET('Hygiene Data'!$H$9,0,10*ROW('Hygiene Data'!H35))),'Data Summary'!EC41="Yes"),OFFSET('Hygiene Data'!$H$9,0,10*ROW('Hygiene Data'!H35)),NA())</f>
        <v>#N/A</v>
      </c>
      <c r="BO41" s="92" t="e">
        <f ca="true">+IF(AND(ISNUMBER(OFFSET('Hygiene Data'!$I$5,0,10*ROW('Hygiene Data'!I35))),'Data Summary'!ED41="Yes"),OFFSET('Hygiene Data'!$I$5,0,10*ROW('Hygiene Data'!I35)),NA())</f>
        <v>#N/A</v>
      </c>
      <c r="BP41" s="92" t="e">
        <f ca="true">+IF(AND(ISNUMBER(OFFSET('Hygiene Data'!$I$7,0,10*ROW('Hygiene Data'!I35))),'Data Summary'!EE41="Yes"),OFFSET('Hygiene Data'!$I$7,0,10*ROW('Hygiene Data'!I35)),NA())</f>
        <v>#N/A</v>
      </c>
      <c r="BQ41" s="92"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4" t="str">
        <f ca="true">+IF(ISTEXT('Data Summary'!B42),'Data Summary'!B42,"")</f>
        <v/>
      </c>
      <c r="C42" s="327" t="e">
        <f ca="true">+VALUE('Data Summary'!C42)</f>
        <v>#VALUE!</v>
      </c>
      <c r="D42" s="90" t="e">
        <f ca="true">+IF(AND(ISNUMBER(OFFSET('Water Data'!$D$4,0,10*ROW('Water Data'!D36))),'Data Summary'!BS42="Yes"),100-OFFSET('Water Data'!$D$4,0,10*ROW('Water Data'!D36)),NA())</f>
        <v>#N/A</v>
      </c>
      <c r="E42" s="90" t="e">
        <f ca="true">+IF(AND(ISNUMBER(OFFSET('Water Data'!$D$6,0,10*ROW('Water Data'!D36))),'Data Summary'!BT42="Yes"),OFFSET('Water Data'!$D$6,0,10*ROW('Water Data'!D36)),NA())</f>
        <v>#N/A</v>
      </c>
      <c r="F42" s="90" t="e">
        <f ca="true">+IF(AND(ISNUMBER(OFFSET('Water Data'!$D$9,0,10*ROW('Water Data'!D36))),'Data Summary'!BU42="Yes"),OFFSET('Water Data'!$D$9,0,10*ROW('Water Data'!D36)),NA())</f>
        <v>#N/A</v>
      </c>
      <c r="G42" s="90" t="e">
        <f ca="true">+IF(AND(ISNUMBER(OFFSET('Water Data'!$E$4,0,10*ROW('Water Data'!E36))),'Data Summary'!BV42="Yes"),100-OFFSET('Water Data'!$E$4,0,10*ROW('Water Data'!E36)),NA())</f>
        <v>#N/A</v>
      </c>
      <c r="H42" s="90" t="e">
        <f ca="true">+IF(AND(ISNUMBER(OFFSET('Water Data'!$E$6,0,10*ROW('Water Data'!E36))),'Data Summary'!BW42="Yes"),OFFSET('Water Data'!$E$6,0,10*ROW('Water Data'!E36)),NA())</f>
        <v>#N/A</v>
      </c>
      <c r="I42" s="90" t="e">
        <f ca="true">+IF(AND(ISNUMBER(OFFSET('Water Data'!$E$9,0,10*ROW('Water Data'!E36))),'Data Summary'!BX42="Yes"),OFFSET('Water Data'!$E$9,0,10*ROW('Water Data'!E36)),NA())</f>
        <v>#N/A</v>
      </c>
      <c r="J42" s="90" t="e">
        <f ca="true">+IF(AND(ISNUMBER(OFFSET('Water Data'!$F$4,0,10*ROW('Water Data'!F36))),'Data Summary'!BY42="Yes"),100-OFFSET('Water Data'!$F$4,0,10*ROW('Water Data'!F36)),NA())</f>
        <v>#N/A</v>
      </c>
      <c r="K42" s="90" t="e">
        <f ca="true">+IF(AND(ISNUMBER(OFFSET('Water Data'!$F$6,0,10*ROW('Water Data'!F36))),'Data Summary'!BZ42="Yes"),OFFSET('Water Data'!$F$6,0,10*ROW('Water Data'!F36)),NA())</f>
        <v>#N/A</v>
      </c>
      <c r="L42" s="90" t="e">
        <f ca="true">+IF(AND(ISNUMBER(OFFSET('Water Data'!$F$9,0,10*ROW('Water Data'!F36))),'Data Summary'!CA42="Yes"),OFFSET('Water Data'!$F$9,0,10*ROW('Water Data'!F36)),NA())</f>
        <v>#N/A</v>
      </c>
      <c r="M42" s="90" t="e">
        <f ca="true">+IF(AND(ISNUMBER(OFFSET('Water Data'!$G$4,0,10*ROW('Water Data'!G36))),'Data Summary'!CB42="Yes"),100-OFFSET('Water Data'!$G$4,0,10*ROW('Water Data'!G36)),NA())</f>
        <v>#N/A</v>
      </c>
      <c r="N42" s="90" t="e">
        <f ca="true">+IF(AND(ISNUMBER(OFFSET('Water Data'!$G$6,0,10*ROW('Water Data'!G36))),'Data Summary'!CC42="Yes"),OFFSET('Water Data'!$G$6,0,10*ROW('Water Data'!G36)),NA())</f>
        <v>#N/A</v>
      </c>
      <c r="O42" s="90" t="e">
        <f ca="true">+IF(AND(ISNUMBER(OFFSET('Water Data'!$G$9,0,10*ROW('Water Data'!G36))),'Data Summary'!CD42="Yes"),OFFSET('Water Data'!$G$9,0,10*ROW('Water Data'!G36)),NA())</f>
        <v>#N/A</v>
      </c>
      <c r="P42" s="90" t="e">
        <f ca="true">+IF(AND(ISNUMBER(OFFSET('Water Data'!$H$4,0,10*ROW('Water Data'!H36))),'Data Summary'!CE42="Yes"),100-OFFSET('Water Data'!$H$4,0,10*ROW('Water Data'!H36)),NA())</f>
        <v>#N/A</v>
      </c>
      <c r="Q42" s="90" t="e">
        <f ca="true">+IF(AND(ISNUMBER(OFFSET('Water Data'!$H$6,0,10*ROW('Water Data'!H36))),'Data Summary'!CF42="Yes"),OFFSET('Water Data'!$H$6,0,10*ROW('Water Data'!H36)),NA())</f>
        <v>#N/A</v>
      </c>
      <c r="R42" s="90" t="e">
        <f ca="true">+IF(AND(ISNUMBER(OFFSET('Water Data'!$H$9,0,10*ROW('Water Data'!H36))),'Data Summary'!CG42="Yes"),OFFSET('Water Data'!$H$9,0,10*ROW('Water Data'!H36)),NA())</f>
        <v>#N/A</v>
      </c>
      <c r="S42" s="90" t="e">
        <f ca="true">+IF(AND(ISNUMBER(OFFSET('Water Data'!$I$4,0,10*ROW('Water Data'!I36))),'Data Summary'!CH42="Yes"),100-OFFSET('Water Data'!$I$4,0,10*ROW('Water Data'!I36)),NA())</f>
        <v>#N/A</v>
      </c>
      <c r="T42" s="90" t="e">
        <f ca="true">+IF(AND(ISNUMBER(OFFSET('Water Data'!$I$6,0,10*ROW('Water Data'!I36))),'Data Summary'!CI42="Yes"),OFFSET('Water Data'!$I$6,0,10*ROW('Water Data'!I36)),NA())</f>
        <v>#N/A</v>
      </c>
      <c r="U42" s="90" t="e">
        <f ca="true">+IF(AND(ISNUMBER(OFFSET('Water Data'!$I$9,0,10*ROW('Water Data'!I36))),'Data Summary'!CJ42="Yes"),OFFSET('Water Data'!$I$9,0,10*ROW('Water Data'!I36)),NA())</f>
        <v>#N/A</v>
      </c>
      <c r="V42" s="91" t="e">
        <f ca="true">+IF(AND(ISNUMBER(OFFSET('Sanitation Data'!$D$4,0,10*ROW('Sanitation Data'!D36))),'Data Summary'!CK42="Yes"),100-OFFSET('Sanitation Data'!$D$4,0,10*ROW('Sanitation Data'!D36)),NA())</f>
        <v>#N/A</v>
      </c>
      <c r="W42" s="91" t="e">
        <f ca="true">+IF(AND(ISNUMBER(OFFSET('Sanitation Data'!$D$6,0,10*ROW('Sanitation Data'!D36))),'Data Summary'!CL42="Yes"),OFFSET('Sanitation Data'!$D$6,0,10*ROW('Sanitation Data'!D36)),NA())</f>
        <v>#N/A</v>
      </c>
      <c r="X42" s="91" t="e">
        <f ca="true">+IF(AND(ISNUMBER(OFFSET('Sanitation Data'!$D$10,0,10*ROW('Sanitation Data'!D36))),'Data Summary'!CM42="Yes"),OFFSET('Sanitation Data'!$D$10,0,10*ROW('Sanitation Data'!D36)),NA())</f>
        <v>#N/A</v>
      </c>
      <c r="Y42" s="91" t="e">
        <f ca="true">+IF(AND(ISNUMBER(OFFSET('Sanitation Data'!$D$11,0,10*ROW('Sanitation Data'!D36))),'Data Summary'!CN42="Yes"),OFFSET('Sanitation Data'!$D$11,0,10*ROW('Sanitation Data'!D36)),NA())</f>
        <v>#N/A</v>
      </c>
      <c r="Z42" s="91" t="e">
        <f ca="true">+IF(AND(ISNUMBER(OFFSET('Sanitation Data'!$D$12,0,10*ROW('Sanitation Data'!D36))),'Data Summary'!CO42="Yes"),OFFSET('Sanitation Data'!$D$12,0,10*ROW('Sanitation Data'!D36)),NA())</f>
        <v>#N/A</v>
      </c>
      <c r="AA42" s="91" t="e">
        <f ca="true">+IF(AND(ISNUMBER(OFFSET('Sanitation Data'!$E$4,0,10*ROW('Sanitation Data'!E36))),'Data Summary'!CP42="Yes"),100-OFFSET('Sanitation Data'!$E$4,0,10*ROW('Sanitation Data'!E36)),NA())</f>
        <v>#N/A</v>
      </c>
      <c r="AB42" s="91" t="e">
        <f ca="true">+IF(AND(ISNUMBER(OFFSET('Sanitation Data'!$E$6,0,10*ROW('Sanitation Data'!E36))),'Data Summary'!CQ42="Yes"),OFFSET('Sanitation Data'!$E$6,0,10*ROW('Sanitation Data'!E36)),NA())</f>
        <v>#N/A</v>
      </c>
      <c r="AC42" s="91" t="e">
        <f ca="true">+IF(AND(ISNUMBER(OFFSET('Sanitation Data'!$E$10,0,10*ROW('Sanitation Data'!E36))),'Data Summary'!CR42="Yes"),OFFSET('Sanitation Data'!$E$10,0,10*ROW('Sanitation Data'!E36)),NA())</f>
        <v>#N/A</v>
      </c>
      <c r="AD42" s="91" t="e">
        <f ca="true">+IF(AND(ISNUMBER(OFFSET('Sanitation Data'!$E$11,0,10*ROW('Sanitation Data'!E36))),'Data Summary'!CS42="Yes"),OFFSET('Sanitation Data'!$E$11,0,10*ROW('Sanitation Data'!E36)),NA())</f>
        <v>#N/A</v>
      </c>
      <c r="AE42" s="91" t="e">
        <f ca="true">+IF(AND(ISNUMBER(OFFSET('Sanitation Data'!$E$12,0,10*ROW('Sanitation Data'!E36))),'Data Summary'!CT42="Yes"),OFFSET('Sanitation Data'!$E$12,0,10*ROW('Sanitation Data'!E36)),NA())</f>
        <v>#N/A</v>
      </c>
      <c r="AF42" s="91" t="e">
        <f ca="true">+IF(AND(ISNUMBER(OFFSET('Sanitation Data'!$F$4,0,10*ROW('Sanitation Data'!F36))),'Data Summary'!CU42="Yes"),100-OFFSET('Sanitation Data'!$F$4,0,10*ROW('Sanitation Data'!F36)),NA())</f>
        <v>#N/A</v>
      </c>
      <c r="AG42" s="91" t="e">
        <f ca="true">+IF(AND(ISNUMBER(OFFSET('Sanitation Data'!$F$6,0,10*ROW('Sanitation Data'!F36))),'Data Summary'!CV42="Yes"),OFFSET('Sanitation Data'!$F$6,0,10*ROW('Sanitation Data'!F36)),NA())</f>
        <v>#N/A</v>
      </c>
      <c r="AH42" s="91" t="e">
        <f ca="true">+IF(AND(ISNUMBER(OFFSET('Sanitation Data'!$F$10,0,10*ROW('Sanitation Data'!F36))),'Data Summary'!CW42="Yes"),OFFSET('Sanitation Data'!$F$10,0,10*ROW('Sanitation Data'!F36)),NA())</f>
        <v>#N/A</v>
      </c>
      <c r="AI42" s="91" t="e">
        <f ca="true">+IF(AND(ISNUMBER(OFFSET('Sanitation Data'!$F$11,0,10*ROW('Sanitation Data'!F36))),'Data Summary'!CX42="Yes"),OFFSET('Sanitation Data'!$F$11,0,10*ROW('Sanitation Data'!F36)),NA())</f>
        <v>#N/A</v>
      </c>
      <c r="AJ42" s="91" t="e">
        <f ca="true">+IF(AND(ISNUMBER(OFFSET('Sanitation Data'!$F$12,0,10*ROW('Sanitation Data'!F36))),'Data Summary'!CY42="Yes"),OFFSET('Sanitation Data'!$F$12,0,10*ROW('Sanitation Data'!F36)),NA())</f>
        <v>#N/A</v>
      </c>
      <c r="AK42" s="91" t="e">
        <f ca="true">+IF(AND(ISNUMBER(OFFSET('Sanitation Data'!$G$4,0,10*ROW('Sanitation Data'!G36))),'Data Summary'!CZ42="Yes"),100-OFFSET('Sanitation Data'!$G$4,0,10*ROW('Sanitation Data'!G36)),NA())</f>
        <v>#N/A</v>
      </c>
      <c r="AL42" s="91" t="e">
        <f ca="true">+IF(AND(ISNUMBER(OFFSET('Sanitation Data'!$G$6,0,10*ROW('Sanitation Data'!G36))),'Data Summary'!DA42="Yes"),OFFSET('Sanitation Data'!$G$6,0,10*ROW('Sanitation Data'!G36)),NA())</f>
        <v>#N/A</v>
      </c>
      <c r="AM42" s="91" t="e">
        <f ca="true">+IF(AND(ISNUMBER(OFFSET('Sanitation Data'!$G$10,0,10*ROW('Sanitation Data'!G36))),'Data Summary'!DB42="Yes"),OFFSET('Sanitation Data'!$G$10,0,10*ROW('Sanitation Data'!G36)),NA())</f>
        <v>#N/A</v>
      </c>
      <c r="AN42" s="91" t="e">
        <f ca="true">+IF(AND(ISNUMBER(OFFSET('Sanitation Data'!$G$11,0,10*ROW('Sanitation Data'!G36))),'Data Summary'!DC42="Yes"),OFFSET('Sanitation Data'!$G$11,0,10*ROW('Sanitation Data'!G36)),NA())</f>
        <v>#N/A</v>
      </c>
      <c r="AO42" s="91" t="e">
        <f ca="true">+IF(AND(ISNUMBER(OFFSET('Sanitation Data'!$G$12,0,10*ROW('Sanitation Data'!G36))),'Data Summary'!DD42="Yes"),OFFSET('Sanitation Data'!$G$12,0,10*ROW('Sanitation Data'!G36)),NA())</f>
        <v>#N/A</v>
      </c>
      <c r="AP42" s="91" t="e">
        <f ca="true">+IF(AND(ISNUMBER(OFFSET('Sanitation Data'!$H$4,0,10*ROW('Sanitation Data'!H36))),'Data Summary'!DE42="Yes"),100-OFFSET('Sanitation Data'!$H$4,0,10*ROW('Sanitation Data'!H36)),NA())</f>
        <v>#N/A</v>
      </c>
      <c r="AQ42" s="91" t="e">
        <f ca="true">+IF(AND(ISNUMBER(OFFSET('Sanitation Data'!$H$6,0,10*ROW('Sanitation Data'!H36))),'Data Summary'!DF42="Yes"),OFFSET('Sanitation Data'!$H$6,0,10*ROW('Sanitation Data'!H36)),NA())</f>
        <v>#N/A</v>
      </c>
      <c r="AR42" s="91" t="e">
        <f ca="true">+IF(AND(ISNUMBER(OFFSET('Sanitation Data'!$H$10,0,10*ROW('Sanitation Data'!H36))),'Data Summary'!DG42="Yes"),OFFSET('Sanitation Data'!$H$10,0,10*ROW('Sanitation Data'!H36)),NA())</f>
        <v>#N/A</v>
      </c>
      <c r="AS42" s="91" t="e">
        <f ca="true">+IF(AND(ISNUMBER(OFFSET('Sanitation Data'!$H$11,0,10*ROW('Sanitation Data'!H36))),'Data Summary'!DH42="Yes"),OFFSET('Sanitation Data'!$H$11,0,10*ROW('Sanitation Data'!H36)),NA())</f>
        <v>#N/A</v>
      </c>
      <c r="AT42" s="91" t="e">
        <f ca="true">+IF(AND(ISNUMBER(OFFSET('Sanitation Data'!$H$12,0,10*ROW('Sanitation Data'!H36))),'Data Summary'!DI42="Yes"),OFFSET('Sanitation Data'!$H$12,0,10*ROW('Sanitation Data'!H36)),NA())</f>
        <v>#N/A</v>
      </c>
      <c r="AU42" s="91" t="e">
        <f ca="true">+IF(AND(ISNUMBER(OFFSET('Sanitation Data'!$I$4,0,10*ROW('Sanitation Data'!I36))),'Data Summary'!DJ42="Yes"),100-OFFSET('Sanitation Data'!$I$4,0,10*ROW('Sanitation Data'!I36)),NA())</f>
        <v>#N/A</v>
      </c>
      <c r="AV42" s="91" t="e">
        <f ca="true">+IF(AND(ISNUMBER(OFFSET('Sanitation Data'!$I$6,0,10*ROW('Sanitation Data'!I36))),'Data Summary'!DK42="Yes"),OFFSET('Sanitation Data'!$I$6,0,10*ROW('Sanitation Data'!I36)),NA())</f>
        <v>#N/A</v>
      </c>
      <c r="AW42" s="91" t="e">
        <f ca="true">+IF(AND(ISNUMBER(OFFSET('Sanitation Data'!$I$10,0,10*ROW('Sanitation Data'!I36))),'Data Summary'!DL42="Yes"),OFFSET('Sanitation Data'!$I$10,0,10*ROW('Sanitation Data'!I36)),NA())</f>
        <v>#N/A</v>
      </c>
      <c r="AX42" s="91" t="e">
        <f ca="true">+IF(AND(ISNUMBER(OFFSET('Sanitation Data'!$I$11,0,10*ROW('Sanitation Data'!I36))),'Data Summary'!DM42="Yes"),OFFSET('Sanitation Data'!$I$11,0,10*ROW('Sanitation Data'!I36)),NA())</f>
        <v>#N/A</v>
      </c>
      <c r="AY42" s="91" t="e">
        <f ca="true">+IF(AND(ISNUMBER(OFFSET('Sanitation Data'!$I$12,0,10*ROW('Sanitation Data'!I36))),'Data Summary'!DN42="Yes"),OFFSET('Sanitation Data'!$I$12,0,10*ROW('Sanitation Data'!I36)),NA())</f>
        <v>#N/A</v>
      </c>
      <c r="AZ42" s="92" t="e">
        <f ca="true">+IF(AND(ISNUMBER(OFFSET('Hygiene Data'!$D$5,0,10*ROW('Hygiene Data'!D36))),'Data Summary'!DO42="Yes"),OFFSET('Hygiene Data'!$D$5,0,10*ROW('Hygiene Data'!D36)),NA())</f>
        <v>#N/A</v>
      </c>
      <c r="BA42" s="92" t="e">
        <f ca="true">+IF(AND(ISNUMBER(OFFSET('Hygiene Data'!$D$7,0,10*ROW('Hygiene Data'!D36))),'Data Summary'!DP42="Yes"),OFFSET('Hygiene Data'!$D$7,0,10*ROW('Hygiene Data'!D36)),NA())</f>
        <v>#N/A</v>
      </c>
      <c r="BB42" s="92" t="e">
        <f ca="true">+IF(AND(ISNUMBER(OFFSET('Hygiene Data'!$D$9,0,10*ROW('Hygiene Data'!D36))),'Data Summary'!DQ42="Yes"),OFFSET('Hygiene Data'!$D$9,0,10*ROW('Hygiene Data'!D36)),NA())</f>
        <v>#N/A</v>
      </c>
      <c r="BC42" s="92" t="e">
        <f ca="true">+IF(AND(ISNUMBER(OFFSET('Hygiene Data'!$E$5,0,10*ROW('Hygiene Data'!E36))),'Data Summary'!DR42="Yes"),OFFSET('Hygiene Data'!$E$5,0,10*ROW('Hygiene Data'!E36)),NA())</f>
        <v>#N/A</v>
      </c>
      <c r="BD42" s="92" t="e">
        <f ca="true">+IF(AND(ISNUMBER(OFFSET('Hygiene Data'!$E$7,0,10*ROW('Hygiene Data'!E36))),'Data Summary'!DS42="Yes"),OFFSET('Hygiene Data'!$E$7,0,10*ROW('Hygiene Data'!E36)),NA())</f>
        <v>#N/A</v>
      </c>
      <c r="BE42" s="92" t="e">
        <f ca="true">+IF(AND(ISNUMBER(OFFSET('Hygiene Data'!$E$9,0,10*ROW('Hygiene Data'!E36))),'Data Summary'!DT42="Yes"),OFFSET('Hygiene Data'!$E$9,0,10*ROW('Hygiene Data'!E36)),NA())</f>
        <v>#N/A</v>
      </c>
      <c r="BF42" s="92" t="e">
        <f ca="true">+IF(AND(ISNUMBER(OFFSET('Hygiene Data'!$F$5,0,10*ROW('Hygiene Data'!F36))),'Data Summary'!DU42="Yes"),OFFSET('Hygiene Data'!$F$5,0,10*ROW('Hygiene Data'!F36)),NA())</f>
        <v>#N/A</v>
      </c>
      <c r="BG42" s="92" t="e">
        <f ca="true">+IF(AND(ISNUMBER(OFFSET('Hygiene Data'!$F$7,0,10*ROW('Hygiene Data'!F36))),'Data Summary'!DV42="Yes"),OFFSET('Hygiene Data'!$F$7,0,10*ROW('Hygiene Data'!F36)),NA())</f>
        <v>#N/A</v>
      </c>
      <c r="BH42" s="92" t="e">
        <f ca="true">+IF(AND(ISNUMBER(OFFSET('Hygiene Data'!$F$9,0,10*ROW('Hygiene Data'!F36))),'Data Summary'!DW42="Yes"),OFFSET('Hygiene Data'!$F$9,0,10*ROW('Hygiene Data'!F36)),NA())</f>
        <v>#N/A</v>
      </c>
      <c r="BI42" s="92" t="e">
        <f ca="true">+IF(AND(ISNUMBER(OFFSET('Hygiene Data'!$G$5,0,10*ROW('Hygiene Data'!G36))),'Data Summary'!DX42="Yes"),OFFSET('Hygiene Data'!$G$5,0,10*ROW('Hygiene Data'!G36)),NA())</f>
        <v>#N/A</v>
      </c>
      <c r="BJ42" s="92" t="e">
        <f ca="true">+IF(AND(ISNUMBER(OFFSET('Hygiene Data'!$G$7,0,10*ROW('Hygiene Data'!G36))),'Data Summary'!DY42="Yes"),OFFSET('Hygiene Data'!$G$7,0,10*ROW('Hygiene Data'!G36)),NA())</f>
        <v>#N/A</v>
      </c>
      <c r="BK42" s="92" t="e">
        <f ca="true">+IF(AND(ISNUMBER(OFFSET('Hygiene Data'!$G$9,0,10*ROW('Hygiene Data'!G36))),'Data Summary'!DZ42="Yes"),OFFSET('Hygiene Data'!$G$9,0,10*ROW('Hygiene Data'!G36)),NA())</f>
        <v>#N/A</v>
      </c>
      <c r="BL42" s="92" t="e">
        <f ca="true">+IF(AND(ISNUMBER(OFFSET('Hygiene Data'!$H$5,0,10*ROW('Hygiene Data'!H36))),'Data Summary'!EA42="Yes"),OFFSET('Hygiene Data'!$H$5,0,10*ROW('Hygiene Data'!H36)),NA())</f>
        <v>#N/A</v>
      </c>
      <c r="BM42" s="92" t="e">
        <f ca="true">+IF(AND(ISNUMBER(OFFSET('Hygiene Data'!$H$7,0,10*ROW('Hygiene Data'!H36))),'Data Summary'!EB42="Yes"),OFFSET('Hygiene Data'!$H$7,0,10*ROW('Hygiene Data'!H36)),NA())</f>
        <v>#N/A</v>
      </c>
      <c r="BN42" s="92" t="e">
        <f ca="true">+IF(AND(ISNUMBER(OFFSET('Hygiene Data'!$H$9,0,10*ROW('Hygiene Data'!H36))),'Data Summary'!EC42="Yes"),OFFSET('Hygiene Data'!$H$9,0,10*ROW('Hygiene Data'!H36)),NA())</f>
        <v>#N/A</v>
      </c>
      <c r="BO42" s="92" t="e">
        <f ca="true">+IF(AND(ISNUMBER(OFFSET('Hygiene Data'!$I$5,0,10*ROW('Hygiene Data'!I36))),'Data Summary'!ED42="Yes"),OFFSET('Hygiene Data'!$I$5,0,10*ROW('Hygiene Data'!I36)),NA())</f>
        <v>#N/A</v>
      </c>
      <c r="BP42" s="92" t="e">
        <f ca="true">+IF(AND(ISNUMBER(OFFSET('Hygiene Data'!$I$7,0,10*ROW('Hygiene Data'!I36))),'Data Summary'!EE42="Yes"),OFFSET('Hygiene Data'!$I$7,0,10*ROW('Hygiene Data'!I36)),NA())</f>
        <v>#N/A</v>
      </c>
      <c r="BQ42" s="92"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4" t="str">
        <f ca="true">+IF(ISTEXT('Data Summary'!B43),'Data Summary'!B43,"")</f>
        <v/>
      </c>
      <c r="C43" s="327" t="e">
        <f ca="true">+VALUE('Data Summary'!C43)</f>
        <v>#VALUE!</v>
      </c>
      <c r="D43" s="90" t="e">
        <f ca="true">+IF(AND(ISNUMBER(OFFSET('Water Data'!$D$4,0,10*ROW('Water Data'!D37))),'Data Summary'!BS43="Yes"),100-OFFSET('Water Data'!$D$4,0,10*ROW('Water Data'!D37)),NA())</f>
        <v>#N/A</v>
      </c>
      <c r="E43" s="90" t="e">
        <f ca="true">+IF(AND(ISNUMBER(OFFSET('Water Data'!$D$6,0,10*ROW('Water Data'!D37))),'Data Summary'!BT43="Yes"),OFFSET('Water Data'!$D$6,0,10*ROW('Water Data'!D37)),NA())</f>
        <v>#N/A</v>
      </c>
      <c r="F43" s="90" t="e">
        <f ca="true">+IF(AND(ISNUMBER(OFFSET('Water Data'!$D$9,0,10*ROW('Water Data'!D37))),'Data Summary'!BU43="Yes"),OFFSET('Water Data'!$D$9,0,10*ROW('Water Data'!D37)),NA())</f>
        <v>#N/A</v>
      </c>
      <c r="G43" s="90" t="e">
        <f ca="true">+IF(AND(ISNUMBER(OFFSET('Water Data'!$E$4,0,10*ROW('Water Data'!E37))),'Data Summary'!BV43="Yes"),100-OFFSET('Water Data'!$E$4,0,10*ROW('Water Data'!E37)),NA())</f>
        <v>#N/A</v>
      </c>
      <c r="H43" s="90" t="e">
        <f ca="true">+IF(AND(ISNUMBER(OFFSET('Water Data'!$E$6,0,10*ROW('Water Data'!E37))),'Data Summary'!BW43="Yes"),OFFSET('Water Data'!$E$6,0,10*ROW('Water Data'!E37)),NA())</f>
        <v>#N/A</v>
      </c>
      <c r="I43" s="90" t="e">
        <f ca="true">+IF(AND(ISNUMBER(OFFSET('Water Data'!$E$9,0,10*ROW('Water Data'!E37))),'Data Summary'!BX43="Yes"),OFFSET('Water Data'!$E$9,0,10*ROW('Water Data'!E37)),NA())</f>
        <v>#N/A</v>
      </c>
      <c r="J43" s="90" t="e">
        <f ca="true">+IF(AND(ISNUMBER(OFFSET('Water Data'!$F$4,0,10*ROW('Water Data'!F37))),'Data Summary'!BY43="Yes"),100-OFFSET('Water Data'!$F$4,0,10*ROW('Water Data'!F37)),NA())</f>
        <v>#N/A</v>
      </c>
      <c r="K43" s="90" t="e">
        <f ca="true">+IF(AND(ISNUMBER(OFFSET('Water Data'!$F$6,0,10*ROW('Water Data'!F37))),'Data Summary'!BZ43="Yes"),OFFSET('Water Data'!$F$6,0,10*ROW('Water Data'!F37)),NA())</f>
        <v>#N/A</v>
      </c>
      <c r="L43" s="90" t="e">
        <f ca="true">+IF(AND(ISNUMBER(OFFSET('Water Data'!$F$9,0,10*ROW('Water Data'!F37))),'Data Summary'!CA43="Yes"),OFFSET('Water Data'!$F$9,0,10*ROW('Water Data'!F37)),NA())</f>
        <v>#N/A</v>
      </c>
      <c r="M43" s="90" t="e">
        <f ca="true">+IF(AND(ISNUMBER(OFFSET('Water Data'!$G$4,0,10*ROW('Water Data'!G37))),'Data Summary'!CB43="Yes"),100-OFFSET('Water Data'!$G$4,0,10*ROW('Water Data'!G37)),NA())</f>
        <v>#N/A</v>
      </c>
      <c r="N43" s="90" t="e">
        <f ca="true">+IF(AND(ISNUMBER(OFFSET('Water Data'!$G$6,0,10*ROW('Water Data'!G37))),'Data Summary'!CC43="Yes"),OFFSET('Water Data'!$G$6,0,10*ROW('Water Data'!G37)),NA())</f>
        <v>#N/A</v>
      </c>
      <c r="O43" s="90" t="e">
        <f ca="true">+IF(AND(ISNUMBER(OFFSET('Water Data'!$G$9,0,10*ROW('Water Data'!G37))),'Data Summary'!CD43="Yes"),OFFSET('Water Data'!$G$9,0,10*ROW('Water Data'!G37)),NA())</f>
        <v>#N/A</v>
      </c>
      <c r="P43" s="90" t="e">
        <f ca="true">+IF(AND(ISNUMBER(OFFSET('Water Data'!$H$4,0,10*ROW('Water Data'!H37))),'Data Summary'!CE43="Yes"),100-OFFSET('Water Data'!$H$4,0,10*ROW('Water Data'!H37)),NA())</f>
        <v>#N/A</v>
      </c>
      <c r="Q43" s="90" t="e">
        <f ca="true">+IF(AND(ISNUMBER(OFFSET('Water Data'!$H$6,0,10*ROW('Water Data'!H37))),'Data Summary'!CF43="Yes"),OFFSET('Water Data'!$H$6,0,10*ROW('Water Data'!H37)),NA())</f>
        <v>#N/A</v>
      </c>
      <c r="R43" s="90" t="e">
        <f ca="true">+IF(AND(ISNUMBER(OFFSET('Water Data'!$H$9,0,10*ROW('Water Data'!H37))),'Data Summary'!CG43="Yes"),OFFSET('Water Data'!$H$9,0,10*ROW('Water Data'!H37)),NA())</f>
        <v>#N/A</v>
      </c>
      <c r="S43" s="90" t="e">
        <f ca="true">+IF(AND(ISNUMBER(OFFSET('Water Data'!$I$4,0,10*ROW('Water Data'!I37))),'Data Summary'!CH43="Yes"),100-OFFSET('Water Data'!$I$4,0,10*ROW('Water Data'!I37)),NA())</f>
        <v>#N/A</v>
      </c>
      <c r="T43" s="90" t="e">
        <f ca="true">+IF(AND(ISNUMBER(OFFSET('Water Data'!$I$6,0,10*ROW('Water Data'!I37))),'Data Summary'!CI43="Yes"),OFFSET('Water Data'!$I$6,0,10*ROW('Water Data'!I37)),NA())</f>
        <v>#N/A</v>
      </c>
      <c r="U43" s="90" t="e">
        <f ca="true">+IF(AND(ISNUMBER(OFFSET('Water Data'!$I$9,0,10*ROW('Water Data'!I37))),'Data Summary'!CJ43="Yes"),OFFSET('Water Data'!$I$9,0,10*ROW('Water Data'!I37)),NA())</f>
        <v>#N/A</v>
      </c>
      <c r="V43" s="91" t="e">
        <f ca="true">+IF(AND(ISNUMBER(OFFSET('Sanitation Data'!$D$4,0,10*ROW('Sanitation Data'!D37))),'Data Summary'!CK43="Yes"),100-OFFSET('Sanitation Data'!$D$4,0,10*ROW('Sanitation Data'!D37)),NA())</f>
        <v>#N/A</v>
      </c>
      <c r="W43" s="91" t="e">
        <f ca="true">+IF(AND(ISNUMBER(OFFSET('Sanitation Data'!$D$6,0,10*ROW('Sanitation Data'!D37))),'Data Summary'!CL43="Yes"),OFFSET('Sanitation Data'!$D$6,0,10*ROW('Sanitation Data'!D37)),NA())</f>
        <v>#N/A</v>
      </c>
      <c r="X43" s="91" t="e">
        <f ca="true">+IF(AND(ISNUMBER(OFFSET('Sanitation Data'!$D$10,0,10*ROW('Sanitation Data'!D37))),'Data Summary'!CM43="Yes"),OFFSET('Sanitation Data'!$D$10,0,10*ROW('Sanitation Data'!D37)),NA())</f>
        <v>#N/A</v>
      </c>
      <c r="Y43" s="91" t="e">
        <f ca="true">+IF(AND(ISNUMBER(OFFSET('Sanitation Data'!$D$11,0,10*ROW('Sanitation Data'!D37))),'Data Summary'!CN43="Yes"),OFFSET('Sanitation Data'!$D$11,0,10*ROW('Sanitation Data'!D37)),NA())</f>
        <v>#N/A</v>
      </c>
      <c r="Z43" s="91" t="e">
        <f ca="true">+IF(AND(ISNUMBER(OFFSET('Sanitation Data'!$D$12,0,10*ROW('Sanitation Data'!D37))),'Data Summary'!CO43="Yes"),OFFSET('Sanitation Data'!$D$12,0,10*ROW('Sanitation Data'!D37)),NA())</f>
        <v>#N/A</v>
      </c>
      <c r="AA43" s="91" t="e">
        <f ca="true">+IF(AND(ISNUMBER(OFFSET('Sanitation Data'!$E$4,0,10*ROW('Sanitation Data'!E37))),'Data Summary'!CP43="Yes"),100-OFFSET('Sanitation Data'!$E$4,0,10*ROW('Sanitation Data'!E37)),NA())</f>
        <v>#N/A</v>
      </c>
      <c r="AB43" s="91" t="e">
        <f ca="true">+IF(AND(ISNUMBER(OFFSET('Sanitation Data'!$E$6,0,10*ROW('Sanitation Data'!E37))),'Data Summary'!CQ43="Yes"),OFFSET('Sanitation Data'!$E$6,0,10*ROW('Sanitation Data'!E37)),NA())</f>
        <v>#N/A</v>
      </c>
      <c r="AC43" s="91" t="e">
        <f ca="true">+IF(AND(ISNUMBER(OFFSET('Sanitation Data'!$E$10,0,10*ROW('Sanitation Data'!E37))),'Data Summary'!CR43="Yes"),OFFSET('Sanitation Data'!$E$10,0,10*ROW('Sanitation Data'!E37)),NA())</f>
        <v>#N/A</v>
      </c>
      <c r="AD43" s="91" t="e">
        <f ca="true">+IF(AND(ISNUMBER(OFFSET('Sanitation Data'!$E$11,0,10*ROW('Sanitation Data'!E37))),'Data Summary'!CS43="Yes"),OFFSET('Sanitation Data'!$E$11,0,10*ROW('Sanitation Data'!E37)),NA())</f>
        <v>#N/A</v>
      </c>
      <c r="AE43" s="91" t="e">
        <f ca="true">+IF(AND(ISNUMBER(OFFSET('Sanitation Data'!$E$12,0,10*ROW('Sanitation Data'!E37))),'Data Summary'!CT43="Yes"),OFFSET('Sanitation Data'!$E$12,0,10*ROW('Sanitation Data'!E37)),NA())</f>
        <v>#N/A</v>
      </c>
      <c r="AF43" s="91" t="e">
        <f ca="true">+IF(AND(ISNUMBER(OFFSET('Sanitation Data'!$F$4,0,10*ROW('Sanitation Data'!F37))),'Data Summary'!CU43="Yes"),100-OFFSET('Sanitation Data'!$F$4,0,10*ROW('Sanitation Data'!F37)),NA())</f>
        <v>#N/A</v>
      </c>
      <c r="AG43" s="91" t="e">
        <f ca="true">+IF(AND(ISNUMBER(OFFSET('Sanitation Data'!$F$6,0,10*ROW('Sanitation Data'!F37))),'Data Summary'!CV43="Yes"),OFFSET('Sanitation Data'!$F$6,0,10*ROW('Sanitation Data'!F37)),NA())</f>
        <v>#N/A</v>
      </c>
      <c r="AH43" s="91" t="e">
        <f ca="true">+IF(AND(ISNUMBER(OFFSET('Sanitation Data'!$F$10,0,10*ROW('Sanitation Data'!F37))),'Data Summary'!CW43="Yes"),OFFSET('Sanitation Data'!$F$10,0,10*ROW('Sanitation Data'!F37)),NA())</f>
        <v>#N/A</v>
      </c>
      <c r="AI43" s="91" t="e">
        <f ca="true">+IF(AND(ISNUMBER(OFFSET('Sanitation Data'!$F$11,0,10*ROW('Sanitation Data'!F37))),'Data Summary'!CX43="Yes"),OFFSET('Sanitation Data'!$F$11,0,10*ROW('Sanitation Data'!F37)),NA())</f>
        <v>#N/A</v>
      </c>
      <c r="AJ43" s="91" t="e">
        <f ca="true">+IF(AND(ISNUMBER(OFFSET('Sanitation Data'!$F$12,0,10*ROW('Sanitation Data'!F37))),'Data Summary'!CY43="Yes"),OFFSET('Sanitation Data'!$F$12,0,10*ROW('Sanitation Data'!F37)),NA())</f>
        <v>#N/A</v>
      </c>
      <c r="AK43" s="91" t="e">
        <f ca="true">+IF(AND(ISNUMBER(OFFSET('Sanitation Data'!$G$4,0,10*ROW('Sanitation Data'!G37))),'Data Summary'!CZ43="Yes"),100-OFFSET('Sanitation Data'!$G$4,0,10*ROW('Sanitation Data'!G37)),NA())</f>
        <v>#N/A</v>
      </c>
      <c r="AL43" s="91" t="e">
        <f ca="true">+IF(AND(ISNUMBER(OFFSET('Sanitation Data'!$G$6,0,10*ROW('Sanitation Data'!G37))),'Data Summary'!DA43="Yes"),OFFSET('Sanitation Data'!$G$6,0,10*ROW('Sanitation Data'!G37)),NA())</f>
        <v>#N/A</v>
      </c>
      <c r="AM43" s="91" t="e">
        <f ca="true">+IF(AND(ISNUMBER(OFFSET('Sanitation Data'!$G$10,0,10*ROW('Sanitation Data'!G37))),'Data Summary'!DB43="Yes"),OFFSET('Sanitation Data'!$G$10,0,10*ROW('Sanitation Data'!G37)),NA())</f>
        <v>#N/A</v>
      </c>
      <c r="AN43" s="91" t="e">
        <f ca="true">+IF(AND(ISNUMBER(OFFSET('Sanitation Data'!$G$11,0,10*ROW('Sanitation Data'!G37))),'Data Summary'!DC43="Yes"),OFFSET('Sanitation Data'!$G$11,0,10*ROW('Sanitation Data'!G37)),NA())</f>
        <v>#N/A</v>
      </c>
      <c r="AO43" s="91" t="e">
        <f ca="true">+IF(AND(ISNUMBER(OFFSET('Sanitation Data'!$G$12,0,10*ROW('Sanitation Data'!G37))),'Data Summary'!DD43="Yes"),OFFSET('Sanitation Data'!$G$12,0,10*ROW('Sanitation Data'!G37)),NA())</f>
        <v>#N/A</v>
      </c>
      <c r="AP43" s="91" t="e">
        <f ca="true">+IF(AND(ISNUMBER(OFFSET('Sanitation Data'!$H$4,0,10*ROW('Sanitation Data'!H37))),'Data Summary'!DE43="Yes"),100-OFFSET('Sanitation Data'!$H$4,0,10*ROW('Sanitation Data'!H37)),NA())</f>
        <v>#N/A</v>
      </c>
      <c r="AQ43" s="91" t="e">
        <f ca="true">+IF(AND(ISNUMBER(OFFSET('Sanitation Data'!$H$6,0,10*ROW('Sanitation Data'!H37))),'Data Summary'!DF43="Yes"),OFFSET('Sanitation Data'!$H$6,0,10*ROW('Sanitation Data'!H37)),NA())</f>
        <v>#N/A</v>
      </c>
      <c r="AR43" s="91" t="e">
        <f ca="true">+IF(AND(ISNUMBER(OFFSET('Sanitation Data'!$H$10,0,10*ROW('Sanitation Data'!H37))),'Data Summary'!DG43="Yes"),OFFSET('Sanitation Data'!$H$10,0,10*ROW('Sanitation Data'!H37)),NA())</f>
        <v>#N/A</v>
      </c>
      <c r="AS43" s="91" t="e">
        <f ca="true">+IF(AND(ISNUMBER(OFFSET('Sanitation Data'!$H$11,0,10*ROW('Sanitation Data'!H37))),'Data Summary'!DH43="Yes"),OFFSET('Sanitation Data'!$H$11,0,10*ROW('Sanitation Data'!H37)),NA())</f>
        <v>#N/A</v>
      </c>
      <c r="AT43" s="91" t="e">
        <f ca="true">+IF(AND(ISNUMBER(OFFSET('Sanitation Data'!$H$12,0,10*ROW('Sanitation Data'!H37))),'Data Summary'!DI43="Yes"),OFFSET('Sanitation Data'!$H$12,0,10*ROW('Sanitation Data'!H37)),NA())</f>
        <v>#N/A</v>
      </c>
      <c r="AU43" s="91" t="e">
        <f ca="true">+IF(AND(ISNUMBER(OFFSET('Sanitation Data'!$I$4,0,10*ROW('Sanitation Data'!I37))),'Data Summary'!DJ43="Yes"),100-OFFSET('Sanitation Data'!$I$4,0,10*ROW('Sanitation Data'!I37)),NA())</f>
        <v>#N/A</v>
      </c>
      <c r="AV43" s="91" t="e">
        <f ca="true">+IF(AND(ISNUMBER(OFFSET('Sanitation Data'!$I$6,0,10*ROW('Sanitation Data'!I37))),'Data Summary'!DK43="Yes"),OFFSET('Sanitation Data'!$I$6,0,10*ROW('Sanitation Data'!I37)),NA())</f>
        <v>#N/A</v>
      </c>
      <c r="AW43" s="91" t="e">
        <f ca="true">+IF(AND(ISNUMBER(OFFSET('Sanitation Data'!$I$10,0,10*ROW('Sanitation Data'!I37))),'Data Summary'!DL43="Yes"),OFFSET('Sanitation Data'!$I$10,0,10*ROW('Sanitation Data'!I37)),NA())</f>
        <v>#N/A</v>
      </c>
      <c r="AX43" s="91" t="e">
        <f ca="true">+IF(AND(ISNUMBER(OFFSET('Sanitation Data'!$I$11,0,10*ROW('Sanitation Data'!I37))),'Data Summary'!DM43="Yes"),OFFSET('Sanitation Data'!$I$11,0,10*ROW('Sanitation Data'!I37)),NA())</f>
        <v>#N/A</v>
      </c>
      <c r="AY43" s="91" t="e">
        <f ca="true">+IF(AND(ISNUMBER(OFFSET('Sanitation Data'!$I$12,0,10*ROW('Sanitation Data'!I37))),'Data Summary'!DN43="Yes"),OFFSET('Sanitation Data'!$I$12,0,10*ROW('Sanitation Data'!I37)),NA())</f>
        <v>#N/A</v>
      </c>
      <c r="AZ43" s="92" t="e">
        <f ca="true">+IF(AND(ISNUMBER(OFFSET('Hygiene Data'!$D$5,0,10*ROW('Hygiene Data'!D37))),'Data Summary'!DO43="Yes"),OFFSET('Hygiene Data'!$D$5,0,10*ROW('Hygiene Data'!D37)),NA())</f>
        <v>#N/A</v>
      </c>
      <c r="BA43" s="92" t="e">
        <f ca="true">+IF(AND(ISNUMBER(OFFSET('Hygiene Data'!$D$7,0,10*ROW('Hygiene Data'!D37))),'Data Summary'!DP43="Yes"),OFFSET('Hygiene Data'!$D$7,0,10*ROW('Hygiene Data'!D37)),NA())</f>
        <v>#N/A</v>
      </c>
      <c r="BB43" s="92" t="e">
        <f ca="true">+IF(AND(ISNUMBER(OFFSET('Hygiene Data'!$D$9,0,10*ROW('Hygiene Data'!D37))),'Data Summary'!DQ43="Yes"),OFFSET('Hygiene Data'!$D$9,0,10*ROW('Hygiene Data'!D37)),NA())</f>
        <v>#N/A</v>
      </c>
      <c r="BC43" s="92" t="e">
        <f ca="true">+IF(AND(ISNUMBER(OFFSET('Hygiene Data'!$E$5,0,10*ROW('Hygiene Data'!E37))),'Data Summary'!DR43="Yes"),OFFSET('Hygiene Data'!$E$5,0,10*ROW('Hygiene Data'!E37)),NA())</f>
        <v>#N/A</v>
      </c>
      <c r="BD43" s="92" t="e">
        <f ca="true">+IF(AND(ISNUMBER(OFFSET('Hygiene Data'!$E$7,0,10*ROW('Hygiene Data'!E37))),'Data Summary'!DS43="Yes"),OFFSET('Hygiene Data'!$E$7,0,10*ROW('Hygiene Data'!E37)),NA())</f>
        <v>#N/A</v>
      </c>
      <c r="BE43" s="92" t="e">
        <f ca="true">+IF(AND(ISNUMBER(OFFSET('Hygiene Data'!$E$9,0,10*ROW('Hygiene Data'!E37))),'Data Summary'!DT43="Yes"),OFFSET('Hygiene Data'!$E$9,0,10*ROW('Hygiene Data'!E37)),NA())</f>
        <v>#N/A</v>
      </c>
      <c r="BF43" s="92" t="e">
        <f ca="true">+IF(AND(ISNUMBER(OFFSET('Hygiene Data'!$F$5,0,10*ROW('Hygiene Data'!F37))),'Data Summary'!DU43="Yes"),OFFSET('Hygiene Data'!$F$5,0,10*ROW('Hygiene Data'!F37)),NA())</f>
        <v>#N/A</v>
      </c>
      <c r="BG43" s="92" t="e">
        <f ca="true">+IF(AND(ISNUMBER(OFFSET('Hygiene Data'!$F$7,0,10*ROW('Hygiene Data'!F37))),'Data Summary'!DV43="Yes"),OFFSET('Hygiene Data'!$F$7,0,10*ROW('Hygiene Data'!F37)),NA())</f>
        <v>#N/A</v>
      </c>
      <c r="BH43" s="92" t="e">
        <f ca="true">+IF(AND(ISNUMBER(OFFSET('Hygiene Data'!$F$9,0,10*ROW('Hygiene Data'!F37))),'Data Summary'!DW43="Yes"),OFFSET('Hygiene Data'!$F$9,0,10*ROW('Hygiene Data'!F37)),NA())</f>
        <v>#N/A</v>
      </c>
      <c r="BI43" s="92" t="e">
        <f ca="true">+IF(AND(ISNUMBER(OFFSET('Hygiene Data'!$G$5,0,10*ROW('Hygiene Data'!G37))),'Data Summary'!DX43="Yes"),OFFSET('Hygiene Data'!$G$5,0,10*ROW('Hygiene Data'!G37)),NA())</f>
        <v>#N/A</v>
      </c>
      <c r="BJ43" s="92" t="e">
        <f ca="true">+IF(AND(ISNUMBER(OFFSET('Hygiene Data'!$G$7,0,10*ROW('Hygiene Data'!G37))),'Data Summary'!DY43="Yes"),OFFSET('Hygiene Data'!$G$7,0,10*ROW('Hygiene Data'!G37)),NA())</f>
        <v>#N/A</v>
      </c>
      <c r="BK43" s="92" t="e">
        <f ca="true">+IF(AND(ISNUMBER(OFFSET('Hygiene Data'!$G$9,0,10*ROW('Hygiene Data'!G37))),'Data Summary'!DZ43="Yes"),OFFSET('Hygiene Data'!$G$9,0,10*ROW('Hygiene Data'!G37)),NA())</f>
        <v>#N/A</v>
      </c>
      <c r="BL43" s="92" t="e">
        <f ca="true">+IF(AND(ISNUMBER(OFFSET('Hygiene Data'!$H$5,0,10*ROW('Hygiene Data'!H37))),'Data Summary'!EA43="Yes"),OFFSET('Hygiene Data'!$H$5,0,10*ROW('Hygiene Data'!H37)),NA())</f>
        <v>#N/A</v>
      </c>
      <c r="BM43" s="92" t="e">
        <f ca="true">+IF(AND(ISNUMBER(OFFSET('Hygiene Data'!$H$7,0,10*ROW('Hygiene Data'!H37))),'Data Summary'!EB43="Yes"),OFFSET('Hygiene Data'!$H$7,0,10*ROW('Hygiene Data'!H37)),NA())</f>
        <v>#N/A</v>
      </c>
      <c r="BN43" s="92" t="e">
        <f ca="true">+IF(AND(ISNUMBER(OFFSET('Hygiene Data'!$H$9,0,10*ROW('Hygiene Data'!H37))),'Data Summary'!EC43="Yes"),OFFSET('Hygiene Data'!$H$9,0,10*ROW('Hygiene Data'!H37)),NA())</f>
        <v>#N/A</v>
      </c>
      <c r="BO43" s="92" t="e">
        <f ca="true">+IF(AND(ISNUMBER(OFFSET('Hygiene Data'!$I$5,0,10*ROW('Hygiene Data'!I37))),'Data Summary'!ED43="Yes"),OFFSET('Hygiene Data'!$I$5,0,10*ROW('Hygiene Data'!I37)),NA())</f>
        <v>#N/A</v>
      </c>
      <c r="BP43" s="92" t="e">
        <f ca="true">+IF(AND(ISNUMBER(OFFSET('Hygiene Data'!$I$7,0,10*ROW('Hygiene Data'!I37))),'Data Summary'!EE43="Yes"),OFFSET('Hygiene Data'!$I$7,0,10*ROW('Hygiene Data'!I37)),NA())</f>
        <v>#N/A</v>
      </c>
      <c r="BQ43" s="92"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4" t="str">
        <f ca="true">+IF(ISTEXT('Data Summary'!B44),'Data Summary'!B44,"")</f>
        <v/>
      </c>
      <c r="C44" s="327" t="e">
        <f ca="true">+VALUE('Data Summary'!C44)</f>
        <v>#VALUE!</v>
      </c>
      <c r="D44" s="90" t="e">
        <f ca="true">+IF(AND(ISNUMBER(OFFSET('Water Data'!$D$4,0,10*ROW('Water Data'!D38))),'Data Summary'!BS44="Yes"),100-OFFSET('Water Data'!$D$4,0,10*ROW('Water Data'!D38)),NA())</f>
        <v>#N/A</v>
      </c>
      <c r="E44" s="90" t="e">
        <f ca="true">+IF(AND(ISNUMBER(OFFSET('Water Data'!$D$6,0,10*ROW('Water Data'!D38))),'Data Summary'!BT44="Yes"),OFFSET('Water Data'!$D$6,0,10*ROW('Water Data'!D38)),NA())</f>
        <v>#N/A</v>
      </c>
      <c r="F44" s="90" t="e">
        <f ca="true">+IF(AND(ISNUMBER(OFFSET('Water Data'!$D$9,0,10*ROW('Water Data'!D38))),'Data Summary'!BU44="Yes"),OFFSET('Water Data'!$D$9,0,10*ROW('Water Data'!D38)),NA())</f>
        <v>#N/A</v>
      </c>
      <c r="G44" s="90" t="e">
        <f ca="true">+IF(AND(ISNUMBER(OFFSET('Water Data'!$E$4,0,10*ROW('Water Data'!E38))),'Data Summary'!BV44="Yes"),100-OFFSET('Water Data'!$E$4,0,10*ROW('Water Data'!E38)),NA())</f>
        <v>#N/A</v>
      </c>
      <c r="H44" s="90" t="e">
        <f ca="true">+IF(AND(ISNUMBER(OFFSET('Water Data'!$E$6,0,10*ROW('Water Data'!E38))),'Data Summary'!BW44="Yes"),OFFSET('Water Data'!$E$6,0,10*ROW('Water Data'!E38)),NA())</f>
        <v>#N/A</v>
      </c>
      <c r="I44" s="90" t="e">
        <f ca="true">+IF(AND(ISNUMBER(OFFSET('Water Data'!$E$9,0,10*ROW('Water Data'!E38))),'Data Summary'!BX44="Yes"),OFFSET('Water Data'!$E$9,0,10*ROW('Water Data'!E38)),NA())</f>
        <v>#N/A</v>
      </c>
      <c r="J44" s="90" t="e">
        <f ca="true">+IF(AND(ISNUMBER(OFFSET('Water Data'!$F$4,0,10*ROW('Water Data'!F38))),'Data Summary'!BY44="Yes"),100-OFFSET('Water Data'!$F$4,0,10*ROW('Water Data'!F38)),NA())</f>
        <v>#N/A</v>
      </c>
      <c r="K44" s="90" t="e">
        <f ca="true">+IF(AND(ISNUMBER(OFFSET('Water Data'!$F$6,0,10*ROW('Water Data'!F38))),'Data Summary'!BZ44="Yes"),OFFSET('Water Data'!$F$6,0,10*ROW('Water Data'!F38)),NA())</f>
        <v>#N/A</v>
      </c>
      <c r="L44" s="90" t="e">
        <f ca="true">+IF(AND(ISNUMBER(OFFSET('Water Data'!$F$9,0,10*ROW('Water Data'!F38))),'Data Summary'!CA44="Yes"),OFFSET('Water Data'!$F$9,0,10*ROW('Water Data'!F38)),NA())</f>
        <v>#N/A</v>
      </c>
      <c r="M44" s="90" t="e">
        <f ca="true">+IF(AND(ISNUMBER(OFFSET('Water Data'!$G$4,0,10*ROW('Water Data'!G38))),'Data Summary'!CB44="Yes"),100-OFFSET('Water Data'!$G$4,0,10*ROW('Water Data'!G38)),NA())</f>
        <v>#N/A</v>
      </c>
      <c r="N44" s="90" t="e">
        <f ca="true">+IF(AND(ISNUMBER(OFFSET('Water Data'!$G$6,0,10*ROW('Water Data'!G38))),'Data Summary'!CC44="Yes"),OFFSET('Water Data'!$G$6,0,10*ROW('Water Data'!G38)),NA())</f>
        <v>#N/A</v>
      </c>
      <c r="O44" s="90" t="e">
        <f ca="true">+IF(AND(ISNUMBER(OFFSET('Water Data'!$G$9,0,10*ROW('Water Data'!G38))),'Data Summary'!CD44="Yes"),OFFSET('Water Data'!$G$9,0,10*ROW('Water Data'!G38)),NA())</f>
        <v>#N/A</v>
      </c>
      <c r="P44" s="90" t="e">
        <f ca="true">+IF(AND(ISNUMBER(OFFSET('Water Data'!$H$4,0,10*ROW('Water Data'!H38))),'Data Summary'!CE44="Yes"),100-OFFSET('Water Data'!$H$4,0,10*ROW('Water Data'!H38)),NA())</f>
        <v>#N/A</v>
      </c>
      <c r="Q44" s="90" t="e">
        <f ca="true">+IF(AND(ISNUMBER(OFFSET('Water Data'!$H$6,0,10*ROW('Water Data'!H38))),'Data Summary'!CF44="Yes"),OFFSET('Water Data'!$H$6,0,10*ROW('Water Data'!H38)),NA())</f>
        <v>#N/A</v>
      </c>
      <c r="R44" s="90" t="e">
        <f ca="true">+IF(AND(ISNUMBER(OFFSET('Water Data'!$H$9,0,10*ROW('Water Data'!H38))),'Data Summary'!CG44="Yes"),OFFSET('Water Data'!$H$9,0,10*ROW('Water Data'!H38)),NA())</f>
        <v>#N/A</v>
      </c>
      <c r="S44" s="90" t="e">
        <f ca="true">+IF(AND(ISNUMBER(OFFSET('Water Data'!$I$4,0,10*ROW('Water Data'!I38))),'Data Summary'!CH44="Yes"),100-OFFSET('Water Data'!$I$4,0,10*ROW('Water Data'!I38)),NA())</f>
        <v>#N/A</v>
      </c>
      <c r="T44" s="90" t="e">
        <f ca="true">+IF(AND(ISNUMBER(OFFSET('Water Data'!$I$6,0,10*ROW('Water Data'!I38))),'Data Summary'!CI44="Yes"),OFFSET('Water Data'!$I$6,0,10*ROW('Water Data'!I38)),NA())</f>
        <v>#N/A</v>
      </c>
      <c r="U44" s="90" t="e">
        <f ca="true">+IF(AND(ISNUMBER(OFFSET('Water Data'!$I$9,0,10*ROW('Water Data'!I38))),'Data Summary'!CJ44="Yes"),OFFSET('Water Data'!$I$9,0,10*ROW('Water Data'!I38)),NA())</f>
        <v>#N/A</v>
      </c>
      <c r="V44" s="91" t="e">
        <f ca="true">+IF(AND(ISNUMBER(OFFSET('Sanitation Data'!$D$4,0,10*ROW('Sanitation Data'!D38))),'Data Summary'!CK44="Yes"),100-OFFSET('Sanitation Data'!$D$4,0,10*ROW('Sanitation Data'!D38)),NA())</f>
        <v>#N/A</v>
      </c>
      <c r="W44" s="91" t="e">
        <f ca="true">+IF(AND(ISNUMBER(OFFSET('Sanitation Data'!$D$6,0,10*ROW('Sanitation Data'!D38))),'Data Summary'!CL44="Yes"),OFFSET('Sanitation Data'!$D$6,0,10*ROW('Sanitation Data'!D38)),NA())</f>
        <v>#N/A</v>
      </c>
      <c r="X44" s="91" t="e">
        <f ca="true">+IF(AND(ISNUMBER(OFFSET('Sanitation Data'!$D$10,0,10*ROW('Sanitation Data'!D38))),'Data Summary'!CM44="Yes"),OFFSET('Sanitation Data'!$D$10,0,10*ROW('Sanitation Data'!D38)),NA())</f>
        <v>#N/A</v>
      </c>
      <c r="Y44" s="91" t="e">
        <f ca="true">+IF(AND(ISNUMBER(OFFSET('Sanitation Data'!$D$11,0,10*ROW('Sanitation Data'!D38))),'Data Summary'!CN44="Yes"),OFFSET('Sanitation Data'!$D$11,0,10*ROW('Sanitation Data'!D38)),NA())</f>
        <v>#N/A</v>
      </c>
      <c r="Z44" s="91" t="e">
        <f ca="true">+IF(AND(ISNUMBER(OFFSET('Sanitation Data'!$D$12,0,10*ROW('Sanitation Data'!D38))),'Data Summary'!CO44="Yes"),OFFSET('Sanitation Data'!$D$12,0,10*ROW('Sanitation Data'!D38)),NA())</f>
        <v>#N/A</v>
      </c>
      <c r="AA44" s="91" t="e">
        <f ca="true">+IF(AND(ISNUMBER(OFFSET('Sanitation Data'!$E$4,0,10*ROW('Sanitation Data'!E38))),'Data Summary'!CP44="Yes"),100-OFFSET('Sanitation Data'!$E$4,0,10*ROW('Sanitation Data'!E38)),NA())</f>
        <v>#N/A</v>
      </c>
      <c r="AB44" s="91" t="e">
        <f ca="true">+IF(AND(ISNUMBER(OFFSET('Sanitation Data'!$E$6,0,10*ROW('Sanitation Data'!E38))),'Data Summary'!CQ44="Yes"),OFFSET('Sanitation Data'!$E$6,0,10*ROW('Sanitation Data'!E38)),NA())</f>
        <v>#N/A</v>
      </c>
      <c r="AC44" s="91" t="e">
        <f ca="true">+IF(AND(ISNUMBER(OFFSET('Sanitation Data'!$E$10,0,10*ROW('Sanitation Data'!E38))),'Data Summary'!CR44="Yes"),OFFSET('Sanitation Data'!$E$10,0,10*ROW('Sanitation Data'!E38)),NA())</f>
        <v>#N/A</v>
      </c>
      <c r="AD44" s="91" t="e">
        <f ca="true">+IF(AND(ISNUMBER(OFFSET('Sanitation Data'!$E$11,0,10*ROW('Sanitation Data'!E38))),'Data Summary'!CS44="Yes"),OFFSET('Sanitation Data'!$E$11,0,10*ROW('Sanitation Data'!E38)),NA())</f>
        <v>#N/A</v>
      </c>
      <c r="AE44" s="91" t="e">
        <f ca="true">+IF(AND(ISNUMBER(OFFSET('Sanitation Data'!$E$12,0,10*ROW('Sanitation Data'!E38))),'Data Summary'!CT44="Yes"),OFFSET('Sanitation Data'!$E$12,0,10*ROW('Sanitation Data'!E38)),NA())</f>
        <v>#N/A</v>
      </c>
      <c r="AF44" s="91" t="e">
        <f ca="true">+IF(AND(ISNUMBER(OFFSET('Sanitation Data'!$F$4,0,10*ROW('Sanitation Data'!F38))),'Data Summary'!CU44="Yes"),100-OFFSET('Sanitation Data'!$F$4,0,10*ROW('Sanitation Data'!F38)),NA())</f>
        <v>#N/A</v>
      </c>
      <c r="AG44" s="91" t="e">
        <f ca="true">+IF(AND(ISNUMBER(OFFSET('Sanitation Data'!$F$6,0,10*ROW('Sanitation Data'!F38))),'Data Summary'!CV44="Yes"),OFFSET('Sanitation Data'!$F$6,0,10*ROW('Sanitation Data'!F38)),NA())</f>
        <v>#N/A</v>
      </c>
      <c r="AH44" s="91" t="e">
        <f ca="true">+IF(AND(ISNUMBER(OFFSET('Sanitation Data'!$F$10,0,10*ROW('Sanitation Data'!F38))),'Data Summary'!CW44="Yes"),OFFSET('Sanitation Data'!$F$10,0,10*ROW('Sanitation Data'!F38)),NA())</f>
        <v>#N/A</v>
      </c>
      <c r="AI44" s="91" t="e">
        <f ca="true">+IF(AND(ISNUMBER(OFFSET('Sanitation Data'!$F$11,0,10*ROW('Sanitation Data'!F38))),'Data Summary'!CX44="Yes"),OFFSET('Sanitation Data'!$F$11,0,10*ROW('Sanitation Data'!F38)),NA())</f>
        <v>#N/A</v>
      </c>
      <c r="AJ44" s="91" t="e">
        <f ca="true">+IF(AND(ISNUMBER(OFFSET('Sanitation Data'!$F$12,0,10*ROW('Sanitation Data'!F38))),'Data Summary'!CY44="Yes"),OFFSET('Sanitation Data'!$F$12,0,10*ROW('Sanitation Data'!F38)),NA())</f>
        <v>#N/A</v>
      </c>
      <c r="AK44" s="91" t="e">
        <f ca="true">+IF(AND(ISNUMBER(OFFSET('Sanitation Data'!$G$4,0,10*ROW('Sanitation Data'!G38))),'Data Summary'!CZ44="Yes"),100-OFFSET('Sanitation Data'!$G$4,0,10*ROW('Sanitation Data'!G38)),NA())</f>
        <v>#N/A</v>
      </c>
      <c r="AL44" s="91" t="e">
        <f ca="true">+IF(AND(ISNUMBER(OFFSET('Sanitation Data'!$G$6,0,10*ROW('Sanitation Data'!G38))),'Data Summary'!DA44="Yes"),OFFSET('Sanitation Data'!$G$6,0,10*ROW('Sanitation Data'!G38)),NA())</f>
        <v>#N/A</v>
      </c>
      <c r="AM44" s="91" t="e">
        <f ca="true">+IF(AND(ISNUMBER(OFFSET('Sanitation Data'!$G$10,0,10*ROW('Sanitation Data'!G38))),'Data Summary'!DB44="Yes"),OFFSET('Sanitation Data'!$G$10,0,10*ROW('Sanitation Data'!G38)),NA())</f>
        <v>#N/A</v>
      </c>
      <c r="AN44" s="91" t="e">
        <f ca="true">+IF(AND(ISNUMBER(OFFSET('Sanitation Data'!$G$11,0,10*ROW('Sanitation Data'!G38))),'Data Summary'!DC44="Yes"),OFFSET('Sanitation Data'!$G$11,0,10*ROW('Sanitation Data'!G38)),NA())</f>
        <v>#N/A</v>
      </c>
      <c r="AO44" s="91" t="e">
        <f ca="true">+IF(AND(ISNUMBER(OFFSET('Sanitation Data'!$G$12,0,10*ROW('Sanitation Data'!G38))),'Data Summary'!DD44="Yes"),OFFSET('Sanitation Data'!$G$12,0,10*ROW('Sanitation Data'!G38)),NA())</f>
        <v>#N/A</v>
      </c>
      <c r="AP44" s="91" t="e">
        <f ca="true">+IF(AND(ISNUMBER(OFFSET('Sanitation Data'!$H$4,0,10*ROW('Sanitation Data'!H38))),'Data Summary'!DE44="Yes"),100-OFFSET('Sanitation Data'!$H$4,0,10*ROW('Sanitation Data'!H38)),NA())</f>
        <v>#N/A</v>
      </c>
      <c r="AQ44" s="91" t="e">
        <f ca="true">+IF(AND(ISNUMBER(OFFSET('Sanitation Data'!$H$6,0,10*ROW('Sanitation Data'!H38))),'Data Summary'!DF44="Yes"),OFFSET('Sanitation Data'!$H$6,0,10*ROW('Sanitation Data'!H38)),NA())</f>
        <v>#N/A</v>
      </c>
      <c r="AR44" s="91" t="e">
        <f ca="true">+IF(AND(ISNUMBER(OFFSET('Sanitation Data'!$H$10,0,10*ROW('Sanitation Data'!H38))),'Data Summary'!DG44="Yes"),OFFSET('Sanitation Data'!$H$10,0,10*ROW('Sanitation Data'!H38)),NA())</f>
        <v>#N/A</v>
      </c>
      <c r="AS44" s="91" t="e">
        <f ca="true">+IF(AND(ISNUMBER(OFFSET('Sanitation Data'!$H$11,0,10*ROW('Sanitation Data'!H38))),'Data Summary'!DH44="Yes"),OFFSET('Sanitation Data'!$H$11,0,10*ROW('Sanitation Data'!H38)),NA())</f>
        <v>#N/A</v>
      </c>
      <c r="AT44" s="91" t="e">
        <f ca="true">+IF(AND(ISNUMBER(OFFSET('Sanitation Data'!$H$12,0,10*ROW('Sanitation Data'!H38))),'Data Summary'!DI44="Yes"),OFFSET('Sanitation Data'!$H$12,0,10*ROW('Sanitation Data'!H38)),NA())</f>
        <v>#N/A</v>
      </c>
      <c r="AU44" s="91" t="e">
        <f ca="true">+IF(AND(ISNUMBER(OFFSET('Sanitation Data'!$I$4,0,10*ROW('Sanitation Data'!I38))),'Data Summary'!DJ44="Yes"),100-OFFSET('Sanitation Data'!$I$4,0,10*ROW('Sanitation Data'!I38)),NA())</f>
        <v>#N/A</v>
      </c>
      <c r="AV44" s="91" t="e">
        <f ca="true">+IF(AND(ISNUMBER(OFFSET('Sanitation Data'!$I$6,0,10*ROW('Sanitation Data'!I38))),'Data Summary'!DK44="Yes"),OFFSET('Sanitation Data'!$I$6,0,10*ROW('Sanitation Data'!I38)),NA())</f>
        <v>#N/A</v>
      </c>
      <c r="AW44" s="91" t="e">
        <f ca="true">+IF(AND(ISNUMBER(OFFSET('Sanitation Data'!$I$10,0,10*ROW('Sanitation Data'!I38))),'Data Summary'!DL44="Yes"),OFFSET('Sanitation Data'!$I$10,0,10*ROW('Sanitation Data'!I38)),NA())</f>
        <v>#N/A</v>
      </c>
      <c r="AX44" s="91" t="e">
        <f ca="true">+IF(AND(ISNUMBER(OFFSET('Sanitation Data'!$I$11,0,10*ROW('Sanitation Data'!I38))),'Data Summary'!DM44="Yes"),OFFSET('Sanitation Data'!$I$11,0,10*ROW('Sanitation Data'!I38)),NA())</f>
        <v>#N/A</v>
      </c>
      <c r="AY44" s="91" t="e">
        <f ca="true">+IF(AND(ISNUMBER(OFFSET('Sanitation Data'!$I$12,0,10*ROW('Sanitation Data'!I38))),'Data Summary'!DN44="Yes"),OFFSET('Sanitation Data'!$I$12,0,10*ROW('Sanitation Data'!I38)),NA())</f>
        <v>#N/A</v>
      </c>
      <c r="AZ44" s="92" t="e">
        <f ca="true">+IF(AND(ISNUMBER(OFFSET('Hygiene Data'!$D$5,0,10*ROW('Hygiene Data'!D38))),'Data Summary'!DO44="Yes"),OFFSET('Hygiene Data'!$D$5,0,10*ROW('Hygiene Data'!D38)),NA())</f>
        <v>#N/A</v>
      </c>
      <c r="BA44" s="92" t="e">
        <f ca="true">+IF(AND(ISNUMBER(OFFSET('Hygiene Data'!$D$7,0,10*ROW('Hygiene Data'!D38))),'Data Summary'!DP44="Yes"),OFFSET('Hygiene Data'!$D$7,0,10*ROW('Hygiene Data'!D38)),NA())</f>
        <v>#N/A</v>
      </c>
      <c r="BB44" s="92" t="e">
        <f ca="true">+IF(AND(ISNUMBER(OFFSET('Hygiene Data'!$D$9,0,10*ROW('Hygiene Data'!D38))),'Data Summary'!DQ44="Yes"),OFFSET('Hygiene Data'!$D$9,0,10*ROW('Hygiene Data'!D38)),NA())</f>
        <v>#N/A</v>
      </c>
      <c r="BC44" s="92" t="e">
        <f ca="true">+IF(AND(ISNUMBER(OFFSET('Hygiene Data'!$E$5,0,10*ROW('Hygiene Data'!E38))),'Data Summary'!DR44="Yes"),OFFSET('Hygiene Data'!$E$5,0,10*ROW('Hygiene Data'!E38)),NA())</f>
        <v>#N/A</v>
      </c>
      <c r="BD44" s="92" t="e">
        <f ca="true">+IF(AND(ISNUMBER(OFFSET('Hygiene Data'!$E$7,0,10*ROW('Hygiene Data'!E38))),'Data Summary'!DS44="Yes"),OFFSET('Hygiene Data'!$E$7,0,10*ROW('Hygiene Data'!E38)),NA())</f>
        <v>#N/A</v>
      </c>
      <c r="BE44" s="92" t="e">
        <f ca="true">+IF(AND(ISNUMBER(OFFSET('Hygiene Data'!$E$9,0,10*ROW('Hygiene Data'!E38))),'Data Summary'!DT44="Yes"),OFFSET('Hygiene Data'!$E$9,0,10*ROW('Hygiene Data'!E38)),NA())</f>
        <v>#N/A</v>
      </c>
      <c r="BF44" s="92" t="e">
        <f ca="true">+IF(AND(ISNUMBER(OFFSET('Hygiene Data'!$F$5,0,10*ROW('Hygiene Data'!F38))),'Data Summary'!DU44="Yes"),OFFSET('Hygiene Data'!$F$5,0,10*ROW('Hygiene Data'!F38)),NA())</f>
        <v>#N/A</v>
      </c>
      <c r="BG44" s="92" t="e">
        <f ca="true">+IF(AND(ISNUMBER(OFFSET('Hygiene Data'!$F$7,0,10*ROW('Hygiene Data'!F38))),'Data Summary'!DV44="Yes"),OFFSET('Hygiene Data'!$F$7,0,10*ROW('Hygiene Data'!F38)),NA())</f>
        <v>#N/A</v>
      </c>
      <c r="BH44" s="92" t="e">
        <f ca="true">+IF(AND(ISNUMBER(OFFSET('Hygiene Data'!$F$9,0,10*ROW('Hygiene Data'!F38))),'Data Summary'!DW44="Yes"),OFFSET('Hygiene Data'!$F$9,0,10*ROW('Hygiene Data'!F38)),NA())</f>
        <v>#N/A</v>
      </c>
      <c r="BI44" s="92" t="e">
        <f ca="true">+IF(AND(ISNUMBER(OFFSET('Hygiene Data'!$G$5,0,10*ROW('Hygiene Data'!G38))),'Data Summary'!DX44="Yes"),OFFSET('Hygiene Data'!$G$5,0,10*ROW('Hygiene Data'!G38)),NA())</f>
        <v>#N/A</v>
      </c>
      <c r="BJ44" s="92" t="e">
        <f ca="true">+IF(AND(ISNUMBER(OFFSET('Hygiene Data'!$G$7,0,10*ROW('Hygiene Data'!G38))),'Data Summary'!DY44="Yes"),OFFSET('Hygiene Data'!$G$7,0,10*ROW('Hygiene Data'!G38)),NA())</f>
        <v>#N/A</v>
      </c>
      <c r="BK44" s="92" t="e">
        <f ca="true">+IF(AND(ISNUMBER(OFFSET('Hygiene Data'!$G$9,0,10*ROW('Hygiene Data'!G38))),'Data Summary'!DZ44="Yes"),OFFSET('Hygiene Data'!$G$9,0,10*ROW('Hygiene Data'!G38)),NA())</f>
        <v>#N/A</v>
      </c>
      <c r="BL44" s="92" t="e">
        <f ca="true">+IF(AND(ISNUMBER(OFFSET('Hygiene Data'!$H$5,0,10*ROW('Hygiene Data'!H38))),'Data Summary'!EA44="Yes"),OFFSET('Hygiene Data'!$H$5,0,10*ROW('Hygiene Data'!H38)),NA())</f>
        <v>#N/A</v>
      </c>
      <c r="BM44" s="92" t="e">
        <f ca="true">+IF(AND(ISNUMBER(OFFSET('Hygiene Data'!$H$7,0,10*ROW('Hygiene Data'!H38))),'Data Summary'!EB44="Yes"),OFFSET('Hygiene Data'!$H$7,0,10*ROW('Hygiene Data'!H38)),NA())</f>
        <v>#N/A</v>
      </c>
      <c r="BN44" s="92" t="e">
        <f ca="true">+IF(AND(ISNUMBER(OFFSET('Hygiene Data'!$H$9,0,10*ROW('Hygiene Data'!H38))),'Data Summary'!EC44="Yes"),OFFSET('Hygiene Data'!$H$9,0,10*ROW('Hygiene Data'!H38)),NA())</f>
        <v>#N/A</v>
      </c>
      <c r="BO44" s="92" t="e">
        <f ca="true">+IF(AND(ISNUMBER(OFFSET('Hygiene Data'!$I$5,0,10*ROW('Hygiene Data'!I38))),'Data Summary'!ED44="Yes"),OFFSET('Hygiene Data'!$I$5,0,10*ROW('Hygiene Data'!I38)),NA())</f>
        <v>#N/A</v>
      </c>
      <c r="BP44" s="92" t="e">
        <f ca="true">+IF(AND(ISNUMBER(OFFSET('Hygiene Data'!$I$7,0,10*ROW('Hygiene Data'!I38))),'Data Summary'!EE44="Yes"),OFFSET('Hygiene Data'!$I$7,0,10*ROW('Hygiene Data'!I38)),NA())</f>
        <v>#N/A</v>
      </c>
      <c r="BQ44" s="92"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4" t="str">
        <f ca="true">+IF(ISTEXT('Data Summary'!B45),'Data Summary'!B45,"")</f>
        <v/>
      </c>
      <c r="C45" s="327" t="e">
        <f ca="true">+VALUE('Data Summary'!C45)</f>
        <v>#VALUE!</v>
      </c>
      <c r="D45" s="90" t="e">
        <f ca="true">+IF(AND(ISNUMBER(OFFSET('Water Data'!$D$4,0,10*ROW('Water Data'!D39))),'Data Summary'!BS45="Yes"),100-OFFSET('Water Data'!$D$4,0,10*ROW('Water Data'!D39)),NA())</f>
        <v>#N/A</v>
      </c>
      <c r="E45" s="90" t="e">
        <f ca="true">+IF(AND(ISNUMBER(OFFSET('Water Data'!$D$6,0,10*ROW('Water Data'!D39))),'Data Summary'!BT45="Yes"),OFFSET('Water Data'!$D$6,0,10*ROW('Water Data'!D39)),NA())</f>
        <v>#N/A</v>
      </c>
      <c r="F45" s="90" t="e">
        <f ca="true">+IF(AND(ISNUMBER(OFFSET('Water Data'!$D$9,0,10*ROW('Water Data'!D39))),'Data Summary'!BU45="Yes"),OFFSET('Water Data'!$D$9,0,10*ROW('Water Data'!D39)),NA())</f>
        <v>#N/A</v>
      </c>
      <c r="G45" s="90" t="e">
        <f ca="true">+IF(AND(ISNUMBER(OFFSET('Water Data'!$E$4,0,10*ROW('Water Data'!E39))),'Data Summary'!BV45="Yes"),100-OFFSET('Water Data'!$E$4,0,10*ROW('Water Data'!E39)),NA())</f>
        <v>#N/A</v>
      </c>
      <c r="H45" s="90" t="e">
        <f ca="true">+IF(AND(ISNUMBER(OFFSET('Water Data'!$E$6,0,10*ROW('Water Data'!E39))),'Data Summary'!BW45="Yes"),OFFSET('Water Data'!$E$6,0,10*ROW('Water Data'!E39)),NA())</f>
        <v>#N/A</v>
      </c>
      <c r="I45" s="90" t="e">
        <f ca="true">+IF(AND(ISNUMBER(OFFSET('Water Data'!$E$9,0,10*ROW('Water Data'!E39))),'Data Summary'!BX45="Yes"),OFFSET('Water Data'!$E$9,0,10*ROW('Water Data'!E39)),NA())</f>
        <v>#N/A</v>
      </c>
      <c r="J45" s="90" t="e">
        <f ca="true">+IF(AND(ISNUMBER(OFFSET('Water Data'!$F$4,0,10*ROW('Water Data'!F39))),'Data Summary'!BY45="Yes"),100-OFFSET('Water Data'!$F$4,0,10*ROW('Water Data'!F39)),NA())</f>
        <v>#N/A</v>
      </c>
      <c r="K45" s="90" t="e">
        <f ca="true">+IF(AND(ISNUMBER(OFFSET('Water Data'!$F$6,0,10*ROW('Water Data'!F39))),'Data Summary'!BZ45="Yes"),OFFSET('Water Data'!$F$6,0,10*ROW('Water Data'!F39)),NA())</f>
        <v>#N/A</v>
      </c>
      <c r="L45" s="90" t="e">
        <f ca="true">+IF(AND(ISNUMBER(OFFSET('Water Data'!$F$9,0,10*ROW('Water Data'!F39))),'Data Summary'!CA45="Yes"),OFFSET('Water Data'!$F$9,0,10*ROW('Water Data'!F39)),NA())</f>
        <v>#N/A</v>
      </c>
      <c r="M45" s="90" t="e">
        <f ca="true">+IF(AND(ISNUMBER(OFFSET('Water Data'!$G$4,0,10*ROW('Water Data'!G39))),'Data Summary'!CB45="Yes"),100-OFFSET('Water Data'!$G$4,0,10*ROW('Water Data'!G39)),NA())</f>
        <v>#N/A</v>
      </c>
      <c r="N45" s="90" t="e">
        <f ca="true">+IF(AND(ISNUMBER(OFFSET('Water Data'!$G$6,0,10*ROW('Water Data'!G39))),'Data Summary'!CC45="Yes"),OFFSET('Water Data'!$G$6,0,10*ROW('Water Data'!G39)),NA())</f>
        <v>#N/A</v>
      </c>
      <c r="O45" s="90" t="e">
        <f ca="true">+IF(AND(ISNUMBER(OFFSET('Water Data'!$G$9,0,10*ROW('Water Data'!G39))),'Data Summary'!CD45="Yes"),OFFSET('Water Data'!$G$9,0,10*ROW('Water Data'!G39)),NA())</f>
        <v>#N/A</v>
      </c>
      <c r="P45" s="90" t="e">
        <f ca="true">+IF(AND(ISNUMBER(OFFSET('Water Data'!$H$4,0,10*ROW('Water Data'!H39))),'Data Summary'!CE45="Yes"),100-OFFSET('Water Data'!$H$4,0,10*ROW('Water Data'!H39)),NA())</f>
        <v>#N/A</v>
      </c>
      <c r="Q45" s="90" t="e">
        <f ca="true">+IF(AND(ISNUMBER(OFFSET('Water Data'!$H$6,0,10*ROW('Water Data'!H39))),'Data Summary'!CF45="Yes"),OFFSET('Water Data'!$H$6,0,10*ROW('Water Data'!H39)),NA())</f>
        <v>#N/A</v>
      </c>
      <c r="R45" s="90" t="e">
        <f ca="true">+IF(AND(ISNUMBER(OFFSET('Water Data'!$H$9,0,10*ROW('Water Data'!H39))),'Data Summary'!CG45="Yes"),OFFSET('Water Data'!$H$9,0,10*ROW('Water Data'!H39)),NA())</f>
        <v>#N/A</v>
      </c>
      <c r="S45" s="90" t="e">
        <f ca="true">+IF(AND(ISNUMBER(OFFSET('Water Data'!$I$4,0,10*ROW('Water Data'!I39))),'Data Summary'!CH45="Yes"),100-OFFSET('Water Data'!$I$4,0,10*ROW('Water Data'!I39)),NA())</f>
        <v>#N/A</v>
      </c>
      <c r="T45" s="90" t="e">
        <f ca="true">+IF(AND(ISNUMBER(OFFSET('Water Data'!$I$6,0,10*ROW('Water Data'!I39))),'Data Summary'!CI45="Yes"),OFFSET('Water Data'!$I$6,0,10*ROW('Water Data'!I39)),NA())</f>
        <v>#N/A</v>
      </c>
      <c r="U45" s="90" t="e">
        <f ca="true">+IF(AND(ISNUMBER(OFFSET('Water Data'!$I$9,0,10*ROW('Water Data'!I39))),'Data Summary'!CJ45="Yes"),OFFSET('Water Data'!$I$9,0,10*ROW('Water Data'!I39)),NA())</f>
        <v>#N/A</v>
      </c>
      <c r="V45" s="91" t="e">
        <f ca="true">+IF(AND(ISNUMBER(OFFSET('Sanitation Data'!$D$4,0,10*ROW('Sanitation Data'!D39))),'Data Summary'!CK45="Yes"),100-OFFSET('Sanitation Data'!$D$4,0,10*ROW('Sanitation Data'!D39)),NA())</f>
        <v>#N/A</v>
      </c>
      <c r="W45" s="91" t="e">
        <f ca="true">+IF(AND(ISNUMBER(OFFSET('Sanitation Data'!$D$6,0,10*ROW('Sanitation Data'!D39))),'Data Summary'!CL45="Yes"),OFFSET('Sanitation Data'!$D$6,0,10*ROW('Sanitation Data'!D39)),NA())</f>
        <v>#N/A</v>
      </c>
      <c r="X45" s="91" t="e">
        <f ca="true">+IF(AND(ISNUMBER(OFFSET('Sanitation Data'!$D$10,0,10*ROW('Sanitation Data'!D39))),'Data Summary'!CM45="Yes"),OFFSET('Sanitation Data'!$D$10,0,10*ROW('Sanitation Data'!D39)),NA())</f>
        <v>#N/A</v>
      </c>
      <c r="Y45" s="91" t="e">
        <f ca="true">+IF(AND(ISNUMBER(OFFSET('Sanitation Data'!$D$11,0,10*ROW('Sanitation Data'!D39))),'Data Summary'!CN45="Yes"),OFFSET('Sanitation Data'!$D$11,0,10*ROW('Sanitation Data'!D39)),NA())</f>
        <v>#N/A</v>
      </c>
      <c r="Z45" s="91" t="e">
        <f ca="true">+IF(AND(ISNUMBER(OFFSET('Sanitation Data'!$D$12,0,10*ROW('Sanitation Data'!D39))),'Data Summary'!CO45="Yes"),OFFSET('Sanitation Data'!$D$12,0,10*ROW('Sanitation Data'!D39)),NA())</f>
        <v>#N/A</v>
      </c>
      <c r="AA45" s="91" t="e">
        <f ca="true">+IF(AND(ISNUMBER(OFFSET('Sanitation Data'!$E$4,0,10*ROW('Sanitation Data'!E39))),'Data Summary'!CP45="Yes"),100-OFFSET('Sanitation Data'!$E$4,0,10*ROW('Sanitation Data'!E39)),NA())</f>
        <v>#N/A</v>
      </c>
      <c r="AB45" s="91" t="e">
        <f ca="true">+IF(AND(ISNUMBER(OFFSET('Sanitation Data'!$E$6,0,10*ROW('Sanitation Data'!E39))),'Data Summary'!CQ45="Yes"),OFFSET('Sanitation Data'!$E$6,0,10*ROW('Sanitation Data'!E39)),NA())</f>
        <v>#N/A</v>
      </c>
      <c r="AC45" s="91" t="e">
        <f ca="true">+IF(AND(ISNUMBER(OFFSET('Sanitation Data'!$E$10,0,10*ROW('Sanitation Data'!E39))),'Data Summary'!CR45="Yes"),OFFSET('Sanitation Data'!$E$10,0,10*ROW('Sanitation Data'!E39)),NA())</f>
        <v>#N/A</v>
      </c>
      <c r="AD45" s="91" t="e">
        <f ca="true">+IF(AND(ISNUMBER(OFFSET('Sanitation Data'!$E$11,0,10*ROW('Sanitation Data'!E39))),'Data Summary'!CS45="Yes"),OFFSET('Sanitation Data'!$E$11,0,10*ROW('Sanitation Data'!E39)),NA())</f>
        <v>#N/A</v>
      </c>
      <c r="AE45" s="91" t="e">
        <f ca="true">+IF(AND(ISNUMBER(OFFSET('Sanitation Data'!$E$12,0,10*ROW('Sanitation Data'!E39))),'Data Summary'!CT45="Yes"),OFFSET('Sanitation Data'!$E$12,0,10*ROW('Sanitation Data'!E39)),NA())</f>
        <v>#N/A</v>
      </c>
      <c r="AF45" s="91" t="e">
        <f ca="true">+IF(AND(ISNUMBER(OFFSET('Sanitation Data'!$F$4,0,10*ROW('Sanitation Data'!F39))),'Data Summary'!CU45="Yes"),100-OFFSET('Sanitation Data'!$F$4,0,10*ROW('Sanitation Data'!F39)),NA())</f>
        <v>#N/A</v>
      </c>
      <c r="AG45" s="91" t="e">
        <f ca="true">+IF(AND(ISNUMBER(OFFSET('Sanitation Data'!$F$6,0,10*ROW('Sanitation Data'!F39))),'Data Summary'!CV45="Yes"),OFFSET('Sanitation Data'!$F$6,0,10*ROW('Sanitation Data'!F39)),NA())</f>
        <v>#N/A</v>
      </c>
      <c r="AH45" s="91" t="e">
        <f ca="true">+IF(AND(ISNUMBER(OFFSET('Sanitation Data'!$F$10,0,10*ROW('Sanitation Data'!F39))),'Data Summary'!CW45="Yes"),OFFSET('Sanitation Data'!$F$10,0,10*ROW('Sanitation Data'!F39)),NA())</f>
        <v>#N/A</v>
      </c>
      <c r="AI45" s="91" t="e">
        <f ca="true">+IF(AND(ISNUMBER(OFFSET('Sanitation Data'!$F$11,0,10*ROW('Sanitation Data'!F39))),'Data Summary'!CX45="Yes"),OFFSET('Sanitation Data'!$F$11,0,10*ROW('Sanitation Data'!F39)),NA())</f>
        <v>#N/A</v>
      </c>
      <c r="AJ45" s="91" t="e">
        <f ca="true">+IF(AND(ISNUMBER(OFFSET('Sanitation Data'!$F$12,0,10*ROW('Sanitation Data'!F39))),'Data Summary'!CY45="Yes"),OFFSET('Sanitation Data'!$F$12,0,10*ROW('Sanitation Data'!F39)),NA())</f>
        <v>#N/A</v>
      </c>
      <c r="AK45" s="91" t="e">
        <f ca="true">+IF(AND(ISNUMBER(OFFSET('Sanitation Data'!$G$4,0,10*ROW('Sanitation Data'!G39))),'Data Summary'!CZ45="Yes"),100-OFFSET('Sanitation Data'!$G$4,0,10*ROW('Sanitation Data'!G39)),NA())</f>
        <v>#N/A</v>
      </c>
      <c r="AL45" s="91" t="e">
        <f ca="true">+IF(AND(ISNUMBER(OFFSET('Sanitation Data'!$G$6,0,10*ROW('Sanitation Data'!G39))),'Data Summary'!DA45="Yes"),OFFSET('Sanitation Data'!$G$6,0,10*ROW('Sanitation Data'!G39)),NA())</f>
        <v>#N/A</v>
      </c>
      <c r="AM45" s="91" t="e">
        <f ca="true">+IF(AND(ISNUMBER(OFFSET('Sanitation Data'!$G$10,0,10*ROW('Sanitation Data'!G39))),'Data Summary'!DB45="Yes"),OFFSET('Sanitation Data'!$G$10,0,10*ROW('Sanitation Data'!G39)),NA())</f>
        <v>#N/A</v>
      </c>
      <c r="AN45" s="91" t="e">
        <f ca="true">+IF(AND(ISNUMBER(OFFSET('Sanitation Data'!$G$11,0,10*ROW('Sanitation Data'!G39))),'Data Summary'!DC45="Yes"),OFFSET('Sanitation Data'!$G$11,0,10*ROW('Sanitation Data'!G39)),NA())</f>
        <v>#N/A</v>
      </c>
      <c r="AO45" s="91" t="e">
        <f ca="true">+IF(AND(ISNUMBER(OFFSET('Sanitation Data'!$G$12,0,10*ROW('Sanitation Data'!G39))),'Data Summary'!DD45="Yes"),OFFSET('Sanitation Data'!$G$12,0,10*ROW('Sanitation Data'!G39)),NA())</f>
        <v>#N/A</v>
      </c>
      <c r="AP45" s="91" t="e">
        <f ca="true">+IF(AND(ISNUMBER(OFFSET('Sanitation Data'!$H$4,0,10*ROW('Sanitation Data'!H39))),'Data Summary'!DE45="Yes"),100-OFFSET('Sanitation Data'!$H$4,0,10*ROW('Sanitation Data'!H39)),NA())</f>
        <v>#N/A</v>
      </c>
      <c r="AQ45" s="91" t="e">
        <f ca="true">+IF(AND(ISNUMBER(OFFSET('Sanitation Data'!$H$6,0,10*ROW('Sanitation Data'!H39))),'Data Summary'!DF45="Yes"),OFFSET('Sanitation Data'!$H$6,0,10*ROW('Sanitation Data'!H39)),NA())</f>
        <v>#N/A</v>
      </c>
      <c r="AR45" s="91" t="e">
        <f ca="true">+IF(AND(ISNUMBER(OFFSET('Sanitation Data'!$H$10,0,10*ROW('Sanitation Data'!H39))),'Data Summary'!DG45="Yes"),OFFSET('Sanitation Data'!$H$10,0,10*ROW('Sanitation Data'!H39)),NA())</f>
        <v>#N/A</v>
      </c>
      <c r="AS45" s="91" t="e">
        <f ca="true">+IF(AND(ISNUMBER(OFFSET('Sanitation Data'!$H$11,0,10*ROW('Sanitation Data'!H39))),'Data Summary'!DH45="Yes"),OFFSET('Sanitation Data'!$H$11,0,10*ROW('Sanitation Data'!H39)),NA())</f>
        <v>#N/A</v>
      </c>
      <c r="AT45" s="91" t="e">
        <f ca="true">+IF(AND(ISNUMBER(OFFSET('Sanitation Data'!$H$12,0,10*ROW('Sanitation Data'!H39))),'Data Summary'!DI45="Yes"),OFFSET('Sanitation Data'!$H$12,0,10*ROW('Sanitation Data'!H39)),NA())</f>
        <v>#N/A</v>
      </c>
      <c r="AU45" s="91" t="e">
        <f ca="true">+IF(AND(ISNUMBER(OFFSET('Sanitation Data'!$I$4,0,10*ROW('Sanitation Data'!I39))),'Data Summary'!DJ45="Yes"),100-OFFSET('Sanitation Data'!$I$4,0,10*ROW('Sanitation Data'!I39)),NA())</f>
        <v>#N/A</v>
      </c>
      <c r="AV45" s="91" t="e">
        <f ca="true">+IF(AND(ISNUMBER(OFFSET('Sanitation Data'!$I$6,0,10*ROW('Sanitation Data'!I39))),'Data Summary'!DK45="Yes"),OFFSET('Sanitation Data'!$I$6,0,10*ROW('Sanitation Data'!I39)),NA())</f>
        <v>#N/A</v>
      </c>
      <c r="AW45" s="91" t="e">
        <f ca="true">+IF(AND(ISNUMBER(OFFSET('Sanitation Data'!$I$10,0,10*ROW('Sanitation Data'!I39))),'Data Summary'!DL45="Yes"),OFFSET('Sanitation Data'!$I$10,0,10*ROW('Sanitation Data'!I39)),NA())</f>
        <v>#N/A</v>
      </c>
      <c r="AX45" s="91" t="e">
        <f ca="true">+IF(AND(ISNUMBER(OFFSET('Sanitation Data'!$I$11,0,10*ROW('Sanitation Data'!I39))),'Data Summary'!DM45="Yes"),OFFSET('Sanitation Data'!$I$11,0,10*ROW('Sanitation Data'!I39)),NA())</f>
        <v>#N/A</v>
      </c>
      <c r="AY45" s="91" t="e">
        <f ca="true">+IF(AND(ISNUMBER(OFFSET('Sanitation Data'!$I$12,0,10*ROW('Sanitation Data'!I39))),'Data Summary'!DN45="Yes"),OFFSET('Sanitation Data'!$I$12,0,10*ROW('Sanitation Data'!I39)),NA())</f>
        <v>#N/A</v>
      </c>
      <c r="AZ45" s="92" t="e">
        <f ca="true">+IF(AND(ISNUMBER(OFFSET('Hygiene Data'!$D$5,0,10*ROW('Hygiene Data'!D39))),'Data Summary'!DO45="Yes"),OFFSET('Hygiene Data'!$D$5,0,10*ROW('Hygiene Data'!D39)),NA())</f>
        <v>#N/A</v>
      </c>
      <c r="BA45" s="92" t="e">
        <f ca="true">+IF(AND(ISNUMBER(OFFSET('Hygiene Data'!$D$7,0,10*ROW('Hygiene Data'!D39))),'Data Summary'!DP45="Yes"),OFFSET('Hygiene Data'!$D$7,0,10*ROW('Hygiene Data'!D39)),NA())</f>
        <v>#N/A</v>
      </c>
      <c r="BB45" s="92" t="e">
        <f ca="true">+IF(AND(ISNUMBER(OFFSET('Hygiene Data'!$D$9,0,10*ROW('Hygiene Data'!D39))),'Data Summary'!DQ45="Yes"),OFFSET('Hygiene Data'!$D$9,0,10*ROW('Hygiene Data'!D39)),NA())</f>
        <v>#N/A</v>
      </c>
      <c r="BC45" s="92" t="e">
        <f ca="true">+IF(AND(ISNUMBER(OFFSET('Hygiene Data'!$E$5,0,10*ROW('Hygiene Data'!E39))),'Data Summary'!DR45="Yes"),OFFSET('Hygiene Data'!$E$5,0,10*ROW('Hygiene Data'!E39)),NA())</f>
        <v>#N/A</v>
      </c>
      <c r="BD45" s="92" t="e">
        <f ca="true">+IF(AND(ISNUMBER(OFFSET('Hygiene Data'!$E$7,0,10*ROW('Hygiene Data'!E39))),'Data Summary'!DS45="Yes"),OFFSET('Hygiene Data'!$E$7,0,10*ROW('Hygiene Data'!E39)),NA())</f>
        <v>#N/A</v>
      </c>
      <c r="BE45" s="92" t="e">
        <f ca="true">+IF(AND(ISNUMBER(OFFSET('Hygiene Data'!$E$9,0,10*ROW('Hygiene Data'!E39))),'Data Summary'!DT45="Yes"),OFFSET('Hygiene Data'!$E$9,0,10*ROW('Hygiene Data'!E39)),NA())</f>
        <v>#N/A</v>
      </c>
      <c r="BF45" s="92" t="e">
        <f ca="true">+IF(AND(ISNUMBER(OFFSET('Hygiene Data'!$F$5,0,10*ROW('Hygiene Data'!F39))),'Data Summary'!DU45="Yes"),OFFSET('Hygiene Data'!$F$5,0,10*ROW('Hygiene Data'!F39)),NA())</f>
        <v>#N/A</v>
      </c>
      <c r="BG45" s="92" t="e">
        <f ca="true">+IF(AND(ISNUMBER(OFFSET('Hygiene Data'!$F$7,0,10*ROW('Hygiene Data'!F39))),'Data Summary'!DV45="Yes"),OFFSET('Hygiene Data'!$F$7,0,10*ROW('Hygiene Data'!F39)),NA())</f>
        <v>#N/A</v>
      </c>
      <c r="BH45" s="92" t="e">
        <f ca="true">+IF(AND(ISNUMBER(OFFSET('Hygiene Data'!$F$9,0,10*ROW('Hygiene Data'!F39))),'Data Summary'!DW45="Yes"),OFFSET('Hygiene Data'!$F$9,0,10*ROW('Hygiene Data'!F39)),NA())</f>
        <v>#N/A</v>
      </c>
      <c r="BI45" s="92" t="e">
        <f ca="true">+IF(AND(ISNUMBER(OFFSET('Hygiene Data'!$G$5,0,10*ROW('Hygiene Data'!G39))),'Data Summary'!DX45="Yes"),OFFSET('Hygiene Data'!$G$5,0,10*ROW('Hygiene Data'!G39)),NA())</f>
        <v>#N/A</v>
      </c>
      <c r="BJ45" s="92" t="e">
        <f ca="true">+IF(AND(ISNUMBER(OFFSET('Hygiene Data'!$G$7,0,10*ROW('Hygiene Data'!G39))),'Data Summary'!DY45="Yes"),OFFSET('Hygiene Data'!$G$7,0,10*ROW('Hygiene Data'!G39)),NA())</f>
        <v>#N/A</v>
      </c>
      <c r="BK45" s="92" t="e">
        <f ca="true">+IF(AND(ISNUMBER(OFFSET('Hygiene Data'!$G$9,0,10*ROW('Hygiene Data'!G39))),'Data Summary'!DZ45="Yes"),OFFSET('Hygiene Data'!$G$9,0,10*ROW('Hygiene Data'!G39)),NA())</f>
        <v>#N/A</v>
      </c>
      <c r="BL45" s="92" t="e">
        <f ca="true">+IF(AND(ISNUMBER(OFFSET('Hygiene Data'!$H$5,0,10*ROW('Hygiene Data'!H39))),'Data Summary'!EA45="Yes"),OFFSET('Hygiene Data'!$H$5,0,10*ROW('Hygiene Data'!H39)),NA())</f>
        <v>#N/A</v>
      </c>
      <c r="BM45" s="92" t="e">
        <f ca="true">+IF(AND(ISNUMBER(OFFSET('Hygiene Data'!$H$7,0,10*ROW('Hygiene Data'!H39))),'Data Summary'!EB45="Yes"),OFFSET('Hygiene Data'!$H$7,0,10*ROW('Hygiene Data'!H39)),NA())</f>
        <v>#N/A</v>
      </c>
      <c r="BN45" s="92" t="e">
        <f ca="true">+IF(AND(ISNUMBER(OFFSET('Hygiene Data'!$H$9,0,10*ROW('Hygiene Data'!H39))),'Data Summary'!EC45="Yes"),OFFSET('Hygiene Data'!$H$9,0,10*ROW('Hygiene Data'!H39)),NA())</f>
        <v>#N/A</v>
      </c>
      <c r="BO45" s="92" t="e">
        <f ca="true">+IF(AND(ISNUMBER(OFFSET('Hygiene Data'!$I$5,0,10*ROW('Hygiene Data'!I39))),'Data Summary'!ED45="Yes"),OFFSET('Hygiene Data'!$I$5,0,10*ROW('Hygiene Data'!I39)),NA())</f>
        <v>#N/A</v>
      </c>
      <c r="BP45" s="92" t="e">
        <f ca="true">+IF(AND(ISNUMBER(OFFSET('Hygiene Data'!$I$7,0,10*ROW('Hygiene Data'!I39))),'Data Summary'!EE45="Yes"),OFFSET('Hygiene Data'!$I$7,0,10*ROW('Hygiene Data'!I39)),NA())</f>
        <v>#N/A</v>
      </c>
      <c r="BQ45" s="92"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4" t="str">
        <f ca="true">+IF(ISTEXT('Data Summary'!B46),'Data Summary'!B46,"")</f>
        <v/>
      </c>
      <c r="C46" s="327" t="e">
        <f ca="true">+VALUE('Data Summary'!C46)</f>
        <v>#VALUE!</v>
      </c>
      <c r="D46" s="90" t="e">
        <f ca="true">+IF(AND(ISNUMBER(OFFSET('Water Data'!$D$4,0,10*ROW('Water Data'!D40))),'Data Summary'!BS46="Yes"),100-OFFSET('Water Data'!$D$4,0,10*ROW('Water Data'!D40)),NA())</f>
        <v>#N/A</v>
      </c>
      <c r="E46" s="90" t="e">
        <f ca="true">+IF(AND(ISNUMBER(OFFSET('Water Data'!$D$6,0,10*ROW('Water Data'!D40))),'Data Summary'!BT46="Yes"),OFFSET('Water Data'!$D$6,0,10*ROW('Water Data'!D40)),NA())</f>
        <v>#N/A</v>
      </c>
      <c r="F46" s="90" t="e">
        <f ca="true">+IF(AND(ISNUMBER(OFFSET('Water Data'!$D$9,0,10*ROW('Water Data'!D40))),'Data Summary'!BU46="Yes"),OFFSET('Water Data'!$D$9,0,10*ROW('Water Data'!D40)),NA())</f>
        <v>#N/A</v>
      </c>
      <c r="G46" s="90" t="e">
        <f ca="true">+IF(AND(ISNUMBER(OFFSET('Water Data'!$E$4,0,10*ROW('Water Data'!E40))),'Data Summary'!BV46="Yes"),100-OFFSET('Water Data'!$E$4,0,10*ROW('Water Data'!E40)),NA())</f>
        <v>#N/A</v>
      </c>
      <c r="H46" s="90" t="e">
        <f ca="true">+IF(AND(ISNUMBER(OFFSET('Water Data'!$E$6,0,10*ROW('Water Data'!E40))),'Data Summary'!BW46="Yes"),OFFSET('Water Data'!$E$6,0,10*ROW('Water Data'!E40)),NA())</f>
        <v>#N/A</v>
      </c>
      <c r="I46" s="90" t="e">
        <f ca="true">+IF(AND(ISNUMBER(OFFSET('Water Data'!$E$9,0,10*ROW('Water Data'!E40))),'Data Summary'!BX46="Yes"),OFFSET('Water Data'!$E$9,0,10*ROW('Water Data'!E40)),NA())</f>
        <v>#N/A</v>
      </c>
      <c r="J46" s="90" t="e">
        <f ca="true">+IF(AND(ISNUMBER(OFFSET('Water Data'!$F$4,0,10*ROW('Water Data'!F40))),'Data Summary'!BY46="Yes"),100-OFFSET('Water Data'!$F$4,0,10*ROW('Water Data'!F40)),NA())</f>
        <v>#N/A</v>
      </c>
      <c r="K46" s="90" t="e">
        <f ca="true">+IF(AND(ISNUMBER(OFFSET('Water Data'!$F$6,0,10*ROW('Water Data'!F40))),'Data Summary'!BZ46="Yes"),OFFSET('Water Data'!$F$6,0,10*ROW('Water Data'!F40)),NA())</f>
        <v>#N/A</v>
      </c>
      <c r="L46" s="90" t="e">
        <f ca="true">+IF(AND(ISNUMBER(OFFSET('Water Data'!$F$9,0,10*ROW('Water Data'!F40))),'Data Summary'!CA46="Yes"),OFFSET('Water Data'!$F$9,0,10*ROW('Water Data'!F40)),NA())</f>
        <v>#N/A</v>
      </c>
      <c r="M46" s="90" t="e">
        <f ca="true">+IF(AND(ISNUMBER(OFFSET('Water Data'!$G$4,0,10*ROW('Water Data'!G40))),'Data Summary'!CB46="Yes"),100-OFFSET('Water Data'!$G$4,0,10*ROW('Water Data'!G40)),NA())</f>
        <v>#N/A</v>
      </c>
      <c r="N46" s="90" t="e">
        <f ca="true">+IF(AND(ISNUMBER(OFFSET('Water Data'!$G$6,0,10*ROW('Water Data'!G40))),'Data Summary'!CC46="Yes"),OFFSET('Water Data'!$G$6,0,10*ROW('Water Data'!G40)),NA())</f>
        <v>#N/A</v>
      </c>
      <c r="O46" s="90" t="e">
        <f ca="true">+IF(AND(ISNUMBER(OFFSET('Water Data'!$G$9,0,10*ROW('Water Data'!G40))),'Data Summary'!CD46="Yes"),OFFSET('Water Data'!$G$9,0,10*ROW('Water Data'!G40)),NA())</f>
        <v>#N/A</v>
      </c>
      <c r="P46" s="90" t="e">
        <f ca="true">+IF(AND(ISNUMBER(OFFSET('Water Data'!$H$4,0,10*ROW('Water Data'!H40))),'Data Summary'!CE46="Yes"),100-OFFSET('Water Data'!$H$4,0,10*ROW('Water Data'!H40)),NA())</f>
        <v>#N/A</v>
      </c>
      <c r="Q46" s="90" t="e">
        <f ca="true">+IF(AND(ISNUMBER(OFFSET('Water Data'!$H$6,0,10*ROW('Water Data'!H40))),'Data Summary'!CF46="Yes"),OFFSET('Water Data'!$H$6,0,10*ROW('Water Data'!H40)),NA())</f>
        <v>#N/A</v>
      </c>
      <c r="R46" s="90" t="e">
        <f ca="true">+IF(AND(ISNUMBER(OFFSET('Water Data'!$H$9,0,10*ROW('Water Data'!H40))),'Data Summary'!CG46="Yes"),OFFSET('Water Data'!$H$9,0,10*ROW('Water Data'!H40)),NA())</f>
        <v>#N/A</v>
      </c>
      <c r="S46" s="90" t="e">
        <f ca="true">+IF(AND(ISNUMBER(OFFSET('Water Data'!$I$4,0,10*ROW('Water Data'!I40))),'Data Summary'!CH46="Yes"),100-OFFSET('Water Data'!$I$4,0,10*ROW('Water Data'!I40)),NA())</f>
        <v>#N/A</v>
      </c>
      <c r="T46" s="90" t="e">
        <f ca="true">+IF(AND(ISNUMBER(OFFSET('Water Data'!$I$6,0,10*ROW('Water Data'!I40))),'Data Summary'!CI46="Yes"),OFFSET('Water Data'!$I$6,0,10*ROW('Water Data'!I40)),NA())</f>
        <v>#N/A</v>
      </c>
      <c r="U46" s="90" t="e">
        <f ca="true">+IF(AND(ISNUMBER(OFFSET('Water Data'!$I$9,0,10*ROW('Water Data'!I40))),'Data Summary'!CJ46="Yes"),OFFSET('Water Data'!$I$9,0,10*ROW('Water Data'!I40)),NA())</f>
        <v>#N/A</v>
      </c>
      <c r="V46" s="91" t="e">
        <f ca="true">+IF(AND(ISNUMBER(OFFSET('Sanitation Data'!$D$4,0,10*ROW('Sanitation Data'!D40))),'Data Summary'!CK46="Yes"),100-OFFSET('Sanitation Data'!$D$4,0,10*ROW('Sanitation Data'!D40)),NA())</f>
        <v>#N/A</v>
      </c>
      <c r="W46" s="91" t="e">
        <f ca="true">+IF(AND(ISNUMBER(OFFSET('Sanitation Data'!$D$6,0,10*ROW('Sanitation Data'!D40))),'Data Summary'!CL46="Yes"),OFFSET('Sanitation Data'!$D$6,0,10*ROW('Sanitation Data'!D40)),NA())</f>
        <v>#N/A</v>
      </c>
      <c r="X46" s="91" t="e">
        <f ca="true">+IF(AND(ISNUMBER(OFFSET('Sanitation Data'!$D$10,0,10*ROW('Sanitation Data'!D40))),'Data Summary'!CM46="Yes"),OFFSET('Sanitation Data'!$D$10,0,10*ROW('Sanitation Data'!D40)),NA())</f>
        <v>#N/A</v>
      </c>
      <c r="Y46" s="91" t="e">
        <f ca="true">+IF(AND(ISNUMBER(OFFSET('Sanitation Data'!$D$11,0,10*ROW('Sanitation Data'!D40))),'Data Summary'!CN46="Yes"),OFFSET('Sanitation Data'!$D$11,0,10*ROW('Sanitation Data'!D40)),NA())</f>
        <v>#N/A</v>
      </c>
      <c r="Z46" s="91" t="e">
        <f ca="true">+IF(AND(ISNUMBER(OFFSET('Sanitation Data'!$D$12,0,10*ROW('Sanitation Data'!D40))),'Data Summary'!CO46="Yes"),OFFSET('Sanitation Data'!$D$12,0,10*ROW('Sanitation Data'!D40)),NA())</f>
        <v>#N/A</v>
      </c>
      <c r="AA46" s="91" t="e">
        <f ca="true">+IF(AND(ISNUMBER(OFFSET('Sanitation Data'!$E$4,0,10*ROW('Sanitation Data'!E40))),'Data Summary'!CP46="Yes"),100-OFFSET('Sanitation Data'!$E$4,0,10*ROW('Sanitation Data'!E40)),NA())</f>
        <v>#N/A</v>
      </c>
      <c r="AB46" s="91" t="e">
        <f ca="true">+IF(AND(ISNUMBER(OFFSET('Sanitation Data'!$E$6,0,10*ROW('Sanitation Data'!E40))),'Data Summary'!CQ46="Yes"),OFFSET('Sanitation Data'!$E$6,0,10*ROW('Sanitation Data'!E40)),NA())</f>
        <v>#N/A</v>
      </c>
      <c r="AC46" s="91" t="e">
        <f ca="true">+IF(AND(ISNUMBER(OFFSET('Sanitation Data'!$E$10,0,10*ROW('Sanitation Data'!E40))),'Data Summary'!CR46="Yes"),OFFSET('Sanitation Data'!$E$10,0,10*ROW('Sanitation Data'!E40)),NA())</f>
        <v>#N/A</v>
      </c>
      <c r="AD46" s="91" t="e">
        <f ca="true">+IF(AND(ISNUMBER(OFFSET('Sanitation Data'!$E$11,0,10*ROW('Sanitation Data'!E40))),'Data Summary'!CS46="Yes"),OFFSET('Sanitation Data'!$E$11,0,10*ROW('Sanitation Data'!E40)),NA())</f>
        <v>#N/A</v>
      </c>
      <c r="AE46" s="91" t="e">
        <f ca="true">+IF(AND(ISNUMBER(OFFSET('Sanitation Data'!$E$12,0,10*ROW('Sanitation Data'!E40))),'Data Summary'!CT46="Yes"),OFFSET('Sanitation Data'!$E$12,0,10*ROW('Sanitation Data'!E40)),NA())</f>
        <v>#N/A</v>
      </c>
      <c r="AF46" s="91" t="e">
        <f ca="true">+IF(AND(ISNUMBER(OFFSET('Sanitation Data'!$F$4,0,10*ROW('Sanitation Data'!F40))),'Data Summary'!CU46="Yes"),100-OFFSET('Sanitation Data'!$F$4,0,10*ROW('Sanitation Data'!F40)),NA())</f>
        <v>#N/A</v>
      </c>
      <c r="AG46" s="91" t="e">
        <f ca="true">+IF(AND(ISNUMBER(OFFSET('Sanitation Data'!$F$6,0,10*ROW('Sanitation Data'!F40))),'Data Summary'!CV46="Yes"),OFFSET('Sanitation Data'!$F$6,0,10*ROW('Sanitation Data'!F40)),NA())</f>
        <v>#N/A</v>
      </c>
      <c r="AH46" s="91" t="e">
        <f ca="true">+IF(AND(ISNUMBER(OFFSET('Sanitation Data'!$F$10,0,10*ROW('Sanitation Data'!F40))),'Data Summary'!CW46="Yes"),OFFSET('Sanitation Data'!$F$10,0,10*ROW('Sanitation Data'!F40)),NA())</f>
        <v>#N/A</v>
      </c>
      <c r="AI46" s="91" t="e">
        <f ca="true">+IF(AND(ISNUMBER(OFFSET('Sanitation Data'!$F$11,0,10*ROW('Sanitation Data'!F40))),'Data Summary'!CX46="Yes"),OFFSET('Sanitation Data'!$F$11,0,10*ROW('Sanitation Data'!F40)),NA())</f>
        <v>#N/A</v>
      </c>
      <c r="AJ46" s="91" t="e">
        <f ca="true">+IF(AND(ISNUMBER(OFFSET('Sanitation Data'!$F$12,0,10*ROW('Sanitation Data'!F40))),'Data Summary'!CY46="Yes"),OFFSET('Sanitation Data'!$F$12,0,10*ROW('Sanitation Data'!F40)),NA())</f>
        <v>#N/A</v>
      </c>
      <c r="AK46" s="91" t="e">
        <f ca="true">+IF(AND(ISNUMBER(OFFSET('Sanitation Data'!$G$4,0,10*ROW('Sanitation Data'!G40))),'Data Summary'!CZ46="Yes"),100-OFFSET('Sanitation Data'!$G$4,0,10*ROW('Sanitation Data'!G40)),NA())</f>
        <v>#N/A</v>
      </c>
      <c r="AL46" s="91" t="e">
        <f ca="true">+IF(AND(ISNUMBER(OFFSET('Sanitation Data'!$G$6,0,10*ROW('Sanitation Data'!G40))),'Data Summary'!DA46="Yes"),OFFSET('Sanitation Data'!$G$6,0,10*ROW('Sanitation Data'!G40)),NA())</f>
        <v>#N/A</v>
      </c>
      <c r="AM46" s="91" t="e">
        <f ca="true">+IF(AND(ISNUMBER(OFFSET('Sanitation Data'!$G$10,0,10*ROW('Sanitation Data'!G40))),'Data Summary'!DB46="Yes"),OFFSET('Sanitation Data'!$G$10,0,10*ROW('Sanitation Data'!G40)),NA())</f>
        <v>#N/A</v>
      </c>
      <c r="AN46" s="91" t="e">
        <f ca="true">+IF(AND(ISNUMBER(OFFSET('Sanitation Data'!$G$11,0,10*ROW('Sanitation Data'!G40))),'Data Summary'!DC46="Yes"),OFFSET('Sanitation Data'!$G$11,0,10*ROW('Sanitation Data'!G40)),NA())</f>
        <v>#N/A</v>
      </c>
      <c r="AO46" s="91" t="e">
        <f ca="true">+IF(AND(ISNUMBER(OFFSET('Sanitation Data'!$G$12,0,10*ROW('Sanitation Data'!G40))),'Data Summary'!DD46="Yes"),OFFSET('Sanitation Data'!$G$12,0,10*ROW('Sanitation Data'!G40)),NA())</f>
        <v>#N/A</v>
      </c>
      <c r="AP46" s="91" t="e">
        <f ca="true">+IF(AND(ISNUMBER(OFFSET('Sanitation Data'!$H$4,0,10*ROW('Sanitation Data'!H40))),'Data Summary'!DE46="Yes"),100-OFFSET('Sanitation Data'!$H$4,0,10*ROW('Sanitation Data'!H40)),NA())</f>
        <v>#N/A</v>
      </c>
      <c r="AQ46" s="91" t="e">
        <f ca="true">+IF(AND(ISNUMBER(OFFSET('Sanitation Data'!$H$6,0,10*ROW('Sanitation Data'!H40))),'Data Summary'!DF46="Yes"),OFFSET('Sanitation Data'!$H$6,0,10*ROW('Sanitation Data'!H40)),NA())</f>
        <v>#N/A</v>
      </c>
      <c r="AR46" s="91" t="e">
        <f ca="true">+IF(AND(ISNUMBER(OFFSET('Sanitation Data'!$H$10,0,10*ROW('Sanitation Data'!H40))),'Data Summary'!DG46="Yes"),OFFSET('Sanitation Data'!$H$10,0,10*ROW('Sanitation Data'!H40)),NA())</f>
        <v>#N/A</v>
      </c>
      <c r="AS46" s="91" t="e">
        <f ca="true">+IF(AND(ISNUMBER(OFFSET('Sanitation Data'!$H$11,0,10*ROW('Sanitation Data'!H40))),'Data Summary'!DH46="Yes"),OFFSET('Sanitation Data'!$H$11,0,10*ROW('Sanitation Data'!H40)),NA())</f>
        <v>#N/A</v>
      </c>
      <c r="AT46" s="91" t="e">
        <f ca="true">+IF(AND(ISNUMBER(OFFSET('Sanitation Data'!$H$12,0,10*ROW('Sanitation Data'!H40))),'Data Summary'!DI46="Yes"),OFFSET('Sanitation Data'!$H$12,0,10*ROW('Sanitation Data'!H40)),NA())</f>
        <v>#N/A</v>
      </c>
      <c r="AU46" s="91" t="e">
        <f ca="true">+IF(AND(ISNUMBER(OFFSET('Sanitation Data'!$I$4,0,10*ROW('Sanitation Data'!I40))),'Data Summary'!DJ46="Yes"),100-OFFSET('Sanitation Data'!$I$4,0,10*ROW('Sanitation Data'!I40)),NA())</f>
        <v>#N/A</v>
      </c>
      <c r="AV46" s="91" t="e">
        <f ca="true">+IF(AND(ISNUMBER(OFFSET('Sanitation Data'!$I$6,0,10*ROW('Sanitation Data'!I40))),'Data Summary'!DK46="Yes"),OFFSET('Sanitation Data'!$I$6,0,10*ROW('Sanitation Data'!I40)),NA())</f>
        <v>#N/A</v>
      </c>
      <c r="AW46" s="91" t="e">
        <f ca="true">+IF(AND(ISNUMBER(OFFSET('Sanitation Data'!$I$10,0,10*ROW('Sanitation Data'!I40))),'Data Summary'!DL46="Yes"),OFFSET('Sanitation Data'!$I$10,0,10*ROW('Sanitation Data'!I40)),NA())</f>
        <v>#N/A</v>
      </c>
      <c r="AX46" s="91" t="e">
        <f ca="true">+IF(AND(ISNUMBER(OFFSET('Sanitation Data'!$I$11,0,10*ROW('Sanitation Data'!I40))),'Data Summary'!DM46="Yes"),OFFSET('Sanitation Data'!$I$11,0,10*ROW('Sanitation Data'!I40)),NA())</f>
        <v>#N/A</v>
      </c>
      <c r="AY46" s="91" t="e">
        <f ca="true">+IF(AND(ISNUMBER(OFFSET('Sanitation Data'!$I$12,0,10*ROW('Sanitation Data'!I40))),'Data Summary'!DN46="Yes"),OFFSET('Sanitation Data'!$I$12,0,10*ROW('Sanitation Data'!I40)),NA())</f>
        <v>#N/A</v>
      </c>
      <c r="AZ46" s="92" t="e">
        <f ca="true">+IF(AND(ISNUMBER(OFFSET('Hygiene Data'!$D$5,0,10*ROW('Hygiene Data'!D40))),'Data Summary'!DO46="Yes"),OFFSET('Hygiene Data'!$D$5,0,10*ROW('Hygiene Data'!D40)),NA())</f>
        <v>#N/A</v>
      </c>
      <c r="BA46" s="92" t="e">
        <f ca="true">+IF(AND(ISNUMBER(OFFSET('Hygiene Data'!$D$7,0,10*ROW('Hygiene Data'!D40))),'Data Summary'!DP46="Yes"),OFFSET('Hygiene Data'!$D$7,0,10*ROW('Hygiene Data'!D40)),NA())</f>
        <v>#N/A</v>
      </c>
      <c r="BB46" s="92" t="e">
        <f ca="true">+IF(AND(ISNUMBER(OFFSET('Hygiene Data'!$D$9,0,10*ROW('Hygiene Data'!D40))),'Data Summary'!DQ46="Yes"),OFFSET('Hygiene Data'!$D$9,0,10*ROW('Hygiene Data'!D40)),NA())</f>
        <v>#N/A</v>
      </c>
      <c r="BC46" s="92" t="e">
        <f ca="true">+IF(AND(ISNUMBER(OFFSET('Hygiene Data'!$E$5,0,10*ROW('Hygiene Data'!E40))),'Data Summary'!DR46="Yes"),OFFSET('Hygiene Data'!$E$5,0,10*ROW('Hygiene Data'!E40)),NA())</f>
        <v>#N/A</v>
      </c>
      <c r="BD46" s="92" t="e">
        <f ca="true">+IF(AND(ISNUMBER(OFFSET('Hygiene Data'!$E$7,0,10*ROW('Hygiene Data'!E40))),'Data Summary'!DS46="Yes"),OFFSET('Hygiene Data'!$E$7,0,10*ROW('Hygiene Data'!E40)),NA())</f>
        <v>#N/A</v>
      </c>
      <c r="BE46" s="92" t="e">
        <f ca="true">+IF(AND(ISNUMBER(OFFSET('Hygiene Data'!$E$9,0,10*ROW('Hygiene Data'!E40))),'Data Summary'!DT46="Yes"),OFFSET('Hygiene Data'!$E$9,0,10*ROW('Hygiene Data'!E40)),NA())</f>
        <v>#N/A</v>
      </c>
      <c r="BF46" s="92" t="e">
        <f ca="true">+IF(AND(ISNUMBER(OFFSET('Hygiene Data'!$F$5,0,10*ROW('Hygiene Data'!F40))),'Data Summary'!DU46="Yes"),OFFSET('Hygiene Data'!$F$5,0,10*ROW('Hygiene Data'!F40)),NA())</f>
        <v>#N/A</v>
      </c>
      <c r="BG46" s="92" t="e">
        <f ca="true">+IF(AND(ISNUMBER(OFFSET('Hygiene Data'!$F$7,0,10*ROW('Hygiene Data'!F40))),'Data Summary'!DV46="Yes"),OFFSET('Hygiene Data'!$F$7,0,10*ROW('Hygiene Data'!F40)),NA())</f>
        <v>#N/A</v>
      </c>
      <c r="BH46" s="92" t="e">
        <f ca="true">+IF(AND(ISNUMBER(OFFSET('Hygiene Data'!$F$9,0,10*ROW('Hygiene Data'!F40))),'Data Summary'!DW46="Yes"),OFFSET('Hygiene Data'!$F$9,0,10*ROW('Hygiene Data'!F40)),NA())</f>
        <v>#N/A</v>
      </c>
      <c r="BI46" s="92" t="e">
        <f ca="true">+IF(AND(ISNUMBER(OFFSET('Hygiene Data'!$G$5,0,10*ROW('Hygiene Data'!G40))),'Data Summary'!DX46="Yes"),OFFSET('Hygiene Data'!$G$5,0,10*ROW('Hygiene Data'!G40)),NA())</f>
        <v>#N/A</v>
      </c>
      <c r="BJ46" s="92" t="e">
        <f ca="true">+IF(AND(ISNUMBER(OFFSET('Hygiene Data'!$G$7,0,10*ROW('Hygiene Data'!G40))),'Data Summary'!DY46="Yes"),OFFSET('Hygiene Data'!$G$7,0,10*ROW('Hygiene Data'!G40)),NA())</f>
        <v>#N/A</v>
      </c>
      <c r="BK46" s="92" t="e">
        <f ca="true">+IF(AND(ISNUMBER(OFFSET('Hygiene Data'!$G$9,0,10*ROW('Hygiene Data'!G40))),'Data Summary'!DZ46="Yes"),OFFSET('Hygiene Data'!$G$9,0,10*ROW('Hygiene Data'!G40)),NA())</f>
        <v>#N/A</v>
      </c>
      <c r="BL46" s="92" t="e">
        <f ca="true">+IF(AND(ISNUMBER(OFFSET('Hygiene Data'!$H$5,0,10*ROW('Hygiene Data'!H40))),'Data Summary'!EA46="Yes"),OFFSET('Hygiene Data'!$H$5,0,10*ROW('Hygiene Data'!H40)),NA())</f>
        <v>#N/A</v>
      </c>
      <c r="BM46" s="92" t="e">
        <f ca="true">+IF(AND(ISNUMBER(OFFSET('Hygiene Data'!$H$7,0,10*ROW('Hygiene Data'!H40))),'Data Summary'!EB46="Yes"),OFFSET('Hygiene Data'!$H$7,0,10*ROW('Hygiene Data'!H40)),NA())</f>
        <v>#N/A</v>
      </c>
      <c r="BN46" s="92" t="e">
        <f ca="true">+IF(AND(ISNUMBER(OFFSET('Hygiene Data'!$H$9,0,10*ROW('Hygiene Data'!H40))),'Data Summary'!EC46="Yes"),OFFSET('Hygiene Data'!$H$9,0,10*ROW('Hygiene Data'!H40)),NA())</f>
        <v>#N/A</v>
      </c>
      <c r="BO46" s="92" t="e">
        <f ca="true">+IF(AND(ISNUMBER(OFFSET('Hygiene Data'!$I$5,0,10*ROW('Hygiene Data'!I40))),'Data Summary'!ED46="Yes"),OFFSET('Hygiene Data'!$I$5,0,10*ROW('Hygiene Data'!I40)),NA())</f>
        <v>#N/A</v>
      </c>
      <c r="BP46" s="92" t="e">
        <f ca="true">+IF(AND(ISNUMBER(OFFSET('Hygiene Data'!$I$7,0,10*ROW('Hygiene Data'!I40))),'Data Summary'!EE46="Yes"),OFFSET('Hygiene Data'!$I$7,0,10*ROW('Hygiene Data'!I40)),NA())</f>
        <v>#N/A</v>
      </c>
      <c r="BQ46" s="92"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4" t="str">
        <f ca="true">+IF(ISTEXT('Data Summary'!B47),'Data Summary'!B47,"")</f>
        <v/>
      </c>
      <c r="C47" s="327" t="e">
        <f ca="true">+VALUE('Data Summary'!C47)</f>
        <v>#VALUE!</v>
      </c>
      <c r="D47" s="90" t="e">
        <f ca="true">+IF(AND(ISNUMBER(OFFSET('Water Data'!$D$4,0,10*ROW('Water Data'!D41))),'Data Summary'!BS47="Yes"),100-OFFSET('Water Data'!$D$4,0,10*ROW('Water Data'!D41)),NA())</f>
        <v>#N/A</v>
      </c>
      <c r="E47" s="90" t="e">
        <f ca="true">+IF(AND(ISNUMBER(OFFSET('Water Data'!$D$6,0,10*ROW('Water Data'!D41))),'Data Summary'!BT47="Yes"),OFFSET('Water Data'!$D$6,0,10*ROW('Water Data'!D41)),NA())</f>
        <v>#N/A</v>
      </c>
      <c r="F47" s="90" t="e">
        <f ca="true">+IF(AND(ISNUMBER(OFFSET('Water Data'!$D$9,0,10*ROW('Water Data'!D41))),'Data Summary'!BU47="Yes"),OFFSET('Water Data'!$D$9,0,10*ROW('Water Data'!D41)),NA())</f>
        <v>#N/A</v>
      </c>
      <c r="G47" s="90" t="e">
        <f ca="true">+IF(AND(ISNUMBER(OFFSET('Water Data'!$E$4,0,10*ROW('Water Data'!E41))),'Data Summary'!BV47="Yes"),100-OFFSET('Water Data'!$E$4,0,10*ROW('Water Data'!E41)),NA())</f>
        <v>#N/A</v>
      </c>
      <c r="H47" s="90" t="e">
        <f ca="true">+IF(AND(ISNUMBER(OFFSET('Water Data'!$E$6,0,10*ROW('Water Data'!E41))),'Data Summary'!BW47="Yes"),OFFSET('Water Data'!$E$6,0,10*ROW('Water Data'!E41)),NA())</f>
        <v>#N/A</v>
      </c>
      <c r="I47" s="90" t="e">
        <f ca="true">+IF(AND(ISNUMBER(OFFSET('Water Data'!$E$9,0,10*ROW('Water Data'!E41))),'Data Summary'!BX47="Yes"),OFFSET('Water Data'!$E$9,0,10*ROW('Water Data'!E41)),NA())</f>
        <v>#N/A</v>
      </c>
      <c r="J47" s="90" t="e">
        <f ca="true">+IF(AND(ISNUMBER(OFFSET('Water Data'!$F$4,0,10*ROW('Water Data'!F41))),'Data Summary'!BY47="Yes"),100-OFFSET('Water Data'!$F$4,0,10*ROW('Water Data'!F41)),NA())</f>
        <v>#N/A</v>
      </c>
      <c r="K47" s="90" t="e">
        <f ca="true">+IF(AND(ISNUMBER(OFFSET('Water Data'!$F$6,0,10*ROW('Water Data'!F41))),'Data Summary'!BZ47="Yes"),OFFSET('Water Data'!$F$6,0,10*ROW('Water Data'!F41)),NA())</f>
        <v>#N/A</v>
      </c>
      <c r="L47" s="90" t="e">
        <f ca="true">+IF(AND(ISNUMBER(OFFSET('Water Data'!$F$9,0,10*ROW('Water Data'!F41))),'Data Summary'!CA47="Yes"),OFFSET('Water Data'!$F$9,0,10*ROW('Water Data'!F41)),NA())</f>
        <v>#N/A</v>
      </c>
      <c r="M47" s="90" t="e">
        <f ca="true">+IF(AND(ISNUMBER(OFFSET('Water Data'!$G$4,0,10*ROW('Water Data'!G41))),'Data Summary'!CB47="Yes"),100-OFFSET('Water Data'!$G$4,0,10*ROW('Water Data'!G41)),NA())</f>
        <v>#N/A</v>
      </c>
      <c r="N47" s="90" t="e">
        <f ca="true">+IF(AND(ISNUMBER(OFFSET('Water Data'!$G$6,0,10*ROW('Water Data'!G41))),'Data Summary'!CC47="Yes"),OFFSET('Water Data'!$G$6,0,10*ROW('Water Data'!G41)),NA())</f>
        <v>#N/A</v>
      </c>
      <c r="O47" s="90" t="e">
        <f ca="true">+IF(AND(ISNUMBER(OFFSET('Water Data'!$G$9,0,10*ROW('Water Data'!G41))),'Data Summary'!CD47="Yes"),OFFSET('Water Data'!$G$9,0,10*ROW('Water Data'!G41)),NA())</f>
        <v>#N/A</v>
      </c>
      <c r="P47" s="90" t="e">
        <f ca="true">+IF(AND(ISNUMBER(OFFSET('Water Data'!$H$4,0,10*ROW('Water Data'!H41))),'Data Summary'!CE47="Yes"),100-OFFSET('Water Data'!$H$4,0,10*ROW('Water Data'!H41)),NA())</f>
        <v>#N/A</v>
      </c>
      <c r="Q47" s="90" t="e">
        <f ca="true">+IF(AND(ISNUMBER(OFFSET('Water Data'!$H$6,0,10*ROW('Water Data'!H41))),'Data Summary'!CF47="Yes"),OFFSET('Water Data'!$H$6,0,10*ROW('Water Data'!H41)),NA())</f>
        <v>#N/A</v>
      </c>
      <c r="R47" s="90" t="e">
        <f ca="true">+IF(AND(ISNUMBER(OFFSET('Water Data'!$H$9,0,10*ROW('Water Data'!H41))),'Data Summary'!CG47="Yes"),OFFSET('Water Data'!$H$9,0,10*ROW('Water Data'!H41)),NA())</f>
        <v>#N/A</v>
      </c>
      <c r="S47" s="90" t="e">
        <f ca="true">+IF(AND(ISNUMBER(OFFSET('Water Data'!$I$4,0,10*ROW('Water Data'!I41))),'Data Summary'!CH47="Yes"),100-OFFSET('Water Data'!$I$4,0,10*ROW('Water Data'!I41)),NA())</f>
        <v>#N/A</v>
      </c>
      <c r="T47" s="90" t="e">
        <f ca="true">+IF(AND(ISNUMBER(OFFSET('Water Data'!$I$6,0,10*ROW('Water Data'!I41))),'Data Summary'!CI47="Yes"),OFFSET('Water Data'!$I$6,0,10*ROW('Water Data'!I41)),NA())</f>
        <v>#N/A</v>
      </c>
      <c r="U47" s="90" t="e">
        <f ca="true">+IF(AND(ISNUMBER(OFFSET('Water Data'!$I$9,0,10*ROW('Water Data'!I41))),'Data Summary'!CJ47="Yes"),OFFSET('Water Data'!$I$9,0,10*ROW('Water Data'!I41)),NA())</f>
        <v>#N/A</v>
      </c>
      <c r="V47" s="91" t="e">
        <f ca="true">+IF(AND(ISNUMBER(OFFSET('Sanitation Data'!$D$4,0,10*ROW('Sanitation Data'!D41))),'Data Summary'!CK47="Yes"),100-OFFSET('Sanitation Data'!$D$4,0,10*ROW('Sanitation Data'!D41)),NA())</f>
        <v>#N/A</v>
      </c>
      <c r="W47" s="91" t="e">
        <f ca="true">+IF(AND(ISNUMBER(OFFSET('Sanitation Data'!$D$6,0,10*ROW('Sanitation Data'!D41))),'Data Summary'!CL47="Yes"),OFFSET('Sanitation Data'!$D$6,0,10*ROW('Sanitation Data'!D41)),NA())</f>
        <v>#N/A</v>
      </c>
      <c r="X47" s="91" t="e">
        <f ca="true">+IF(AND(ISNUMBER(OFFSET('Sanitation Data'!$D$10,0,10*ROW('Sanitation Data'!D41))),'Data Summary'!CM47="Yes"),OFFSET('Sanitation Data'!$D$10,0,10*ROW('Sanitation Data'!D41)),NA())</f>
        <v>#N/A</v>
      </c>
      <c r="Y47" s="91" t="e">
        <f ca="true">+IF(AND(ISNUMBER(OFFSET('Sanitation Data'!$D$11,0,10*ROW('Sanitation Data'!D41))),'Data Summary'!CN47="Yes"),OFFSET('Sanitation Data'!$D$11,0,10*ROW('Sanitation Data'!D41)),NA())</f>
        <v>#N/A</v>
      </c>
      <c r="Z47" s="91" t="e">
        <f ca="true">+IF(AND(ISNUMBER(OFFSET('Sanitation Data'!$D$12,0,10*ROW('Sanitation Data'!D41))),'Data Summary'!CO47="Yes"),OFFSET('Sanitation Data'!$D$12,0,10*ROW('Sanitation Data'!D41)),NA())</f>
        <v>#N/A</v>
      </c>
      <c r="AA47" s="91" t="e">
        <f ca="true">+IF(AND(ISNUMBER(OFFSET('Sanitation Data'!$E$4,0,10*ROW('Sanitation Data'!E41))),'Data Summary'!CP47="Yes"),100-OFFSET('Sanitation Data'!$E$4,0,10*ROW('Sanitation Data'!E41)),NA())</f>
        <v>#N/A</v>
      </c>
      <c r="AB47" s="91" t="e">
        <f ca="true">+IF(AND(ISNUMBER(OFFSET('Sanitation Data'!$E$6,0,10*ROW('Sanitation Data'!E41))),'Data Summary'!CQ47="Yes"),OFFSET('Sanitation Data'!$E$6,0,10*ROW('Sanitation Data'!E41)),NA())</f>
        <v>#N/A</v>
      </c>
      <c r="AC47" s="91" t="e">
        <f ca="true">+IF(AND(ISNUMBER(OFFSET('Sanitation Data'!$E$10,0,10*ROW('Sanitation Data'!E41))),'Data Summary'!CR47="Yes"),OFFSET('Sanitation Data'!$E$10,0,10*ROW('Sanitation Data'!E41)),NA())</f>
        <v>#N/A</v>
      </c>
      <c r="AD47" s="91" t="e">
        <f ca="true">+IF(AND(ISNUMBER(OFFSET('Sanitation Data'!$E$11,0,10*ROW('Sanitation Data'!E41))),'Data Summary'!CS47="Yes"),OFFSET('Sanitation Data'!$E$11,0,10*ROW('Sanitation Data'!E41)),NA())</f>
        <v>#N/A</v>
      </c>
      <c r="AE47" s="91" t="e">
        <f ca="true">+IF(AND(ISNUMBER(OFFSET('Sanitation Data'!$E$12,0,10*ROW('Sanitation Data'!E41))),'Data Summary'!CT47="Yes"),OFFSET('Sanitation Data'!$E$12,0,10*ROW('Sanitation Data'!E41)),NA())</f>
        <v>#N/A</v>
      </c>
      <c r="AF47" s="91" t="e">
        <f ca="true">+IF(AND(ISNUMBER(OFFSET('Sanitation Data'!$F$4,0,10*ROW('Sanitation Data'!F41))),'Data Summary'!CU47="Yes"),100-OFFSET('Sanitation Data'!$F$4,0,10*ROW('Sanitation Data'!F41)),NA())</f>
        <v>#N/A</v>
      </c>
      <c r="AG47" s="91" t="e">
        <f ca="true">+IF(AND(ISNUMBER(OFFSET('Sanitation Data'!$F$6,0,10*ROW('Sanitation Data'!F41))),'Data Summary'!CV47="Yes"),OFFSET('Sanitation Data'!$F$6,0,10*ROW('Sanitation Data'!F41)),NA())</f>
        <v>#N/A</v>
      </c>
      <c r="AH47" s="91" t="e">
        <f ca="true">+IF(AND(ISNUMBER(OFFSET('Sanitation Data'!$F$10,0,10*ROW('Sanitation Data'!F41))),'Data Summary'!CW47="Yes"),OFFSET('Sanitation Data'!$F$10,0,10*ROW('Sanitation Data'!F41)),NA())</f>
        <v>#N/A</v>
      </c>
      <c r="AI47" s="91" t="e">
        <f ca="true">+IF(AND(ISNUMBER(OFFSET('Sanitation Data'!$F$11,0,10*ROW('Sanitation Data'!F41))),'Data Summary'!CX47="Yes"),OFFSET('Sanitation Data'!$F$11,0,10*ROW('Sanitation Data'!F41)),NA())</f>
        <v>#N/A</v>
      </c>
      <c r="AJ47" s="91" t="e">
        <f ca="true">+IF(AND(ISNUMBER(OFFSET('Sanitation Data'!$F$12,0,10*ROW('Sanitation Data'!F41))),'Data Summary'!CY47="Yes"),OFFSET('Sanitation Data'!$F$12,0,10*ROW('Sanitation Data'!F41)),NA())</f>
        <v>#N/A</v>
      </c>
      <c r="AK47" s="91" t="e">
        <f ca="true">+IF(AND(ISNUMBER(OFFSET('Sanitation Data'!$G$4,0,10*ROW('Sanitation Data'!G41))),'Data Summary'!CZ47="Yes"),100-OFFSET('Sanitation Data'!$G$4,0,10*ROW('Sanitation Data'!G41)),NA())</f>
        <v>#N/A</v>
      </c>
      <c r="AL47" s="91" t="e">
        <f ca="true">+IF(AND(ISNUMBER(OFFSET('Sanitation Data'!$G$6,0,10*ROW('Sanitation Data'!G41))),'Data Summary'!DA47="Yes"),OFFSET('Sanitation Data'!$G$6,0,10*ROW('Sanitation Data'!G41)),NA())</f>
        <v>#N/A</v>
      </c>
      <c r="AM47" s="91" t="e">
        <f ca="true">+IF(AND(ISNUMBER(OFFSET('Sanitation Data'!$G$10,0,10*ROW('Sanitation Data'!G41))),'Data Summary'!DB47="Yes"),OFFSET('Sanitation Data'!$G$10,0,10*ROW('Sanitation Data'!G41)),NA())</f>
        <v>#N/A</v>
      </c>
      <c r="AN47" s="91" t="e">
        <f ca="true">+IF(AND(ISNUMBER(OFFSET('Sanitation Data'!$G$11,0,10*ROW('Sanitation Data'!G41))),'Data Summary'!DC47="Yes"),OFFSET('Sanitation Data'!$G$11,0,10*ROW('Sanitation Data'!G41)),NA())</f>
        <v>#N/A</v>
      </c>
      <c r="AO47" s="91" t="e">
        <f ca="true">+IF(AND(ISNUMBER(OFFSET('Sanitation Data'!$G$12,0,10*ROW('Sanitation Data'!G41))),'Data Summary'!DD47="Yes"),OFFSET('Sanitation Data'!$G$12,0,10*ROW('Sanitation Data'!G41)),NA())</f>
        <v>#N/A</v>
      </c>
      <c r="AP47" s="91" t="e">
        <f ca="true">+IF(AND(ISNUMBER(OFFSET('Sanitation Data'!$H$4,0,10*ROW('Sanitation Data'!H41))),'Data Summary'!DE47="Yes"),100-OFFSET('Sanitation Data'!$H$4,0,10*ROW('Sanitation Data'!H41)),NA())</f>
        <v>#N/A</v>
      </c>
      <c r="AQ47" s="91" t="e">
        <f ca="true">+IF(AND(ISNUMBER(OFFSET('Sanitation Data'!$H$6,0,10*ROW('Sanitation Data'!H41))),'Data Summary'!DF47="Yes"),OFFSET('Sanitation Data'!$H$6,0,10*ROW('Sanitation Data'!H41)),NA())</f>
        <v>#N/A</v>
      </c>
      <c r="AR47" s="91" t="e">
        <f ca="true">+IF(AND(ISNUMBER(OFFSET('Sanitation Data'!$H$10,0,10*ROW('Sanitation Data'!H41))),'Data Summary'!DG47="Yes"),OFFSET('Sanitation Data'!$H$10,0,10*ROW('Sanitation Data'!H41)),NA())</f>
        <v>#N/A</v>
      </c>
      <c r="AS47" s="91" t="e">
        <f ca="true">+IF(AND(ISNUMBER(OFFSET('Sanitation Data'!$H$11,0,10*ROW('Sanitation Data'!H41))),'Data Summary'!DH47="Yes"),OFFSET('Sanitation Data'!$H$11,0,10*ROW('Sanitation Data'!H41)),NA())</f>
        <v>#N/A</v>
      </c>
      <c r="AT47" s="91" t="e">
        <f ca="true">+IF(AND(ISNUMBER(OFFSET('Sanitation Data'!$H$12,0,10*ROW('Sanitation Data'!H41))),'Data Summary'!DI47="Yes"),OFFSET('Sanitation Data'!$H$12,0,10*ROW('Sanitation Data'!H41)),NA())</f>
        <v>#N/A</v>
      </c>
      <c r="AU47" s="91" t="e">
        <f ca="true">+IF(AND(ISNUMBER(OFFSET('Sanitation Data'!$I$4,0,10*ROW('Sanitation Data'!I41))),'Data Summary'!DJ47="Yes"),100-OFFSET('Sanitation Data'!$I$4,0,10*ROW('Sanitation Data'!I41)),NA())</f>
        <v>#N/A</v>
      </c>
      <c r="AV47" s="91" t="e">
        <f ca="true">+IF(AND(ISNUMBER(OFFSET('Sanitation Data'!$I$6,0,10*ROW('Sanitation Data'!I41))),'Data Summary'!DK47="Yes"),OFFSET('Sanitation Data'!$I$6,0,10*ROW('Sanitation Data'!I41)),NA())</f>
        <v>#N/A</v>
      </c>
      <c r="AW47" s="91" t="e">
        <f ca="true">+IF(AND(ISNUMBER(OFFSET('Sanitation Data'!$I$10,0,10*ROW('Sanitation Data'!I41))),'Data Summary'!DL47="Yes"),OFFSET('Sanitation Data'!$I$10,0,10*ROW('Sanitation Data'!I41)),NA())</f>
        <v>#N/A</v>
      </c>
      <c r="AX47" s="91" t="e">
        <f ca="true">+IF(AND(ISNUMBER(OFFSET('Sanitation Data'!$I$11,0,10*ROW('Sanitation Data'!I41))),'Data Summary'!DM47="Yes"),OFFSET('Sanitation Data'!$I$11,0,10*ROW('Sanitation Data'!I41)),NA())</f>
        <v>#N/A</v>
      </c>
      <c r="AY47" s="91" t="e">
        <f ca="true">+IF(AND(ISNUMBER(OFFSET('Sanitation Data'!$I$12,0,10*ROW('Sanitation Data'!I41))),'Data Summary'!DN47="Yes"),OFFSET('Sanitation Data'!$I$12,0,10*ROW('Sanitation Data'!I41)),NA())</f>
        <v>#N/A</v>
      </c>
      <c r="AZ47" s="92" t="e">
        <f ca="true">+IF(AND(ISNUMBER(OFFSET('Hygiene Data'!$D$5,0,10*ROW('Hygiene Data'!D41))),'Data Summary'!DO47="Yes"),OFFSET('Hygiene Data'!$D$5,0,10*ROW('Hygiene Data'!D41)),NA())</f>
        <v>#N/A</v>
      </c>
      <c r="BA47" s="92" t="e">
        <f ca="true">+IF(AND(ISNUMBER(OFFSET('Hygiene Data'!$D$7,0,10*ROW('Hygiene Data'!D41))),'Data Summary'!DP47="Yes"),OFFSET('Hygiene Data'!$D$7,0,10*ROW('Hygiene Data'!D41)),NA())</f>
        <v>#N/A</v>
      </c>
      <c r="BB47" s="92" t="e">
        <f ca="true">+IF(AND(ISNUMBER(OFFSET('Hygiene Data'!$D$9,0,10*ROW('Hygiene Data'!D41))),'Data Summary'!DQ47="Yes"),OFFSET('Hygiene Data'!$D$9,0,10*ROW('Hygiene Data'!D41)),NA())</f>
        <v>#N/A</v>
      </c>
      <c r="BC47" s="92" t="e">
        <f ca="true">+IF(AND(ISNUMBER(OFFSET('Hygiene Data'!$E$5,0,10*ROW('Hygiene Data'!E41))),'Data Summary'!DR47="Yes"),OFFSET('Hygiene Data'!$E$5,0,10*ROW('Hygiene Data'!E41)),NA())</f>
        <v>#N/A</v>
      </c>
      <c r="BD47" s="92" t="e">
        <f ca="true">+IF(AND(ISNUMBER(OFFSET('Hygiene Data'!$E$7,0,10*ROW('Hygiene Data'!E41))),'Data Summary'!DS47="Yes"),OFFSET('Hygiene Data'!$E$7,0,10*ROW('Hygiene Data'!E41)),NA())</f>
        <v>#N/A</v>
      </c>
      <c r="BE47" s="92" t="e">
        <f ca="true">+IF(AND(ISNUMBER(OFFSET('Hygiene Data'!$E$9,0,10*ROW('Hygiene Data'!E41))),'Data Summary'!DT47="Yes"),OFFSET('Hygiene Data'!$E$9,0,10*ROW('Hygiene Data'!E41)),NA())</f>
        <v>#N/A</v>
      </c>
      <c r="BF47" s="92" t="e">
        <f ca="true">+IF(AND(ISNUMBER(OFFSET('Hygiene Data'!$F$5,0,10*ROW('Hygiene Data'!F41))),'Data Summary'!DU47="Yes"),OFFSET('Hygiene Data'!$F$5,0,10*ROW('Hygiene Data'!F41)),NA())</f>
        <v>#N/A</v>
      </c>
      <c r="BG47" s="92" t="e">
        <f ca="true">+IF(AND(ISNUMBER(OFFSET('Hygiene Data'!$F$7,0,10*ROW('Hygiene Data'!F41))),'Data Summary'!DV47="Yes"),OFFSET('Hygiene Data'!$F$7,0,10*ROW('Hygiene Data'!F41)),NA())</f>
        <v>#N/A</v>
      </c>
      <c r="BH47" s="92" t="e">
        <f ca="true">+IF(AND(ISNUMBER(OFFSET('Hygiene Data'!$F$9,0,10*ROW('Hygiene Data'!F41))),'Data Summary'!DW47="Yes"),OFFSET('Hygiene Data'!$F$9,0,10*ROW('Hygiene Data'!F41)),NA())</f>
        <v>#N/A</v>
      </c>
      <c r="BI47" s="92" t="e">
        <f ca="true">+IF(AND(ISNUMBER(OFFSET('Hygiene Data'!$G$5,0,10*ROW('Hygiene Data'!G41))),'Data Summary'!DX47="Yes"),OFFSET('Hygiene Data'!$G$5,0,10*ROW('Hygiene Data'!G41)),NA())</f>
        <v>#N/A</v>
      </c>
      <c r="BJ47" s="92" t="e">
        <f ca="true">+IF(AND(ISNUMBER(OFFSET('Hygiene Data'!$G$7,0,10*ROW('Hygiene Data'!G41))),'Data Summary'!DY47="Yes"),OFFSET('Hygiene Data'!$G$7,0,10*ROW('Hygiene Data'!G41)),NA())</f>
        <v>#N/A</v>
      </c>
      <c r="BK47" s="92" t="e">
        <f ca="true">+IF(AND(ISNUMBER(OFFSET('Hygiene Data'!$G$9,0,10*ROW('Hygiene Data'!G41))),'Data Summary'!DZ47="Yes"),OFFSET('Hygiene Data'!$G$9,0,10*ROW('Hygiene Data'!G41)),NA())</f>
        <v>#N/A</v>
      </c>
      <c r="BL47" s="92" t="e">
        <f ca="true">+IF(AND(ISNUMBER(OFFSET('Hygiene Data'!$H$5,0,10*ROW('Hygiene Data'!H41))),'Data Summary'!EA47="Yes"),OFFSET('Hygiene Data'!$H$5,0,10*ROW('Hygiene Data'!H41)),NA())</f>
        <v>#N/A</v>
      </c>
      <c r="BM47" s="92" t="e">
        <f ca="true">+IF(AND(ISNUMBER(OFFSET('Hygiene Data'!$H$7,0,10*ROW('Hygiene Data'!H41))),'Data Summary'!EB47="Yes"),OFFSET('Hygiene Data'!$H$7,0,10*ROW('Hygiene Data'!H41)),NA())</f>
        <v>#N/A</v>
      </c>
      <c r="BN47" s="92" t="e">
        <f ca="true">+IF(AND(ISNUMBER(OFFSET('Hygiene Data'!$H$9,0,10*ROW('Hygiene Data'!H41))),'Data Summary'!EC47="Yes"),OFFSET('Hygiene Data'!$H$9,0,10*ROW('Hygiene Data'!H41)),NA())</f>
        <v>#N/A</v>
      </c>
      <c r="BO47" s="92" t="e">
        <f ca="true">+IF(AND(ISNUMBER(OFFSET('Hygiene Data'!$I$5,0,10*ROW('Hygiene Data'!I41))),'Data Summary'!ED47="Yes"),OFFSET('Hygiene Data'!$I$5,0,10*ROW('Hygiene Data'!I41)),NA())</f>
        <v>#N/A</v>
      </c>
      <c r="BP47" s="92" t="e">
        <f ca="true">+IF(AND(ISNUMBER(OFFSET('Hygiene Data'!$I$7,0,10*ROW('Hygiene Data'!I41))),'Data Summary'!EE47="Yes"),OFFSET('Hygiene Data'!$I$7,0,10*ROW('Hygiene Data'!I41)),NA())</f>
        <v>#N/A</v>
      </c>
      <c r="BQ47" s="92"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4" t="str">
        <f ca="true">+IF(ISTEXT('Data Summary'!B48),'Data Summary'!B48,"")</f>
        <v/>
      </c>
      <c r="C48" s="327" t="e">
        <f ca="true">+VALUE('Data Summary'!C48)</f>
        <v>#VALUE!</v>
      </c>
      <c r="D48" s="90" t="e">
        <f ca="true">+IF(AND(ISNUMBER(OFFSET('Water Data'!$D$4,0,10*ROW('Water Data'!D42))),'Data Summary'!BS48="Yes"),100-OFFSET('Water Data'!$D$4,0,10*ROW('Water Data'!D42)),NA())</f>
        <v>#N/A</v>
      </c>
      <c r="E48" s="90" t="e">
        <f ca="true">+IF(AND(ISNUMBER(OFFSET('Water Data'!$D$6,0,10*ROW('Water Data'!D42))),'Data Summary'!BT48="Yes"),OFFSET('Water Data'!$D$6,0,10*ROW('Water Data'!D42)),NA())</f>
        <v>#N/A</v>
      </c>
      <c r="F48" s="90" t="e">
        <f ca="true">+IF(AND(ISNUMBER(OFFSET('Water Data'!$D$9,0,10*ROW('Water Data'!D42))),'Data Summary'!BU48="Yes"),OFFSET('Water Data'!$D$9,0,10*ROW('Water Data'!D42)),NA())</f>
        <v>#N/A</v>
      </c>
      <c r="G48" s="90" t="e">
        <f ca="true">+IF(AND(ISNUMBER(OFFSET('Water Data'!$E$4,0,10*ROW('Water Data'!E42))),'Data Summary'!BV48="Yes"),100-OFFSET('Water Data'!$E$4,0,10*ROW('Water Data'!E42)),NA())</f>
        <v>#N/A</v>
      </c>
      <c r="H48" s="90" t="e">
        <f ca="true">+IF(AND(ISNUMBER(OFFSET('Water Data'!$E$6,0,10*ROW('Water Data'!E42))),'Data Summary'!BW48="Yes"),OFFSET('Water Data'!$E$6,0,10*ROW('Water Data'!E42)),NA())</f>
        <v>#N/A</v>
      </c>
      <c r="I48" s="90" t="e">
        <f ca="true">+IF(AND(ISNUMBER(OFFSET('Water Data'!$E$9,0,10*ROW('Water Data'!E42))),'Data Summary'!BX48="Yes"),OFFSET('Water Data'!$E$9,0,10*ROW('Water Data'!E42)),NA())</f>
        <v>#N/A</v>
      </c>
      <c r="J48" s="90" t="e">
        <f ca="true">+IF(AND(ISNUMBER(OFFSET('Water Data'!$F$4,0,10*ROW('Water Data'!F42))),'Data Summary'!BY48="Yes"),100-OFFSET('Water Data'!$F$4,0,10*ROW('Water Data'!F42)),NA())</f>
        <v>#N/A</v>
      </c>
      <c r="K48" s="90" t="e">
        <f ca="true">+IF(AND(ISNUMBER(OFFSET('Water Data'!$F$6,0,10*ROW('Water Data'!F42))),'Data Summary'!BZ48="Yes"),OFFSET('Water Data'!$F$6,0,10*ROW('Water Data'!F42)),NA())</f>
        <v>#N/A</v>
      </c>
      <c r="L48" s="90" t="e">
        <f ca="true">+IF(AND(ISNUMBER(OFFSET('Water Data'!$F$9,0,10*ROW('Water Data'!F42))),'Data Summary'!CA48="Yes"),OFFSET('Water Data'!$F$9,0,10*ROW('Water Data'!F42)),NA())</f>
        <v>#N/A</v>
      </c>
      <c r="M48" s="90" t="e">
        <f ca="true">+IF(AND(ISNUMBER(OFFSET('Water Data'!$G$4,0,10*ROW('Water Data'!G42))),'Data Summary'!CB48="Yes"),100-OFFSET('Water Data'!$G$4,0,10*ROW('Water Data'!G42)),NA())</f>
        <v>#N/A</v>
      </c>
      <c r="N48" s="90" t="e">
        <f ca="true">+IF(AND(ISNUMBER(OFFSET('Water Data'!$G$6,0,10*ROW('Water Data'!G42))),'Data Summary'!CC48="Yes"),OFFSET('Water Data'!$G$6,0,10*ROW('Water Data'!G42)),NA())</f>
        <v>#N/A</v>
      </c>
      <c r="O48" s="90" t="e">
        <f ca="true">+IF(AND(ISNUMBER(OFFSET('Water Data'!$G$9,0,10*ROW('Water Data'!G42))),'Data Summary'!CD48="Yes"),OFFSET('Water Data'!$G$9,0,10*ROW('Water Data'!G42)),NA())</f>
        <v>#N/A</v>
      </c>
      <c r="P48" s="90" t="e">
        <f ca="true">+IF(AND(ISNUMBER(OFFSET('Water Data'!$H$4,0,10*ROW('Water Data'!H42))),'Data Summary'!CE48="Yes"),100-OFFSET('Water Data'!$H$4,0,10*ROW('Water Data'!H42)),NA())</f>
        <v>#N/A</v>
      </c>
      <c r="Q48" s="90" t="e">
        <f ca="true">+IF(AND(ISNUMBER(OFFSET('Water Data'!$H$6,0,10*ROW('Water Data'!H42))),'Data Summary'!CF48="Yes"),OFFSET('Water Data'!$H$6,0,10*ROW('Water Data'!H42)),NA())</f>
        <v>#N/A</v>
      </c>
      <c r="R48" s="90" t="e">
        <f ca="true">+IF(AND(ISNUMBER(OFFSET('Water Data'!$H$9,0,10*ROW('Water Data'!H42))),'Data Summary'!CG48="Yes"),OFFSET('Water Data'!$H$9,0,10*ROW('Water Data'!H42)),NA())</f>
        <v>#N/A</v>
      </c>
      <c r="S48" s="90" t="e">
        <f ca="true">+IF(AND(ISNUMBER(OFFSET('Water Data'!$I$4,0,10*ROW('Water Data'!I42))),'Data Summary'!CH48="Yes"),100-OFFSET('Water Data'!$I$4,0,10*ROW('Water Data'!I42)),NA())</f>
        <v>#N/A</v>
      </c>
      <c r="T48" s="90" t="e">
        <f ca="true">+IF(AND(ISNUMBER(OFFSET('Water Data'!$I$6,0,10*ROW('Water Data'!I42))),'Data Summary'!CI48="Yes"),OFFSET('Water Data'!$I$6,0,10*ROW('Water Data'!I42)),NA())</f>
        <v>#N/A</v>
      </c>
      <c r="U48" s="90" t="e">
        <f ca="true">+IF(AND(ISNUMBER(OFFSET('Water Data'!$I$9,0,10*ROW('Water Data'!I42))),'Data Summary'!CJ48="Yes"),OFFSET('Water Data'!$I$9,0,10*ROW('Water Data'!I42)),NA())</f>
        <v>#N/A</v>
      </c>
      <c r="V48" s="91" t="e">
        <f ca="true">+IF(AND(ISNUMBER(OFFSET('Sanitation Data'!$D$4,0,10*ROW('Sanitation Data'!D42))),'Data Summary'!CK48="Yes"),100-OFFSET('Sanitation Data'!$D$4,0,10*ROW('Sanitation Data'!D42)),NA())</f>
        <v>#N/A</v>
      </c>
      <c r="W48" s="91" t="e">
        <f ca="true">+IF(AND(ISNUMBER(OFFSET('Sanitation Data'!$D$6,0,10*ROW('Sanitation Data'!D42))),'Data Summary'!CL48="Yes"),OFFSET('Sanitation Data'!$D$6,0,10*ROW('Sanitation Data'!D42)),NA())</f>
        <v>#N/A</v>
      </c>
      <c r="X48" s="91" t="e">
        <f ca="true">+IF(AND(ISNUMBER(OFFSET('Sanitation Data'!$D$10,0,10*ROW('Sanitation Data'!D42))),'Data Summary'!CM48="Yes"),OFFSET('Sanitation Data'!$D$10,0,10*ROW('Sanitation Data'!D42)),NA())</f>
        <v>#N/A</v>
      </c>
      <c r="Y48" s="91" t="e">
        <f ca="true">+IF(AND(ISNUMBER(OFFSET('Sanitation Data'!$D$11,0,10*ROW('Sanitation Data'!D42))),'Data Summary'!CN48="Yes"),OFFSET('Sanitation Data'!$D$11,0,10*ROW('Sanitation Data'!D42)),NA())</f>
        <v>#N/A</v>
      </c>
      <c r="Z48" s="91" t="e">
        <f ca="true">+IF(AND(ISNUMBER(OFFSET('Sanitation Data'!$D$12,0,10*ROW('Sanitation Data'!D42))),'Data Summary'!CO48="Yes"),OFFSET('Sanitation Data'!$D$12,0,10*ROW('Sanitation Data'!D42)),NA())</f>
        <v>#N/A</v>
      </c>
      <c r="AA48" s="91" t="e">
        <f ca="true">+IF(AND(ISNUMBER(OFFSET('Sanitation Data'!$E$4,0,10*ROW('Sanitation Data'!E42))),'Data Summary'!CP48="Yes"),100-OFFSET('Sanitation Data'!$E$4,0,10*ROW('Sanitation Data'!E42)),NA())</f>
        <v>#N/A</v>
      </c>
      <c r="AB48" s="91" t="e">
        <f ca="true">+IF(AND(ISNUMBER(OFFSET('Sanitation Data'!$E$6,0,10*ROW('Sanitation Data'!E42))),'Data Summary'!CQ48="Yes"),OFFSET('Sanitation Data'!$E$6,0,10*ROW('Sanitation Data'!E42)),NA())</f>
        <v>#N/A</v>
      </c>
      <c r="AC48" s="91" t="e">
        <f ca="true">+IF(AND(ISNUMBER(OFFSET('Sanitation Data'!$E$10,0,10*ROW('Sanitation Data'!E42))),'Data Summary'!CR48="Yes"),OFFSET('Sanitation Data'!$E$10,0,10*ROW('Sanitation Data'!E42)),NA())</f>
        <v>#N/A</v>
      </c>
      <c r="AD48" s="91" t="e">
        <f ca="true">+IF(AND(ISNUMBER(OFFSET('Sanitation Data'!$E$11,0,10*ROW('Sanitation Data'!E42))),'Data Summary'!CS48="Yes"),OFFSET('Sanitation Data'!$E$11,0,10*ROW('Sanitation Data'!E42)),NA())</f>
        <v>#N/A</v>
      </c>
      <c r="AE48" s="91" t="e">
        <f ca="true">+IF(AND(ISNUMBER(OFFSET('Sanitation Data'!$E$12,0,10*ROW('Sanitation Data'!E42))),'Data Summary'!CT48="Yes"),OFFSET('Sanitation Data'!$E$12,0,10*ROW('Sanitation Data'!E42)),NA())</f>
        <v>#N/A</v>
      </c>
      <c r="AF48" s="91" t="e">
        <f ca="true">+IF(AND(ISNUMBER(OFFSET('Sanitation Data'!$F$4,0,10*ROW('Sanitation Data'!F42))),'Data Summary'!CU48="Yes"),100-OFFSET('Sanitation Data'!$F$4,0,10*ROW('Sanitation Data'!F42)),NA())</f>
        <v>#N/A</v>
      </c>
      <c r="AG48" s="91" t="e">
        <f ca="true">+IF(AND(ISNUMBER(OFFSET('Sanitation Data'!$F$6,0,10*ROW('Sanitation Data'!F42))),'Data Summary'!CV48="Yes"),OFFSET('Sanitation Data'!$F$6,0,10*ROW('Sanitation Data'!F42)),NA())</f>
        <v>#N/A</v>
      </c>
      <c r="AH48" s="91" t="e">
        <f ca="true">+IF(AND(ISNUMBER(OFFSET('Sanitation Data'!$F$10,0,10*ROW('Sanitation Data'!F42))),'Data Summary'!CW48="Yes"),OFFSET('Sanitation Data'!$F$10,0,10*ROW('Sanitation Data'!F42)),NA())</f>
        <v>#N/A</v>
      </c>
      <c r="AI48" s="91" t="e">
        <f ca="true">+IF(AND(ISNUMBER(OFFSET('Sanitation Data'!$F$11,0,10*ROW('Sanitation Data'!F42))),'Data Summary'!CX48="Yes"),OFFSET('Sanitation Data'!$F$11,0,10*ROW('Sanitation Data'!F42)),NA())</f>
        <v>#N/A</v>
      </c>
      <c r="AJ48" s="91" t="e">
        <f ca="true">+IF(AND(ISNUMBER(OFFSET('Sanitation Data'!$F$12,0,10*ROW('Sanitation Data'!F42))),'Data Summary'!CY48="Yes"),OFFSET('Sanitation Data'!$F$12,0,10*ROW('Sanitation Data'!F42)),NA())</f>
        <v>#N/A</v>
      </c>
      <c r="AK48" s="91" t="e">
        <f ca="true">+IF(AND(ISNUMBER(OFFSET('Sanitation Data'!$G$4,0,10*ROW('Sanitation Data'!G42))),'Data Summary'!CZ48="Yes"),100-OFFSET('Sanitation Data'!$G$4,0,10*ROW('Sanitation Data'!G42)),NA())</f>
        <v>#N/A</v>
      </c>
      <c r="AL48" s="91" t="e">
        <f ca="true">+IF(AND(ISNUMBER(OFFSET('Sanitation Data'!$G$6,0,10*ROW('Sanitation Data'!G42))),'Data Summary'!DA48="Yes"),OFFSET('Sanitation Data'!$G$6,0,10*ROW('Sanitation Data'!G42)),NA())</f>
        <v>#N/A</v>
      </c>
      <c r="AM48" s="91" t="e">
        <f ca="true">+IF(AND(ISNUMBER(OFFSET('Sanitation Data'!$G$10,0,10*ROW('Sanitation Data'!G42))),'Data Summary'!DB48="Yes"),OFFSET('Sanitation Data'!$G$10,0,10*ROW('Sanitation Data'!G42)),NA())</f>
        <v>#N/A</v>
      </c>
      <c r="AN48" s="91" t="e">
        <f ca="true">+IF(AND(ISNUMBER(OFFSET('Sanitation Data'!$G$11,0,10*ROW('Sanitation Data'!G42))),'Data Summary'!DC48="Yes"),OFFSET('Sanitation Data'!$G$11,0,10*ROW('Sanitation Data'!G42)),NA())</f>
        <v>#N/A</v>
      </c>
      <c r="AO48" s="91" t="e">
        <f ca="true">+IF(AND(ISNUMBER(OFFSET('Sanitation Data'!$G$12,0,10*ROW('Sanitation Data'!G42))),'Data Summary'!DD48="Yes"),OFFSET('Sanitation Data'!$G$12,0,10*ROW('Sanitation Data'!G42)),NA())</f>
        <v>#N/A</v>
      </c>
      <c r="AP48" s="91" t="e">
        <f ca="true">+IF(AND(ISNUMBER(OFFSET('Sanitation Data'!$H$4,0,10*ROW('Sanitation Data'!H42))),'Data Summary'!DE48="Yes"),100-OFFSET('Sanitation Data'!$H$4,0,10*ROW('Sanitation Data'!H42)),NA())</f>
        <v>#N/A</v>
      </c>
      <c r="AQ48" s="91" t="e">
        <f ca="true">+IF(AND(ISNUMBER(OFFSET('Sanitation Data'!$H$6,0,10*ROW('Sanitation Data'!H42))),'Data Summary'!DF48="Yes"),OFFSET('Sanitation Data'!$H$6,0,10*ROW('Sanitation Data'!H42)),NA())</f>
        <v>#N/A</v>
      </c>
      <c r="AR48" s="91" t="e">
        <f ca="true">+IF(AND(ISNUMBER(OFFSET('Sanitation Data'!$H$10,0,10*ROW('Sanitation Data'!H42))),'Data Summary'!DG48="Yes"),OFFSET('Sanitation Data'!$H$10,0,10*ROW('Sanitation Data'!H42)),NA())</f>
        <v>#N/A</v>
      </c>
      <c r="AS48" s="91" t="e">
        <f ca="true">+IF(AND(ISNUMBER(OFFSET('Sanitation Data'!$H$11,0,10*ROW('Sanitation Data'!H42))),'Data Summary'!DH48="Yes"),OFFSET('Sanitation Data'!$H$11,0,10*ROW('Sanitation Data'!H42)),NA())</f>
        <v>#N/A</v>
      </c>
      <c r="AT48" s="91" t="e">
        <f ca="true">+IF(AND(ISNUMBER(OFFSET('Sanitation Data'!$H$12,0,10*ROW('Sanitation Data'!H42))),'Data Summary'!DI48="Yes"),OFFSET('Sanitation Data'!$H$12,0,10*ROW('Sanitation Data'!H42)),NA())</f>
        <v>#N/A</v>
      </c>
      <c r="AU48" s="91" t="e">
        <f ca="true">+IF(AND(ISNUMBER(OFFSET('Sanitation Data'!$I$4,0,10*ROW('Sanitation Data'!I42))),'Data Summary'!DJ48="Yes"),100-OFFSET('Sanitation Data'!$I$4,0,10*ROW('Sanitation Data'!I42)),NA())</f>
        <v>#N/A</v>
      </c>
      <c r="AV48" s="91" t="e">
        <f ca="true">+IF(AND(ISNUMBER(OFFSET('Sanitation Data'!$I$6,0,10*ROW('Sanitation Data'!I42))),'Data Summary'!DK48="Yes"),OFFSET('Sanitation Data'!$I$6,0,10*ROW('Sanitation Data'!I42)),NA())</f>
        <v>#N/A</v>
      </c>
      <c r="AW48" s="91" t="e">
        <f ca="true">+IF(AND(ISNUMBER(OFFSET('Sanitation Data'!$I$10,0,10*ROW('Sanitation Data'!I42))),'Data Summary'!DL48="Yes"),OFFSET('Sanitation Data'!$I$10,0,10*ROW('Sanitation Data'!I42)),NA())</f>
        <v>#N/A</v>
      </c>
      <c r="AX48" s="91" t="e">
        <f ca="true">+IF(AND(ISNUMBER(OFFSET('Sanitation Data'!$I$11,0,10*ROW('Sanitation Data'!I42))),'Data Summary'!DM48="Yes"),OFFSET('Sanitation Data'!$I$11,0,10*ROW('Sanitation Data'!I42)),NA())</f>
        <v>#N/A</v>
      </c>
      <c r="AY48" s="91" t="e">
        <f ca="true">+IF(AND(ISNUMBER(OFFSET('Sanitation Data'!$I$12,0,10*ROW('Sanitation Data'!I42))),'Data Summary'!DN48="Yes"),OFFSET('Sanitation Data'!$I$12,0,10*ROW('Sanitation Data'!I42)),NA())</f>
        <v>#N/A</v>
      </c>
      <c r="AZ48" s="92" t="e">
        <f ca="true">+IF(AND(ISNUMBER(OFFSET('Hygiene Data'!$D$5,0,10*ROW('Hygiene Data'!D42))),'Data Summary'!DO48="Yes"),OFFSET('Hygiene Data'!$D$5,0,10*ROW('Hygiene Data'!D42)),NA())</f>
        <v>#N/A</v>
      </c>
      <c r="BA48" s="92" t="e">
        <f ca="true">+IF(AND(ISNUMBER(OFFSET('Hygiene Data'!$D$7,0,10*ROW('Hygiene Data'!D42))),'Data Summary'!DP48="Yes"),OFFSET('Hygiene Data'!$D$7,0,10*ROW('Hygiene Data'!D42)),NA())</f>
        <v>#N/A</v>
      </c>
      <c r="BB48" s="92" t="e">
        <f ca="true">+IF(AND(ISNUMBER(OFFSET('Hygiene Data'!$D$9,0,10*ROW('Hygiene Data'!D42))),'Data Summary'!DQ48="Yes"),OFFSET('Hygiene Data'!$D$9,0,10*ROW('Hygiene Data'!D42)),NA())</f>
        <v>#N/A</v>
      </c>
      <c r="BC48" s="92" t="e">
        <f ca="true">+IF(AND(ISNUMBER(OFFSET('Hygiene Data'!$E$5,0,10*ROW('Hygiene Data'!E42))),'Data Summary'!DR48="Yes"),OFFSET('Hygiene Data'!$E$5,0,10*ROW('Hygiene Data'!E42)),NA())</f>
        <v>#N/A</v>
      </c>
      <c r="BD48" s="92" t="e">
        <f ca="true">+IF(AND(ISNUMBER(OFFSET('Hygiene Data'!$E$7,0,10*ROW('Hygiene Data'!E42))),'Data Summary'!DS48="Yes"),OFFSET('Hygiene Data'!$E$7,0,10*ROW('Hygiene Data'!E42)),NA())</f>
        <v>#N/A</v>
      </c>
      <c r="BE48" s="92" t="e">
        <f ca="true">+IF(AND(ISNUMBER(OFFSET('Hygiene Data'!$E$9,0,10*ROW('Hygiene Data'!E42))),'Data Summary'!DT48="Yes"),OFFSET('Hygiene Data'!$E$9,0,10*ROW('Hygiene Data'!E42)),NA())</f>
        <v>#N/A</v>
      </c>
      <c r="BF48" s="92" t="e">
        <f ca="true">+IF(AND(ISNUMBER(OFFSET('Hygiene Data'!$F$5,0,10*ROW('Hygiene Data'!F42))),'Data Summary'!DU48="Yes"),OFFSET('Hygiene Data'!$F$5,0,10*ROW('Hygiene Data'!F42)),NA())</f>
        <v>#N/A</v>
      </c>
      <c r="BG48" s="92" t="e">
        <f ca="true">+IF(AND(ISNUMBER(OFFSET('Hygiene Data'!$F$7,0,10*ROW('Hygiene Data'!F42))),'Data Summary'!DV48="Yes"),OFFSET('Hygiene Data'!$F$7,0,10*ROW('Hygiene Data'!F42)),NA())</f>
        <v>#N/A</v>
      </c>
      <c r="BH48" s="92" t="e">
        <f ca="true">+IF(AND(ISNUMBER(OFFSET('Hygiene Data'!$F$9,0,10*ROW('Hygiene Data'!F42))),'Data Summary'!DW48="Yes"),OFFSET('Hygiene Data'!$F$9,0,10*ROW('Hygiene Data'!F42)),NA())</f>
        <v>#N/A</v>
      </c>
      <c r="BI48" s="92" t="e">
        <f ca="true">+IF(AND(ISNUMBER(OFFSET('Hygiene Data'!$G$5,0,10*ROW('Hygiene Data'!G42))),'Data Summary'!DX48="Yes"),OFFSET('Hygiene Data'!$G$5,0,10*ROW('Hygiene Data'!G42)),NA())</f>
        <v>#N/A</v>
      </c>
      <c r="BJ48" s="92" t="e">
        <f ca="true">+IF(AND(ISNUMBER(OFFSET('Hygiene Data'!$G$7,0,10*ROW('Hygiene Data'!G42))),'Data Summary'!DY48="Yes"),OFFSET('Hygiene Data'!$G$7,0,10*ROW('Hygiene Data'!G42)),NA())</f>
        <v>#N/A</v>
      </c>
      <c r="BK48" s="92" t="e">
        <f ca="true">+IF(AND(ISNUMBER(OFFSET('Hygiene Data'!$G$9,0,10*ROW('Hygiene Data'!G42))),'Data Summary'!DZ48="Yes"),OFFSET('Hygiene Data'!$G$9,0,10*ROW('Hygiene Data'!G42)),NA())</f>
        <v>#N/A</v>
      </c>
      <c r="BL48" s="92" t="e">
        <f ca="true">+IF(AND(ISNUMBER(OFFSET('Hygiene Data'!$H$5,0,10*ROW('Hygiene Data'!H42))),'Data Summary'!EA48="Yes"),OFFSET('Hygiene Data'!$H$5,0,10*ROW('Hygiene Data'!H42)),NA())</f>
        <v>#N/A</v>
      </c>
      <c r="BM48" s="92" t="e">
        <f ca="true">+IF(AND(ISNUMBER(OFFSET('Hygiene Data'!$H$7,0,10*ROW('Hygiene Data'!H42))),'Data Summary'!EB48="Yes"),OFFSET('Hygiene Data'!$H$7,0,10*ROW('Hygiene Data'!H42)),NA())</f>
        <v>#N/A</v>
      </c>
      <c r="BN48" s="92" t="e">
        <f ca="true">+IF(AND(ISNUMBER(OFFSET('Hygiene Data'!$H$9,0,10*ROW('Hygiene Data'!H42))),'Data Summary'!EC48="Yes"),OFFSET('Hygiene Data'!$H$9,0,10*ROW('Hygiene Data'!H42)),NA())</f>
        <v>#N/A</v>
      </c>
      <c r="BO48" s="92" t="e">
        <f ca="true">+IF(AND(ISNUMBER(OFFSET('Hygiene Data'!$I$5,0,10*ROW('Hygiene Data'!I42))),'Data Summary'!ED48="Yes"),OFFSET('Hygiene Data'!$I$5,0,10*ROW('Hygiene Data'!I42)),NA())</f>
        <v>#N/A</v>
      </c>
      <c r="BP48" s="92" t="e">
        <f ca="true">+IF(AND(ISNUMBER(OFFSET('Hygiene Data'!$I$7,0,10*ROW('Hygiene Data'!I42))),'Data Summary'!EE48="Yes"),OFFSET('Hygiene Data'!$I$7,0,10*ROW('Hygiene Data'!I42)),NA())</f>
        <v>#N/A</v>
      </c>
      <c r="BQ48" s="92"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4" t="str">
        <f ca="true">+IF(ISTEXT('Data Summary'!B49),'Data Summary'!B49,"")</f>
        <v/>
      </c>
      <c r="C49" s="327" t="e">
        <f ca="true">+VALUE('Data Summary'!C49)</f>
        <v>#VALUE!</v>
      </c>
      <c r="D49" s="90" t="e">
        <f ca="true">+IF(AND(ISNUMBER(OFFSET('Water Data'!$D$4,0,10*ROW('Water Data'!D43))),'Data Summary'!BS49="Yes"),100-OFFSET('Water Data'!$D$4,0,10*ROW('Water Data'!D43)),NA())</f>
        <v>#N/A</v>
      </c>
      <c r="E49" s="90" t="e">
        <f ca="true">+IF(AND(ISNUMBER(OFFSET('Water Data'!$D$6,0,10*ROW('Water Data'!D43))),'Data Summary'!BT49="Yes"),OFFSET('Water Data'!$D$6,0,10*ROW('Water Data'!D43)),NA())</f>
        <v>#N/A</v>
      </c>
      <c r="F49" s="90" t="e">
        <f ca="true">+IF(AND(ISNUMBER(OFFSET('Water Data'!$D$9,0,10*ROW('Water Data'!D43))),'Data Summary'!BU49="Yes"),OFFSET('Water Data'!$D$9,0,10*ROW('Water Data'!D43)),NA())</f>
        <v>#N/A</v>
      </c>
      <c r="G49" s="90" t="e">
        <f ca="true">+IF(AND(ISNUMBER(OFFSET('Water Data'!$E$4,0,10*ROW('Water Data'!E43))),'Data Summary'!BV49="Yes"),100-OFFSET('Water Data'!$E$4,0,10*ROW('Water Data'!E43)),NA())</f>
        <v>#N/A</v>
      </c>
      <c r="H49" s="90" t="e">
        <f ca="true">+IF(AND(ISNUMBER(OFFSET('Water Data'!$E$6,0,10*ROW('Water Data'!E43))),'Data Summary'!BW49="Yes"),OFFSET('Water Data'!$E$6,0,10*ROW('Water Data'!E43)),NA())</f>
        <v>#N/A</v>
      </c>
      <c r="I49" s="90" t="e">
        <f ca="true">+IF(AND(ISNUMBER(OFFSET('Water Data'!$E$9,0,10*ROW('Water Data'!E43))),'Data Summary'!BX49="Yes"),OFFSET('Water Data'!$E$9,0,10*ROW('Water Data'!E43)),NA())</f>
        <v>#N/A</v>
      </c>
      <c r="J49" s="90" t="e">
        <f ca="true">+IF(AND(ISNUMBER(OFFSET('Water Data'!$F$4,0,10*ROW('Water Data'!F43))),'Data Summary'!BY49="Yes"),100-OFFSET('Water Data'!$F$4,0,10*ROW('Water Data'!F43)),NA())</f>
        <v>#N/A</v>
      </c>
      <c r="K49" s="90" t="e">
        <f ca="true">+IF(AND(ISNUMBER(OFFSET('Water Data'!$F$6,0,10*ROW('Water Data'!F43))),'Data Summary'!BZ49="Yes"),OFFSET('Water Data'!$F$6,0,10*ROW('Water Data'!F43)),NA())</f>
        <v>#N/A</v>
      </c>
      <c r="L49" s="90" t="e">
        <f ca="true">+IF(AND(ISNUMBER(OFFSET('Water Data'!$F$9,0,10*ROW('Water Data'!F43))),'Data Summary'!CA49="Yes"),OFFSET('Water Data'!$F$9,0,10*ROW('Water Data'!F43)),NA())</f>
        <v>#N/A</v>
      </c>
      <c r="M49" s="90" t="e">
        <f ca="true">+IF(AND(ISNUMBER(OFFSET('Water Data'!$G$4,0,10*ROW('Water Data'!G43))),'Data Summary'!CB49="Yes"),100-OFFSET('Water Data'!$G$4,0,10*ROW('Water Data'!G43)),NA())</f>
        <v>#N/A</v>
      </c>
      <c r="N49" s="90" t="e">
        <f ca="true">+IF(AND(ISNUMBER(OFFSET('Water Data'!$G$6,0,10*ROW('Water Data'!G43))),'Data Summary'!CC49="Yes"),OFFSET('Water Data'!$G$6,0,10*ROW('Water Data'!G43)),NA())</f>
        <v>#N/A</v>
      </c>
      <c r="O49" s="90" t="e">
        <f ca="true">+IF(AND(ISNUMBER(OFFSET('Water Data'!$G$9,0,10*ROW('Water Data'!G43))),'Data Summary'!CD49="Yes"),OFFSET('Water Data'!$G$9,0,10*ROW('Water Data'!G43)),NA())</f>
        <v>#N/A</v>
      </c>
      <c r="P49" s="90" t="e">
        <f ca="true">+IF(AND(ISNUMBER(OFFSET('Water Data'!$H$4,0,10*ROW('Water Data'!H43))),'Data Summary'!CE49="Yes"),100-OFFSET('Water Data'!$H$4,0,10*ROW('Water Data'!H43)),NA())</f>
        <v>#N/A</v>
      </c>
      <c r="Q49" s="90" t="e">
        <f ca="true">+IF(AND(ISNUMBER(OFFSET('Water Data'!$H$6,0,10*ROW('Water Data'!H43))),'Data Summary'!CF49="Yes"),OFFSET('Water Data'!$H$6,0,10*ROW('Water Data'!H43)),NA())</f>
        <v>#N/A</v>
      </c>
      <c r="R49" s="90" t="e">
        <f ca="true">+IF(AND(ISNUMBER(OFFSET('Water Data'!$H$9,0,10*ROW('Water Data'!H43))),'Data Summary'!CG49="Yes"),OFFSET('Water Data'!$H$9,0,10*ROW('Water Data'!H43)),NA())</f>
        <v>#N/A</v>
      </c>
      <c r="S49" s="90" t="e">
        <f ca="true">+IF(AND(ISNUMBER(OFFSET('Water Data'!$I$4,0,10*ROW('Water Data'!I43))),'Data Summary'!CH49="Yes"),100-OFFSET('Water Data'!$I$4,0,10*ROW('Water Data'!I43)),NA())</f>
        <v>#N/A</v>
      </c>
      <c r="T49" s="90" t="e">
        <f ca="true">+IF(AND(ISNUMBER(OFFSET('Water Data'!$I$6,0,10*ROW('Water Data'!I43))),'Data Summary'!CI49="Yes"),OFFSET('Water Data'!$I$6,0,10*ROW('Water Data'!I43)),NA())</f>
        <v>#N/A</v>
      </c>
      <c r="U49" s="90" t="e">
        <f ca="true">+IF(AND(ISNUMBER(OFFSET('Water Data'!$I$9,0,10*ROW('Water Data'!I43))),'Data Summary'!CJ49="Yes"),OFFSET('Water Data'!$I$9,0,10*ROW('Water Data'!I43)),NA())</f>
        <v>#N/A</v>
      </c>
      <c r="V49" s="91" t="e">
        <f ca="true">+IF(AND(ISNUMBER(OFFSET('Sanitation Data'!$D$4,0,10*ROW('Sanitation Data'!D43))),'Data Summary'!CK49="Yes"),100-OFFSET('Sanitation Data'!$D$4,0,10*ROW('Sanitation Data'!D43)),NA())</f>
        <v>#N/A</v>
      </c>
      <c r="W49" s="91" t="e">
        <f ca="true">+IF(AND(ISNUMBER(OFFSET('Sanitation Data'!$D$6,0,10*ROW('Sanitation Data'!D43))),'Data Summary'!CL49="Yes"),OFFSET('Sanitation Data'!$D$6,0,10*ROW('Sanitation Data'!D43)),NA())</f>
        <v>#N/A</v>
      </c>
      <c r="X49" s="91" t="e">
        <f ca="true">+IF(AND(ISNUMBER(OFFSET('Sanitation Data'!$D$10,0,10*ROW('Sanitation Data'!D43))),'Data Summary'!CM49="Yes"),OFFSET('Sanitation Data'!$D$10,0,10*ROW('Sanitation Data'!D43)),NA())</f>
        <v>#N/A</v>
      </c>
      <c r="Y49" s="91" t="e">
        <f ca="true">+IF(AND(ISNUMBER(OFFSET('Sanitation Data'!$D$11,0,10*ROW('Sanitation Data'!D43))),'Data Summary'!CN49="Yes"),OFFSET('Sanitation Data'!$D$11,0,10*ROW('Sanitation Data'!D43)),NA())</f>
        <v>#N/A</v>
      </c>
      <c r="Z49" s="91" t="e">
        <f ca="true">+IF(AND(ISNUMBER(OFFSET('Sanitation Data'!$D$12,0,10*ROW('Sanitation Data'!D43))),'Data Summary'!CO49="Yes"),OFFSET('Sanitation Data'!$D$12,0,10*ROW('Sanitation Data'!D43)),NA())</f>
        <v>#N/A</v>
      </c>
      <c r="AA49" s="91" t="e">
        <f ca="true">+IF(AND(ISNUMBER(OFFSET('Sanitation Data'!$E$4,0,10*ROW('Sanitation Data'!E43))),'Data Summary'!CP49="Yes"),100-OFFSET('Sanitation Data'!$E$4,0,10*ROW('Sanitation Data'!E43)),NA())</f>
        <v>#N/A</v>
      </c>
      <c r="AB49" s="91" t="e">
        <f ca="true">+IF(AND(ISNUMBER(OFFSET('Sanitation Data'!$E$6,0,10*ROW('Sanitation Data'!E43))),'Data Summary'!CQ49="Yes"),OFFSET('Sanitation Data'!$E$6,0,10*ROW('Sanitation Data'!E43)),NA())</f>
        <v>#N/A</v>
      </c>
      <c r="AC49" s="91" t="e">
        <f ca="true">+IF(AND(ISNUMBER(OFFSET('Sanitation Data'!$E$10,0,10*ROW('Sanitation Data'!E43))),'Data Summary'!CR49="Yes"),OFFSET('Sanitation Data'!$E$10,0,10*ROW('Sanitation Data'!E43)),NA())</f>
        <v>#N/A</v>
      </c>
      <c r="AD49" s="91" t="e">
        <f ca="true">+IF(AND(ISNUMBER(OFFSET('Sanitation Data'!$E$11,0,10*ROW('Sanitation Data'!E43))),'Data Summary'!CS49="Yes"),OFFSET('Sanitation Data'!$E$11,0,10*ROW('Sanitation Data'!E43)),NA())</f>
        <v>#N/A</v>
      </c>
      <c r="AE49" s="91" t="e">
        <f ca="true">+IF(AND(ISNUMBER(OFFSET('Sanitation Data'!$E$12,0,10*ROW('Sanitation Data'!E43))),'Data Summary'!CT49="Yes"),OFFSET('Sanitation Data'!$E$12,0,10*ROW('Sanitation Data'!E43)),NA())</f>
        <v>#N/A</v>
      </c>
      <c r="AF49" s="91" t="e">
        <f ca="true">+IF(AND(ISNUMBER(OFFSET('Sanitation Data'!$F$4,0,10*ROW('Sanitation Data'!F43))),'Data Summary'!CU49="Yes"),100-OFFSET('Sanitation Data'!$F$4,0,10*ROW('Sanitation Data'!F43)),NA())</f>
        <v>#N/A</v>
      </c>
      <c r="AG49" s="91" t="e">
        <f ca="true">+IF(AND(ISNUMBER(OFFSET('Sanitation Data'!$F$6,0,10*ROW('Sanitation Data'!F43))),'Data Summary'!CV49="Yes"),OFFSET('Sanitation Data'!$F$6,0,10*ROW('Sanitation Data'!F43)),NA())</f>
        <v>#N/A</v>
      </c>
      <c r="AH49" s="91" t="e">
        <f ca="true">+IF(AND(ISNUMBER(OFFSET('Sanitation Data'!$F$10,0,10*ROW('Sanitation Data'!F43))),'Data Summary'!CW49="Yes"),OFFSET('Sanitation Data'!$F$10,0,10*ROW('Sanitation Data'!F43)),NA())</f>
        <v>#N/A</v>
      </c>
      <c r="AI49" s="91" t="e">
        <f ca="true">+IF(AND(ISNUMBER(OFFSET('Sanitation Data'!$F$11,0,10*ROW('Sanitation Data'!F43))),'Data Summary'!CX49="Yes"),OFFSET('Sanitation Data'!$F$11,0,10*ROW('Sanitation Data'!F43)),NA())</f>
        <v>#N/A</v>
      </c>
      <c r="AJ49" s="91" t="e">
        <f ca="true">+IF(AND(ISNUMBER(OFFSET('Sanitation Data'!$F$12,0,10*ROW('Sanitation Data'!F43))),'Data Summary'!CY49="Yes"),OFFSET('Sanitation Data'!$F$12,0,10*ROW('Sanitation Data'!F43)),NA())</f>
        <v>#N/A</v>
      </c>
      <c r="AK49" s="91" t="e">
        <f ca="true">+IF(AND(ISNUMBER(OFFSET('Sanitation Data'!$G$4,0,10*ROW('Sanitation Data'!G43))),'Data Summary'!CZ49="Yes"),100-OFFSET('Sanitation Data'!$G$4,0,10*ROW('Sanitation Data'!G43)),NA())</f>
        <v>#N/A</v>
      </c>
      <c r="AL49" s="91" t="e">
        <f ca="true">+IF(AND(ISNUMBER(OFFSET('Sanitation Data'!$G$6,0,10*ROW('Sanitation Data'!G43))),'Data Summary'!DA49="Yes"),OFFSET('Sanitation Data'!$G$6,0,10*ROW('Sanitation Data'!G43)),NA())</f>
        <v>#N/A</v>
      </c>
      <c r="AM49" s="91" t="e">
        <f ca="true">+IF(AND(ISNUMBER(OFFSET('Sanitation Data'!$G$10,0,10*ROW('Sanitation Data'!G43))),'Data Summary'!DB49="Yes"),OFFSET('Sanitation Data'!$G$10,0,10*ROW('Sanitation Data'!G43)),NA())</f>
        <v>#N/A</v>
      </c>
      <c r="AN49" s="91" t="e">
        <f ca="true">+IF(AND(ISNUMBER(OFFSET('Sanitation Data'!$G$11,0,10*ROW('Sanitation Data'!G43))),'Data Summary'!DC49="Yes"),OFFSET('Sanitation Data'!$G$11,0,10*ROW('Sanitation Data'!G43)),NA())</f>
        <v>#N/A</v>
      </c>
      <c r="AO49" s="91" t="e">
        <f ca="true">+IF(AND(ISNUMBER(OFFSET('Sanitation Data'!$G$12,0,10*ROW('Sanitation Data'!G43))),'Data Summary'!DD49="Yes"),OFFSET('Sanitation Data'!$G$12,0,10*ROW('Sanitation Data'!G43)),NA())</f>
        <v>#N/A</v>
      </c>
      <c r="AP49" s="91" t="e">
        <f ca="true">+IF(AND(ISNUMBER(OFFSET('Sanitation Data'!$H$4,0,10*ROW('Sanitation Data'!H43))),'Data Summary'!DE49="Yes"),100-OFFSET('Sanitation Data'!$H$4,0,10*ROW('Sanitation Data'!H43)),NA())</f>
        <v>#N/A</v>
      </c>
      <c r="AQ49" s="91" t="e">
        <f ca="true">+IF(AND(ISNUMBER(OFFSET('Sanitation Data'!$H$6,0,10*ROW('Sanitation Data'!H43))),'Data Summary'!DF49="Yes"),OFFSET('Sanitation Data'!$H$6,0,10*ROW('Sanitation Data'!H43)),NA())</f>
        <v>#N/A</v>
      </c>
      <c r="AR49" s="91" t="e">
        <f ca="true">+IF(AND(ISNUMBER(OFFSET('Sanitation Data'!$H$10,0,10*ROW('Sanitation Data'!H43))),'Data Summary'!DG49="Yes"),OFFSET('Sanitation Data'!$H$10,0,10*ROW('Sanitation Data'!H43)),NA())</f>
        <v>#N/A</v>
      </c>
      <c r="AS49" s="91" t="e">
        <f ca="true">+IF(AND(ISNUMBER(OFFSET('Sanitation Data'!$H$11,0,10*ROW('Sanitation Data'!H43))),'Data Summary'!DH49="Yes"),OFFSET('Sanitation Data'!$H$11,0,10*ROW('Sanitation Data'!H43)),NA())</f>
        <v>#N/A</v>
      </c>
      <c r="AT49" s="91" t="e">
        <f ca="true">+IF(AND(ISNUMBER(OFFSET('Sanitation Data'!$H$12,0,10*ROW('Sanitation Data'!H43))),'Data Summary'!DI49="Yes"),OFFSET('Sanitation Data'!$H$12,0,10*ROW('Sanitation Data'!H43)),NA())</f>
        <v>#N/A</v>
      </c>
      <c r="AU49" s="91" t="e">
        <f ca="true">+IF(AND(ISNUMBER(OFFSET('Sanitation Data'!$I$4,0,10*ROW('Sanitation Data'!I43))),'Data Summary'!DJ49="Yes"),100-OFFSET('Sanitation Data'!$I$4,0,10*ROW('Sanitation Data'!I43)),NA())</f>
        <v>#N/A</v>
      </c>
      <c r="AV49" s="91" t="e">
        <f ca="true">+IF(AND(ISNUMBER(OFFSET('Sanitation Data'!$I$6,0,10*ROW('Sanitation Data'!I43))),'Data Summary'!DK49="Yes"),OFFSET('Sanitation Data'!$I$6,0,10*ROW('Sanitation Data'!I43)),NA())</f>
        <v>#N/A</v>
      </c>
      <c r="AW49" s="91" t="e">
        <f ca="true">+IF(AND(ISNUMBER(OFFSET('Sanitation Data'!$I$10,0,10*ROW('Sanitation Data'!I43))),'Data Summary'!DL49="Yes"),OFFSET('Sanitation Data'!$I$10,0,10*ROW('Sanitation Data'!I43)),NA())</f>
        <v>#N/A</v>
      </c>
      <c r="AX49" s="91" t="e">
        <f ca="true">+IF(AND(ISNUMBER(OFFSET('Sanitation Data'!$I$11,0,10*ROW('Sanitation Data'!I43))),'Data Summary'!DM49="Yes"),OFFSET('Sanitation Data'!$I$11,0,10*ROW('Sanitation Data'!I43)),NA())</f>
        <v>#N/A</v>
      </c>
      <c r="AY49" s="91" t="e">
        <f ca="true">+IF(AND(ISNUMBER(OFFSET('Sanitation Data'!$I$12,0,10*ROW('Sanitation Data'!I43))),'Data Summary'!DN49="Yes"),OFFSET('Sanitation Data'!$I$12,0,10*ROW('Sanitation Data'!I43)),NA())</f>
        <v>#N/A</v>
      </c>
      <c r="AZ49" s="92" t="e">
        <f ca="true">+IF(AND(ISNUMBER(OFFSET('Hygiene Data'!$D$5,0,10*ROW('Hygiene Data'!D43))),'Data Summary'!DO49="Yes"),OFFSET('Hygiene Data'!$D$5,0,10*ROW('Hygiene Data'!D43)),NA())</f>
        <v>#N/A</v>
      </c>
      <c r="BA49" s="92" t="e">
        <f ca="true">+IF(AND(ISNUMBER(OFFSET('Hygiene Data'!$D$7,0,10*ROW('Hygiene Data'!D43))),'Data Summary'!DP49="Yes"),OFFSET('Hygiene Data'!$D$7,0,10*ROW('Hygiene Data'!D43)),NA())</f>
        <v>#N/A</v>
      </c>
      <c r="BB49" s="92" t="e">
        <f ca="true">+IF(AND(ISNUMBER(OFFSET('Hygiene Data'!$D$9,0,10*ROW('Hygiene Data'!D43))),'Data Summary'!DQ49="Yes"),OFFSET('Hygiene Data'!$D$9,0,10*ROW('Hygiene Data'!D43)),NA())</f>
        <v>#N/A</v>
      </c>
      <c r="BC49" s="92" t="e">
        <f ca="true">+IF(AND(ISNUMBER(OFFSET('Hygiene Data'!$E$5,0,10*ROW('Hygiene Data'!E43))),'Data Summary'!DR49="Yes"),OFFSET('Hygiene Data'!$E$5,0,10*ROW('Hygiene Data'!E43)),NA())</f>
        <v>#N/A</v>
      </c>
      <c r="BD49" s="92" t="e">
        <f ca="true">+IF(AND(ISNUMBER(OFFSET('Hygiene Data'!$E$7,0,10*ROW('Hygiene Data'!E43))),'Data Summary'!DS49="Yes"),OFFSET('Hygiene Data'!$E$7,0,10*ROW('Hygiene Data'!E43)),NA())</f>
        <v>#N/A</v>
      </c>
      <c r="BE49" s="92" t="e">
        <f ca="true">+IF(AND(ISNUMBER(OFFSET('Hygiene Data'!$E$9,0,10*ROW('Hygiene Data'!E43))),'Data Summary'!DT49="Yes"),OFFSET('Hygiene Data'!$E$9,0,10*ROW('Hygiene Data'!E43)),NA())</f>
        <v>#N/A</v>
      </c>
      <c r="BF49" s="92" t="e">
        <f ca="true">+IF(AND(ISNUMBER(OFFSET('Hygiene Data'!$F$5,0,10*ROW('Hygiene Data'!F43))),'Data Summary'!DU49="Yes"),OFFSET('Hygiene Data'!$F$5,0,10*ROW('Hygiene Data'!F43)),NA())</f>
        <v>#N/A</v>
      </c>
      <c r="BG49" s="92" t="e">
        <f ca="true">+IF(AND(ISNUMBER(OFFSET('Hygiene Data'!$F$7,0,10*ROW('Hygiene Data'!F43))),'Data Summary'!DV49="Yes"),OFFSET('Hygiene Data'!$F$7,0,10*ROW('Hygiene Data'!F43)),NA())</f>
        <v>#N/A</v>
      </c>
      <c r="BH49" s="92" t="e">
        <f ca="true">+IF(AND(ISNUMBER(OFFSET('Hygiene Data'!$F$9,0,10*ROW('Hygiene Data'!F43))),'Data Summary'!DW49="Yes"),OFFSET('Hygiene Data'!$F$9,0,10*ROW('Hygiene Data'!F43)),NA())</f>
        <v>#N/A</v>
      </c>
      <c r="BI49" s="92" t="e">
        <f ca="true">+IF(AND(ISNUMBER(OFFSET('Hygiene Data'!$G$5,0,10*ROW('Hygiene Data'!G43))),'Data Summary'!DX49="Yes"),OFFSET('Hygiene Data'!$G$5,0,10*ROW('Hygiene Data'!G43)),NA())</f>
        <v>#N/A</v>
      </c>
      <c r="BJ49" s="92" t="e">
        <f ca="true">+IF(AND(ISNUMBER(OFFSET('Hygiene Data'!$G$7,0,10*ROW('Hygiene Data'!G43))),'Data Summary'!DY49="Yes"),OFFSET('Hygiene Data'!$G$7,0,10*ROW('Hygiene Data'!G43)),NA())</f>
        <v>#N/A</v>
      </c>
      <c r="BK49" s="92" t="e">
        <f ca="true">+IF(AND(ISNUMBER(OFFSET('Hygiene Data'!$G$9,0,10*ROW('Hygiene Data'!G43))),'Data Summary'!DZ49="Yes"),OFFSET('Hygiene Data'!$G$9,0,10*ROW('Hygiene Data'!G43)),NA())</f>
        <v>#N/A</v>
      </c>
      <c r="BL49" s="92" t="e">
        <f ca="true">+IF(AND(ISNUMBER(OFFSET('Hygiene Data'!$H$5,0,10*ROW('Hygiene Data'!H43))),'Data Summary'!EA49="Yes"),OFFSET('Hygiene Data'!$H$5,0,10*ROW('Hygiene Data'!H43)),NA())</f>
        <v>#N/A</v>
      </c>
      <c r="BM49" s="92" t="e">
        <f ca="true">+IF(AND(ISNUMBER(OFFSET('Hygiene Data'!$H$7,0,10*ROW('Hygiene Data'!H43))),'Data Summary'!EB49="Yes"),OFFSET('Hygiene Data'!$H$7,0,10*ROW('Hygiene Data'!H43)),NA())</f>
        <v>#N/A</v>
      </c>
      <c r="BN49" s="92" t="e">
        <f ca="true">+IF(AND(ISNUMBER(OFFSET('Hygiene Data'!$H$9,0,10*ROW('Hygiene Data'!H43))),'Data Summary'!EC49="Yes"),OFFSET('Hygiene Data'!$H$9,0,10*ROW('Hygiene Data'!H43)),NA())</f>
        <v>#N/A</v>
      </c>
      <c r="BO49" s="92" t="e">
        <f ca="true">+IF(AND(ISNUMBER(OFFSET('Hygiene Data'!$I$5,0,10*ROW('Hygiene Data'!I43))),'Data Summary'!ED49="Yes"),OFFSET('Hygiene Data'!$I$5,0,10*ROW('Hygiene Data'!I43)),NA())</f>
        <v>#N/A</v>
      </c>
      <c r="BP49" s="92" t="e">
        <f ca="true">+IF(AND(ISNUMBER(OFFSET('Hygiene Data'!$I$7,0,10*ROW('Hygiene Data'!I43))),'Data Summary'!EE49="Yes"),OFFSET('Hygiene Data'!$I$7,0,10*ROW('Hygiene Data'!I43)),NA())</f>
        <v>#N/A</v>
      </c>
      <c r="BQ49" s="92"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4" t="str">
        <f ca="true">+IF(ISTEXT('Data Summary'!B50),'Data Summary'!B50,"")</f>
        <v/>
      </c>
      <c r="C50" s="327" t="e">
        <f ca="true">+VALUE('Data Summary'!C50)</f>
        <v>#VALUE!</v>
      </c>
      <c r="D50" s="90" t="e">
        <f ca="true">+IF(AND(ISNUMBER(OFFSET('Water Data'!$D$4,0,10*ROW('Water Data'!D44))),'Data Summary'!BS50="Yes"),100-OFFSET('Water Data'!$D$4,0,10*ROW('Water Data'!D44)),NA())</f>
        <v>#N/A</v>
      </c>
      <c r="E50" s="90" t="e">
        <f ca="true">+IF(AND(ISNUMBER(OFFSET('Water Data'!$D$6,0,10*ROW('Water Data'!D44))),'Data Summary'!BT50="Yes"),OFFSET('Water Data'!$D$6,0,10*ROW('Water Data'!D44)),NA())</f>
        <v>#N/A</v>
      </c>
      <c r="F50" s="90" t="e">
        <f ca="true">+IF(AND(ISNUMBER(OFFSET('Water Data'!$D$9,0,10*ROW('Water Data'!D44))),'Data Summary'!BU50="Yes"),OFFSET('Water Data'!$D$9,0,10*ROW('Water Data'!D44)),NA())</f>
        <v>#N/A</v>
      </c>
      <c r="G50" s="90" t="e">
        <f ca="true">+IF(AND(ISNUMBER(OFFSET('Water Data'!$E$4,0,10*ROW('Water Data'!E44))),'Data Summary'!BV50="Yes"),100-OFFSET('Water Data'!$E$4,0,10*ROW('Water Data'!E44)),NA())</f>
        <v>#N/A</v>
      </c>
      <c r="H50" s="90" t="e">
        <f ca="true">+IF(AND(ISNUMBER(OFFSET('Water Data'!$E$6,0,10*ROW('Water Data'!E44))),'Data Summary'!BW50="Yes"),OFFSET('Water Data'!$E$6,0,10*ROW('Water Data'!E44)),NA())</f>
        <v>#N/A</v>
      </c>
      <c r="I50" s="90" t="e">
        <f ca="true">+IF(AND(ISNUMBER(OFFSET('Water Data'!$E$9,0,10*ROW('Water Data'!E44))),'Data Summary'!BX50="Yes"),OFFSET('Water Data'!$E$9,0,10*ROW('Water Data'!E44)),NA())</f>
        <v>#N/A</v>
      </c>
      <c r="J50" s="90" t="e">
        <f ca="true">+IF(AND(ISNUMBER(OFFSET('Water Data'!$F$4,0,10*ROW('Water Data'!F44))),'Data Summary'!BY50="Yes"),100-OFFSET('Water Data'!$F$4,0,10*ROW('Water Data'!F44)),NA())</f>
        <v>#N/A</v>
      </c>
      <c r="K50" s="90" t="e">
        <f ca="true">+IF(AND(ISNUMBER(OFFSET('Water Data'!$F$6,0,10*ROW('Water Data'!F44))),'Data Summary'!BZ50="Yes"),OFFSET('Water Data'!$F$6,0,10*ROW('Water Data'!F44)),NA())</f>
        <v>#N/A</v>
      </c>
      <c r="L50" s="90" t="e">
        <f ca="true">+IF(AND(ISNUMBER(OFFSET('Water Data'!$F$9,0,10*ROW('Water Data'!F44))),'Data Summary'!CA50="Yes"),OFFSET('Water Data'!$F$9,0,10*ROW('Water Data'!F44)),NA())</f>
        <v>#N/A</v>
      </c>
      <c r="M50" s="90" t="e">
        <f ca="true">+IF(AND(ISNUMBER(OFFSET('Water Data'!$G$4,0,10*ROW('Water Data'!G44))),'Data Summary'!CB50="Yes"),100-OFFSET('Water Data'!$G$4,0,10*ROW('Water Data'!G44)),NA())</f>
        <v>#N/A</v>
      </c>
      <c r="N50" s="90" t="e">
        <f ca="true">+IF(AND(ISNUMBER(OFFSET('Water Data'!$G$6,0,10*ROW('Water Data'!G44))),'Data Summary'!CC50="Yes"),OFFSET('Water Data'!$G$6,0,10*ROW('Water Data'!G44)),NA())</f>
        <v>#N/A</v>
      </c>
      <c r="O50" s="90" t="e">
        <f ca="true">+IF(AND(ISNUMBER(OFFSET('Water Data'!$G$9,0,10*ROW('Water Data'!G44))),'Data Summary'!CD50="Yes"),OFFSET('Water Data'!$G$9,0,10*ROW('Water Data'!G44)),NA())</f>
        <v>#N/A</v>
      </c>
      <c r="P50" s="90" t="e">
        <f ca="true">+IF(AND(ISNUMBER(OFFSET('Water Data'!$H$4,0,10*ROW('Water Data'!H44))),'Data Summary'!CE50="Yes"),100-OFFSET('Water Data'!$H$4,0,10*ROW('Water Data'!H44)),NA())</f>
        <v>#N/A</v>
      </c>
      <c r="Q50" s="90" t="e">
        <f ca="true">+IF(AND(ISNUMBER(OFFSET('Water Data'!$H$6,0,10*ROW('Water Data'!H44))),'Data Summary'!CF50="Yes"),OFFSET('Water Data'!$H$6,0,10*ROW('Water Data'!H44)),NA())</f>
        <v>#N/A</v>
      </c>
      <c r="R50" s="90" t="e">
        <f ca="true">+IF(AND(ISNUMBER(OFFSET('Water Data'!$H$9,0,10*ROW('Water Data'!H44))),'Data Summary'!CG50="Yes"),OFFSET('Water Data'!$H$9,0,10*ROW('Water Data'!H44)),NA())</f>
        <v>#N/A</v>
      </c>
      <c r="S50" s="90" t="e">
        <f ca="true">+IF(AND(ISNUMBER(OFFSET('Water Data'!$I$4,0,10*ROW('Water Data'!I44))),'Data Summary'!CH50="Yes"),100-OFFSET('Water Data'!$I$4,0,10*ROW('Water Data'!I44)),NA())</f>
        <v>#N/A</v>
      </c>
      <c r="T50" s="90" t="e">
        <f ca="true">+IF(AND(ISNUMBER(OFFSET('Water Data'!$I$6,0,10*ROW('Water Data'!I44))),'Data Summary'!CI50="Yes"),OFFSET('Water Data'!$I$6,0,10*ROW('Water Data'!I44)),NA())</f>
        <v>#N/A</v>
      </c>
      <c r="U50" s="90" t="e">
        <f ca="true">+IF(AND(ISNUMBER(OFFSET('Water Data'!$I$9,0,10*ROW('Water Data'!I44))),'Data Summary'!CJ50="Yes"),OFFSET('Water Data'!$I$9,0,10*ROW('Water Data'!I44)),NA())</f>
        <v>#N/A</v>
      </c>
      <c r="V50" s="91" t="e">
        <f ca="true">+IF(AND(ISNUMBER(OFFSET('Sanitation Data'!$D$4,0,10*ROW('Sanitation Data'!D44))),'Data Summary'!CK50="Yes"),100-OFFSET('Sanitation Data'!$D$4,0,10*ROW('Sanitation Data'!D44)),NA())</f>
        <v>#N/A</v>
      </c>
      <c r="W50" s="91" t="e">
        <f ca="true">+IF(AND(ISNUMBER(OFFSET('Sanitation Data'!$D$6,0,10*ROW('Sanitation Data'!D44))),'Data Summary'!CL50="Yes"),OFFSET('Sanitation Data'!$D$6,0,10*ROW('Sanitation Data'!D44)),NA())</f>
        <v>#N/A</v>
      </c>
      <c r="X50" s="91" t="e">
        <f ca="true">+IF(AND(ISNUMBER(OFFSET('Sanitation Data'!$D$10,0,10*ROW('Sanitation Data'!D44))),'Data Summary'!CM50="Yes"),OFFSET('Sanitation Data'!$D$10,0,10*ROW('Sanitation Data'!D44)),NA())</f>
        <v>#N/A</v>
      </c>
      <c r="Y50" s="91" t="e">
        <f ca="true">+IF(AND(ISNUMBER(OFFSET('Sanitation Data'!$D$11,0,10*ROW('Sanitation Data'!D44))),'Data Summary'!CN50="Yes"),OFFSET('Sanitation Data'!$D$11,0,10*ROW('Sanitation Data'!D44)),NA())</f>
        <v>#N/A</v>
      </c>
      <c r="Z50" s="91" t="e">
        <f ca="true">+IF(AND(ISNUMBER(OFFSET('Sanitation Data'!$D$12,0,10*ROW('Sanitation Data'!D44))),'Data Summary'!CO50="Yes"),OFFSET('Sanitation Data'!$D$12,0,10*ROW('Sanitation Data'!D44)),NA())</f>
        <v>#N/A</v>
      </c>
      <c r="AA50" s="91" t="e">
        <f ca="true">+IF(AND(ISNUMBER(OFFSET('Sanitation Data'!$E$4,0,10*ROW('Sanitation Data'!E44))),'Data Summary'!CP50="Yes"),100-OFFSET('Sanitation Data'!$E$4,0,10*ROW('Sanitation Data'!E44)),NA())</f>
        <v>#N/A</v>
      </c>
      <c r="AB50" s="91" t="e">
        <f ca="true">+IF(AND(ISNUMBER(OFFSET('Sanitation Data'!$E$6,0,10*ROW('Sanitation Data'!E44))),'Data Summary'!CQ50="Yes"),OFFSET('Sanitation Data'!$E$6,0,10*ROW('Sanitation Data'!E44)),NA())</f>
        <v>#N/A</v>
      </c>
      <c r="AC50" s="91" t="e">
        <f ca="true">+IF(AND(ISNUMBER(OFFSET('Sanitation Data'!$E$10,0,10*ROW('Sanitation Data'!E44))),'Data Summary'!CR50="Yes"),OFFSET('Sanitation Data'!$E$10,0,10*ROW('Sanitation Data'!E44)),NA())</f>
        <v>#N/A</v>
      </c>
      <c r="AD50" s="91" t="e">
        <f ca="true">+IF(AND(ISNUMBER(OFFSET('Sanitation Data'!$E$11,0,10*ROW('Sanitation Data'!E44))),'Data Summary'!CS50="Yes"),OFFSET('Sanitation Data'!$E$11,0,10*ROW('Sanitation Data'!E44)),NA())</f>
        <v>#N/A</v>
      </c>
      <c r="AE50" s="91" t="e">
        <f ca="true">+IF(AND(ISNUMBER(OFFSET('Sanitation Data'!$E$12,0,10*ROW('Sanitation Data'!E44))),'Data Summary'!CT50="Yes"),OFFSET('Sanitation Data'!$E$12,0,10*ROW('Sanitation Data'!E44)),NA())</f>
        <v>#N/A</v>
      </c>
      <c r="AF50" s="91" t="e">
        <f ca="true">+IF(AND(ISNUMBER(OFFSET('Sanitation Data'!$F$4,0,10*ROW('Sanitation Data'!F44))),'Data Summary'!CU50="Yes"),100-OFFSET('Sanitation Data'!$F$4,0,10*ROW('Sanitation Data'!F44)),NA())</f>
        <v>#N/A</v>
      </c>
      <c r="AG50" s="91" t="e">
        <f ca="true">+IF(AND(ISNUMBER(OFFSET('Sanitation Data'!$F$6,0,10*ROW('Sanitation Data'!F44))),'Data Summary'!CV50="Yes"),OFFSET('Sanitation Data'!$F$6,0,10*ROW('Sanitation Data'!F44)),NA())</f>
        <v>#N/A</v>
      </c>
      <c r="AH50" s="91" t="e">
        <f ca="true">+IF(AND(ISNUMBER(OFFSET('Sanitation Data'!$F$10,0,10*ROW('Sanitation Data'!F44))),'Data Summary'!CW50="Yes"),OFFSET('Sanitation Data'!$F$10,0,10*ROW('Sanitation Data'!F44)),NA())</f>
        <v>#N/A</v>
      </c>
      <c r="AI50" s="91" t="e">
        <f ca="true">+IF(AND(ISNUMBER(OFFSET('Sanitation Data'!$F$11,0,10*ROW('Sanitation Data'!F44))),'Data Summary'!CX50="Yes"),OFFSET('Sanitation Data'!$F$11,0,10*ROW('Sanitation Data'!F44)),NA())</f>
        <v>#N/A</v>
      </c>
      <c r="AJ50" s="91" t="e">
        <f ca="true">+IF(AND(ISNUMBER(OFFSET('Sanitation Data'!$F$12,0,10*ROW('Sanitation Data'!F44))),'Data Summary'!CY50="Yes"),OFFSET('Sanitation Data'!$F$12,0,10*ROW('Sanitation Data'!F44)),NA())</f>
        <v>#N/A</v>
      </c>
      <c r="AK50" s="91" t="e">
        <f ca="true">+IF(AND(ISNUMBER(OFFSET('Sanitation Data'!$G$4,0,10*ROW('Sanitation Data'!G44))),'Data Summary'!CZ50="Yes"),100-OFFSET('Sanitation Data'!$G$4,0,10*ROW('Sanitation Data'!G44)),NA())</f>
        <v>#N/A</v>
      </c>
      <c r="AL50" s="91" t="e">
        <f ca="true">+IF(AND(ISNUMBER(OFFSET('Sanitation Data'!$G$6,0,10*ROW('Sanitation Data'!G44))),'Data Summary'!DA50="Yes"),OFFSET('Sanitation Data'!$G$6,0,10*ROW('Sanitation Data'!G44)),NA())</f>
        <v>#N/A</v>
      </c>
      <c r="AM50" s="91" t="e">
        <f ca="true">+IF(AND(ISNUMBER(OFFSET('Sanitation Data'!$G$10,0,10*ROW('Sanitation Data'!G44))),'Data Summary'!DB50="Yes"),OFFSET('Sanitation Data'!$G$10,0,10*ROW('Sanitation Data'!G44)),NA())</f>
        <v>#N/A</v>
      </c>
      <c r="AN50" s="91" t="e">
        <f ca="true">+IF(AND(ISNUMBER(OFFSET('Sanitation Data'!$G$11,0,10*ROW('Sanitation Data'!G44))),'Data Summary'!DC50="Yes"),OFFSET('Sanitation Data'!$G$11,0,10*ROW('Sanitation Data'!G44)),NA())</f>
        <v>#N/A</v>
      </c>
      <c r="AO50" s="91" t="e">
        <f ca="true">+IF(AND(ISNUMBER(OFFSET('Sanitation Data'!$G$12,0,10*ROW('Sanitation Data'!G44))),'Data Summary'!DD50="Yes"),OFFSET('Sanitation Data'!$G$12,0,10*ROW('Sanitation Data'!G44)),NA())</f>
        <v>#N/A</v>
      </c>
      <c r="AP50" s="91" t="e">
        <f ca="true">+IF(AND(ISNUMBER(OFFSET('Sanitation Data'!$H$4,0,10*ROW('Sanitation Data'!H44))),'Data Summary'!DE50="Yes"),100-OFFSET('Sanitation Data'!$H$4,0,10*ROW('Sanitation Data'!H44)),NA())</f>
        <v>#N/A</v>
      </c>
      <c r="AQ50" s="91" t="e">
        <f ca="true">+IF(AND(ISNUMBER(OFFSET('Sanitation Data'!$H$6,0,10*ROW('Sanitation Data'!H44))),'Data Summary'!DF50="Yes"),OFFSET('Sanitation Data'!$H$6,0,10*ROW('Sanitation Data'!H44)),NA())</f>
        <v>#N/A</v>
      </c>
      <c r="AR50" s="91" t="e">
        <f ca="true">+IF(AND(ISNUMBER(OFFSET('Sanitation Data'!$H$10,0,10*ROW('Sanitation Data'!H44))),'Data Summary'!DG50="Yes"),OFFSET('Sanitation Data'!$H$10,0,10*ROW('Sanitation Data'!H44)),NA())</f>
        <v>#N/A</v>
      </c>
      <c r="AS50" s="91" t="e">
        <f ca="true">+IF(AND(ISNUMBER(OFFSET('Sanitation Data'!$H$11,0,10*ROW('Sanitation Data'!H44))),'Data Summary'!DH50="Yes"),OFFSET('Sanitation Data'!$H$11,0,10*ROW('Sanitation Data'!H44)),NA())</f>
        <v>#N/A</v>
      </c>
      <c r="AT50" s="91" t="e">
        <f ca="true">+IF(AND(ISNUMBER(OFFSET('Sanitation Data'!$H$12,0,10*ROW('Sanitation Data'!H44))),'Data Summary'!DI50="Yes"),OFFSET('Sanitation Data'!$H$12,0,10*ROW('Sanitation Data'!H44)),NA())</f>
        <v>#N/A</v>
      </c>
      <c r="AU50" s="91" t="e">
        <f ca="true">+IF(AND(ISNUMBER(OFFSET('Sanitation Data'!$I$4,0,10*ROW('Sanitation Data'!I44))),'Data Summary'!DJ50="Yes"),100-OFFSET('Sanitation Data'!$I$4,0,10*ROW('Sanitation Data'!I44)),NA())</f>
        <v>#N/A</v>
      </c>
      <c r="AV50" s="91" t="e">
        <f ca="true">+IF(AND(ISNUMBER(OFFSET('Sanitation Data'!$I$6,0,10*ROW('Sanitation Data'!I44))),'Data Summary'!DK50="Yes"),OFFSET('Sanitation Data'!$I$6,0,10*ROW('Sanitation Data'!I44)),NA())</f>
        <v>#N/A</v>
      </c>
      <c r="AW50" s="91" t="e">
        <f ca="true">+IF(AND(ISNUMBER(OFFSET('Sanitation Data'!$I$10,0,10*ROW('Sanitation Data'!I44))),'Data Summary'!DL50="Yes"),OFFSET('Sanitation Data'!$I$10,0,10*ROW('Sanitation Data'!I44)),NA())</f>
        <v>#N/A</v>
      </c>
      <c r="AX50" s="91" t="e">
        <f ca="true">+IF(AND(ISNUMBER(OFFSET('Sanitation Data'!$I$11,0,10*ROW('Sanitation Data'!I44))),'Data Summary'!DM50="Yes"),OFFSET('Sanitation Data'!$I$11,0,10*ROW('Sanitation Data'!I44)),NA())</f>
        <v>#N/A</v>
      </c>
      <c r="AY50" s="91" t="e">
        <f ca="true">+IF(AND(ISNUMBER(OFFSET('Sanitation Data'!$I$12,0,10*ROW('Sanitation Data'!I44))),'Data Summary'!DN50="Yes"),OFFSET('Sanitation Data'!$I$12,0,10*ROW('Sanitation Data'!I44)),NA())</f>
        <v>#N/A</v>
      </c>
      <c r="AZ50" s="92" t="e">
        <f ca="true">+IF(AND(ISNUMBER(OFFSET('Hygiene Data'!$D$5,0,10*ROW('Hygiene Data'!D44))),'Data Summary'!DO50="Yes"),OFFSET('Hygiene Data'!$D$5,0,10*ROW('Hygiene Data'!D44)),NA())</f>
        <v>#N/A</v>
      </c>
      <c r="BA50" s="92" t="e">
        <f ca="true">+IF(AND(ISNUMBER(OFFSET('Hygiene Data'!$D$7,0,10*ROW('Hygiene Data'!D44))),'Data Summary'!DP50="Yes"),OFFSET('Hygiene Data'!$D$7,0,10*ROW('Hygiene Data'!D44)),NA())</f>
        <v>#N/A</v>
      </c>
      <c r="BB50" s="92" t="e">
        <f ca="true">+IF(AND(ISNUMBER(OFFSET('Hygiene Data'!$D$9,0,10*ROW('Hygiene Data'!D44))),'Data Summary'!DQ50="Yes"),OFFSET('Hygiene Data'!$D$9,0,10*ROW('Hygiene Data'!D44)),NA())</f>
        <v>#N/A</v>
      </c>
      <c r="BC50" s="92" t="e">
        <f ca="true">+IF(AND(ISNUMBER(OFFSET('Hygiene Data'!$E$5,0,10*ROW('Hygiene Data'!E44))),'Data Summary'!DR50="Yes"),OFFSET('Hygiene Data'!$E$5,0,10*ROW('Hygiene Data'!E44)),NA())</f>
        <v>#N/A</v>
      </c>
      <c r="BD50" s="92" t="e">
        <f ca="true">+IF(AND(ISNUMBER(OFFSET('Hygiene Data'!$E$7,0,10*ROW('Hygiene Data'!E44))),'Data Summary'!DS50="Yes"),OFFSET('Hygiene Data'!$E$7,0,10*ROW('Hygiene Data'!E44)),NA())</f>
        <v>#N/A</v>
      </c>
      <c r="BE50" s="92" t="e">
        <f ca="true">+IF(AND(ISNUMBER(OFFSET('Hygiene Data'!$E$9,0,10*ROW('Hygiene Data'!E44))),'Data Summary'!DT50="Yes"),OFFSET('Hygiene Data'!$E$9,0,10*ROW('Hygiene Data'!E44)),NA())</f>
        <v>#N/A</v>
      </c>
      <c r="BF50" s="92" t="e">
        <f ca="true">+IF(AND(ISNUMBER(OFFSET('Hygiene Data'!$F$5,0,10*ROW('Hygiene Data'!F44))),'Data Summary'!DU50="Yes"),OFFSET('Hygiene Data'!$F$5,0,10*ROW('Hygiene Data'!F44)),NA())</f>
        <v>#N/A</v>
      </c>
      <c r="BG50" s="92" t="e">
        <f ca="true">+IF(AND(ISNUMBER(OFFSET('Hygiene Data'!$F$7,0,10*ROW('Hygiene Data'!F44))),'Data Summary'!DV50="Yes"),OFFSET('Hygiene Data'!$F$7,0,10*ROW('Hygiene Data'!F44)),NA())</f>
        <v>#N/A</v>
      </c>
      <c r="BH50" s="92" t="e">
        <f ca="true">+IF(AND(ISNUMBER(OFFSET('Hygiene Data'!$F$9,0,10*ROW('Hygiene Data'!F44))),'Data Summary'!DW50="Yes"),OFFSET('Hygiene Data'!$F$9,0,10*ROW('Hygiene Data'!F44)),NA())</f>
        <v>#N/A</v>
      </c>
      <c r="BI50" s="92" t="e">
        <f ca="true">+IF(AND(ISNUMBER(OFFSET('Hygiene Data'!$G$5,0,10*ROW('Hygiene Data'!G44))),'Data Summary'!DX50="Yes"),OFFSET('Hygiene Data'!$G$5,0,10*ROW('Hygiene Data'!G44)),NA())</f>
        <v>#N/A</v>
      </c>
      <c r="BJ50" s="92" t="e">
        <f ca="true">+IF(AND(ISNUMBER(OFFSET('Hygiene Data'!$G$7,0,10*ROW('Hygiene Data'!G44))),'Data Summary'!DY50="Yes"),OFFSET('Hygiene Data'!$G$7,0,10*ROW('Hygiene Data'!G44)),NA())</f>
        <v>#N/A</v>
      </c>
      <c r="BK50" s="92" t="e">
        <f ca="true">+IF(AND(ISNUMBER(OFFSET('Hygiene Data'!$G$9,0,10*ROW('Hygiene Data'!G44))),'Data Summary'!DZ50="Yes"),OFFSET('Hygiene Data'!$G$9,0,10*ROW('Hygiene Data'!G44)),NA())</f>
        <v>#N/A</v>
      </c>
      <c r="BL50" s="92" t="e">
        <f ca="true">+IF(AND(ISNUMBER(OFFSET('Hygiene Data'!$H$5,0,10*ROW('Hygiene Data'!H44))),'Data Summary'!EA50="Yes"),OFFSET('Hygiene Data'!$H$5,0,10*ROW('Hygiene Data'!H44)),NA())</f>
        <v>#N/A</v>
      </c>
      <c r="BM50" s="92" t="e">
        <f ca="true">+IF(AND(ISNUMBER(OFFSET('Hygiene Data'!$H$7,0,10*ROW('Hygiene Data'!H44))),'Data Summary'!EB50="Yes"),OFFSET('Hygiene Data'!$H$7,0,10*ROW('Hygiene Data'!H44)),NA())</f>
        <v>#N/A</v>
      </c>
      <c r="BN50" s="92" t="e">
        <f ca="true">+IF(AND(ISNUMBER(OFFSET('Hygiene Data'!$H$9,0,10*ROW('Hygiene Data'!H44))),'Data Summary'!EC50="Yes"),OFFSET('Hygiene Data'!$H$9,0,10*ROW('Hygiene Data'!H44)),NA())</f>
        <v>#N/A</v>
      </c>
      <c r="BO50" s="92" t="e">
        <f ca="true">+IF(AND(ISNUMBER(OFFSET('Hygiene Data'!$I$5,0,10*ROW('Hygiene Data'!I44))),'Data Summary'!ED50="Yes"),OFFSET('Hygiene Data'!$I$5,0,10*ROW('Hygiene Data'!I44)),NA())</f>
        <v>#N/A</v>
      </c>
      <c r="BP50" s="92" t="e">
        <f ca="true">+IF(AND(ISNUMBER(OFFSET('Hygiene Data'!$I$7,0,10*ROW('Hygiene Data'!I44))),'Data Summary'!EE50="Yes"),OFFSET('Hygiene Data'!$I$7,0,10*ROW('Hygiene Data'!I44)),NA())</f>
        <v>#N/A</v>
      </c>
      <c r="BQ50" s="92"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4" t="str">
        <f ca="true">+IF(ISTEXT('Data Summary'!B51),'Data Summary'!B51,"")</f>
        <v/>
      </c>
      <c r="C51" s="327" t="e">
        <f ca="true">+VALUE('Data Summary'!C51)</f>
        <v>#VALUE!</v>
      </c>
      <c r="D51" s="90" t="e">
        <f ca="true">+IF(AND(ISNUMBER(OFFSET('Water Data'!$D$4,0,10*ROW('Water Data'!D45))),'Data Summary'!BS51="Yes"),100-OFFSET('Water Data'!$D$4,0,10*ROW('Water Data'!D45)),NA())</f>
        <v>#N/A</v>
      </c>
      <c r="E51" s="90" t="e">
        <f ca="true">+IF(AND(ISNUMBER(OFFSET('Water Data'!$D$6,0,10*ROW('Water Data'!D45))),'Data Summary'!BT51="Yes"),OFFSET('Water Data'!$D$6,0,10*ROW('Water Data'!D45)),NA())</f>
        <v>#N/A</v>
      </c>
      <c r="F51" s="90" t="e">
        <f ca="true">+IF(AND(ISNUMBER(OFFSET('Water Data'!$D$9,0,10*ROW('Water Data'!D45))),'Data Summary'!BU51="Yes"),OFFSET('Water Data'!$D$9,0,10*ROW('Water Data'!D45)),NA())</f>
        <v>#N/A</v>
      </c>
      <c r="G51" s="90" t="e">
        <f ca="true">+IF(AND(ISNUMBER(OFFSET('Water Data'!$E$4,0,10*ROW('Water Data'!E45))),'Data Summary'!BV51="Yes"),100-OFFSET('Water Data'!$E$4,0,10*ROW('Water Data'!E45)),NA())</f>
        <v>#N/A</v>
      </c>
      <c r="H51" s="90" t="e">
        <f ca="true">+IF(AND(ISNUMBER(OFFSET('Water Data'!$E$6,0,10*ROW('Water Data'!E45))),'Data Summary'!BW51="Yes"),OFFSET('Water Data'!$E$6,0,10*ROW('Water Data'!E45)),NA())</f>
        <v>#N/A</v>
      </c>
      <c r="I51" s="90" t="e">
        <f ca="true">+IF(AND(ISNUMBER(OFFSET('Water Data'!$E$9,0,10*ROW('Water Data'!E45))),'Data Summary'!BX51="Yes"),OFFSET('Water Data'!$E$9,0,10*ROW('Water Data'!E45)),NA())</f>
        <v>#N/A</v>
      </c>
      <c r="J51" s="90" t="e">
        <f ca="true">+IF(AND(ISNUMBER(OFFSET('Water Data'!$F$4,0,10*ROW('Water Data'!F45))),'Data Summary'!BY51="Yes"),100-OFFSET('Water Data'!$F$4,0,10*ROW('Water Data'!F45)),NA())</f>
        <v>#N/A</v>
      </c>
      <c r="K51" s="90" t="e">
        <f ca="true">+IF(AND(ISNUMBER(OFFSET('Water Data'!$F$6,0,10*ROW('Water Data'!F45))),'Data Summary'!BZ51="Yes"),OFFSET('Water Data'!$F$6,0,10*ROW('Water Data'!F45)),NA())</f>
        <v>#N/A</v>
      </c>
      <c r="L51" s="90" t="e">
        <f ca="true">+IF(AND(ISNUMBER(OFFSET('Water Data'!$F$9,0,10*ROW('Water Data'!F45))),'Data Summary'!CA51="Yes"),OFFSET('Water Data'!$F$9,0,10*ROW('Water Data'!F45)),NA())</f>
        <v>#N/A</v>
      </c>
      <c r="M51" s="90" t="e">
        <f ca="true">+IF(AND(ISNUMBER(OFFSET('Water Data'!$G$4,0,10*ROW('Water Data'!G45))),'Data Summary'!CB51="Yes"),100-OFFSET('Water Data'!$G$4,0,10*ROW('Water Data'!G45)),NA())</f>
        <v>#N/A</v>
      </c>
      <c r="N51" s="90" t="e">
        <f ca="true">+IF(AND(ISNUMBER(OFFSET('Water Data'!$G$6,0,10*ROW('Water Data'!G45))),'Data Summary'!CC51="Yes"),OFFSET('Water Data'!$G$6,0,10*ROW('Water Data'!G45)),NA())</f>
        <v>#N/A</v>
      </c>
      <c r="O51" s="90" t="e">
        <f ca="true">+IF(AND(ISNUMBER(OFFSET('Water Data'!$G$9,0,10*ROW('Water Data'!G45))),'Data Summary'!CD51="Yes"),OFFSET('Water Data'!$G$9,0,10*ROW('Water Data'!G45)),NA())</f>
        <v>#N/A</v>
      </c>
      <c r="P51" s="90" t="e">
        <f ca="true">+IF(AND(ISNUMBER(OFFSET('Water Data'!$H$4,0,10*ROW('Water Data'!H45))),'Data Summary'!CE51="Yes"),100-OFFSET('Water Data'!$H$4,0,10*ROW('Water Data'!H45)),NA())</f>
        <v>#N/A</v>
      </c>
      <c r="Q51" s="90" t="e">
        <f ca="true">+IF(AND(ISNUMBER(OFFSET('Water Data'!$H$6,0,10*ROW('Water Data'!H45))),'Data Summary'!CF51="Yes"),OFFSET('Water Data'!$H$6,0,10*ROW('Water Data'!H45)),NA())</f>
        <v>#N/A</v>
      </c>
      <c r="R51" s="90" t="e">
        <f ca="true">+IF(AND(ISNUMBER(OFFSET('Water Data'!$H$9,0,10*ROW('Water Data'!H45))),'Data Summary'!CG51="Yes"),OFFSET('Water Data'!$H$9,0,10*ROW('Water Data'!H45)),NA())</f>
        <v>#N/A</v>
      </c>
      <c r="S51" s="90" t="e">
        <f ca="true">+IF(AND(ISNUMBER(OFFSET('Water Data'!$I$4,0,10*ROW('Water Data'!I45))),'Data Summary'!CH51="Yes"),100-OFFSET('Water Data'!$I$4,0,10*ROW('Water Data'!I45)),NA())</f>
        <v>#N/A</v>
      </c>
      <c r="T51" s="90" t="e">
        <f ca="true">+IF(AND(ISNUMBER(OFFSET('Water Data'!$I$6,0,10*ROW('Water Data'!I45))),'Data Summary'!CI51="Yes"),OFFSET('Water Data'!$I$6,0,10*ROW('Water Data'!I45)),NA())</f>
        <v>#N/A</v>
      </c>
      <c r="U51" s="90" t="e">
        <f ca="true">+IF(AND(ISNUMBER(OFFSET('Water Data'!$I$9,0,10*ROW('Water Data'!I45))),'Data Summary'!CJ51="Yes"),OFFSET('Water Data'!$I$9,0,10*ROW('Water Data'!I45)),NA())</f>
        <v>#N/A</v>
      </c>
      <c r="V51" s="91" t="e">
        <f ca="true">+IF(AND(ISNUMBER(OFFSET('Sanitation Data'!$D$4,0,10*ROW('Sanitation Data'!D45))),'Data Summary'!CK51="Yes"),100-OFFSET('Sanitation Data'!$D$4,0,10*ROW('Sanitation Data'!D45)),NA())</f>
        <v>#N/A</v>
      </c>
      <c r="W51" s="91" t="e">
        <f ca="true">+IF(AND(ISNUMBER(OFFSET('Sanitation Data'!$D$6,0,10*ROW('Sanitation Data'!D45))),'Data Summary'!CL51="Yes"),OFFSET('Sanitation Data'!$D$6,0,10*ROW('Sanitation Data'!D45)),NA())</f>
        <v>#N/A</v>
      </c>
      <c r="X51" s="91" t="e">
        <f ca="true">+IF(AND(ISNUMBER(OFFSET('Sanitation Data'!$D$10,0,10*ROW('Sanitation Data'!D45))),'Data Summary'!CM51="Yes"),OFFSET('Sanitation Data'!$D$10,0,10*ROW('Sanitation Data'!D45)),NA())</f>
        <v>#N/A</v>
      </c>
      <c r="Y51" s="91" t="e">
        <f ca="true">+IF(AND(ISNUMBER(OFFSET('Sanitation Data'!$D$11,0,10*ROW('Sanitation Data'!D45))),'Data Summary'!CN51="Yes"),OFFSET('Sanitation Data'!$D$11,0,10*ROW('Sanitation Data'!D45)),NA())</f>
        <v>#N/A</v>
      </c>
      <c r="Z51" s="91" t="e">
        <f ca="true">+IF(AND(ISNUMBER(OFFSET('Sanitation Data'!$D$12,0,10*ROW('Sanitation Data'!D45))),'Data Summary'!CO51="Yes"),OFFSET('Sanitation Data'!$D$12,0,10*ROW('Sanitation Data'!D45)),NA())</f>
        <v>#N/A</v>
      </c>
      <c r="AA51" s="91" t="e">
        <f ca="true">+IF(AND(ISNUMBER(OFFSET('Sanitation Data'!$E$4,0,10*ROW('Sanitation Data'!E45))),'Data Summary'!CP51="Yes"),100-OFFSET('Sanitation Data'!$E$4,0,10*ROW('Sanitation Data'!E45)),NA())</f>
        <v>#N/A</v>
      </c>
      <c r="AB51" s="91" t="e">
        <f ca="true">+IF(AND(ISNUMBER(OFFSET('Sanitation Data'!$E$6,0,10*ROW('Sanitation Data'!E45))),'Data Summary'!CQ51="Yes"),OFFSET('Sanitation Data'!$E$6,0,10*ROW('Sanitation Data'!E45)),NA())</f>
        <v>#N/A</v>
      </c>
      <c r="AC51" s="91" t="e">
        <f ca="true">+IF(AND(ISNUMBER(OFFSET('Sanitation Data'!$E$10,0,10*ROW('Sanitation Data'!E45))),'Data Summary'!CR51="Yes"),OFFSET('Sanitation Data'!$E$10,0,10*ROW('Sanitation Data'!E45)),NA())</f>
        <v>#N/A</v>
      </c>
      <c r="AD51" s="91" t="e">
        <f ca="true">+IF(AND(ISNUMBER(OFFSET('Sanitation Data'!$E$11,0,10*ROW('Sanitation Data'!E45))),'Data Summary'!CS51="Yes"),OFFSET('Sanitation Data'!$E$11,0,10*ROW('Sanitation Data'!E45)),NA())</f>
        <v>#N/A</v>
      </c>
      <c r="AE51" s="91" t="e">
        <f ca="true">+IF(AND(ISNUMBER(OFFSET('Sanitation Data'!$E$12,0,10*ROW('Sanitation Data'!E45))),'Data Summary'!CT51="Yes"),OFFSET('Sanitation Data'!$E$12,0,10*ROW('Sanitation Data'!E45)),NA())</f>
        <v>#N/A</v>
      </c>
      <c r="AF51" s="91" t="e">
        <f ca="true">+IF(AND(ISNUMBER(OFFSET('Sanitation Data'!$F$4,0,10*ROW('Sanitation Data'!F45))),'Data Summary'!CU51="Yes"),100-OFFSET('Sanitation Data'!$F$4,0,10*ROW('Sanitation Data'!F45)),NA())</f>
        <v>#N/A</v>
      </c>
      <c r="AG51" s="91" t="e">
        <f ca="true">+IF(AND(ISNUMBER(OFFSET('Sanitation Data'!$F$6,0,10*ROW('Sanitation Data'!F45))),'Data Summary'!CV51="Yes"),OFFSET('Sanitation Data'!$F$6,0,10*ROW('Sanitation Data'!F45)),NA())</f>
        <v>#N/A</v>
      </c>
      <c r="AH51" s="91" t="e">
        <f ca="true">+IF(AND(ISNUMBER(OFFSET('Sanitation Data'!$F$10,0,10*ROW('Sanitation Data'!F45))),'Data Summary'!CW51="Yes"),OFFSET('Sanitation Data'!$F$10,0,10*ROW('Sanitation Data'!F45)),NA())</f>
        <v>#N/A</v>
      </c>
      <c r="AI51" s="91" t="e">
        <f ca="true">+IF(AND(ISNUMBER(OFFSET('Sanitation Data'!$F$11,0,10*ROW('Sanitation Data'!F45))),'Data Summary'!CX51="Yes"),OFFSET('Sanitation Data'!$F$11,0,10*ROW('Sanitation Data'!F45)),NA())</f>
        <v>#N/A</v>
      </c>
      <c r="AJ51" s="91" t="e">
        <f ca="true">+IF(AND(ISNUMBER(OFFSET('Sanitation Data'!$F$12,0,10*ROW('Sanitation Data'!F45))),'Data Summary'!CY51="Yes"),OFFSET('Sanitation Data'!$F$12,0,10*ROW('Sanitation Data'!F45)),NA())</f>
        <v>#N/A</v>
      </c>
      <c r="AK51" s="91" t="e">
        <f ca="true">+IF(AND(ISNUMBER(OFFSET('Sanitation Data'!$G$4,0,10*ROW('Sanitation Data'!G45))),'Data Summary'!CZ51="Yes"),100-OFFSET('Sanitation Data'!$G$4,0,10*ROW('Sanitation Data'!G45)),NA())</f>
        <v>#N/A</v>
      </c>
      <c r="AL51" s="91" t="e">
        <f ca="true">+IF(AND(ISNUMBER(OFFSET('Sanitation Data'!$G$6,0,10*ROW('Sanitation Data'!G45))),'Data Summary'!DA51="Yes"),OFFSET('Sanitation Data'!$G$6,0,10*ROW('Sanitation Data'!G45)),NA())</f>
        <v>#N/A</v>
      </c>
      <c r="AM51" s="91" t="e">
        <f ca="true">+IF(AND(ISNUMBER(OFFSET('Sanitation Data'!$G$10,0,10*ROW('Sanitation Data'!G45))),'Data Summary'!DB51="Yes"),OFFSET('Sanitation Data'!$G$10,0,10*ROW('Sanitation Data'!G45)),NA())</f>
        <v>#N/A</v>
      </c>
      <c r="AN51" s="91" t="e">
        <f ca="true">+IF(AND(ISNUMBER(OFFSET('Sanitation Data'!$G$11,0,10*ROW('Sanitation Data'!G45))),'Data Summary'!DC51="Yes"),OFFSET('Sanitation Data'!$G$11,0,10*ROW('Sanitation Data'!G45)),NA())</f>
        <v>#N/A</v>
      </c>
      <c r="AO51" s="91" t="e">
        <f ca="true">+IF(AND(ISNUMBER(OFFSET('Sanitation Data'!$G$12,0,10*ROW('Sanitation Data'!G45))),'Data Summary'!DD51="Yes"),OFFSET('Sanitation Data'!$G$12,0,10*ROW('Sanitation Data'!G45)),NA())</f>
        <v>#N/A</v>
      </c>
      <c r="AP51" s="91" t="e">
        <f ca="true">+IF(AND(ISNUMBER(OFFSET('Sanitation Data'!$H$4,0,10*ROW('Sanitation Data'!H45))),'Data Summary'!DE51="Yes"),100-OFFSET('Sanitation Data'!$H$4,0,10*ROW('Sanitation Data'!H45)),NA())</f>
        <v>#N/A</v>
      </c>
      <c r="AQ51" s="91" t="e">
        <f ca="true">+IF(AND(ISNUMBER(OFFSET('Sanitation Data'!$H$6,0,10*ROW('Sanitation Data'!H45))),'Data Summary'!DF51="Yes"),OFFSET('Sanitation Data'!$H$6,0,10*ROW('Sanitation Data'!H45)),NA())</f>
        <v>#N/A</v>
      </c>
      <c r="AR51" s="91" t="e">
        <f ca="true">+IF(AND(ISNUMBER(OFFSET('Sanitation Data'!$H$10,0,10*ROW('Sanitation Data'!H45))),'Data Summary'!DG51="Yes"),OFFSET('Sanitation Data'!$H$10,0,10*ROW('Sanitation Data'!H45)),NA())</f>
        <v>#N/A</v>
      </c>
      <c r="AS51" s="91" t="e">
        <f ca="true">+IF(AND(ISNUMBER(OFFSET('Sanitation Data'!$H$11,0,10*ROW('Sanitation Data'!H45))),'Data Summary'!DH51="Yes"),OFFSET('Sanitation Data'!$H$11,0,10*ROW('Sanitation Data'!H45)),NA())</f>
        <v>#N/A</v>
      </c>
      <c r="AT51" s="91" t="e">
        <f ca="true">+IF(AND(ISNUMBER(OFFSET('Sanitation Data'!$H$12,0,10*ROW('Sanitation Data'!H45))),'Data Summary'!DI51="Yes"),OFFSET('Sanitation Data'!$H$12,0,10*ROW('Sanitation Data'!H45)),NA())</f>
        <v>#N/A</v>
      </c>
      <c r="AU51" s="91" t="e">
        <f ca="true">+IF(AND(ISNUMBER(OFFSET('Sanitation Data'!$I$4,0,10*ROW('Sanitation Data'!I45))),'Data Summary'!DJ51="Yes"),100-OFFSET('Sanitation Data'!$I$4,0,10*ROW('Sanitation Data'!I45)),NA())</f>
        <v>#N/A</v>
      </c>
      <c r="AV51" s="91" t="e">
        <f ca="true">+IF(AND(ISNUMBER(OFFSET('Sanitation Data'!$I$6,0,10*ROW('Sanitation Data'!I45))),'Data Summary'!DK51="Yes"),OFFSET('Sanitation Data'!$I$6,0,10*ROW('Sanitation Data'!I45)),NA())</f>
        <v>#N/A</v>
      </c>
      <c r="AW51" s="91" t="e">
        <f ca="true">+IF(AND(ISNUMBER(OFFSET('Sanitation Data'!$I$10,0,10*ROW('Sanitation Data'!I45))),'Data Summary'!DL51="Yes"),OFFSET('Sanitation Data'!$I$10,0,10*ROW('Sanitation Data'!I45)),NA())</f>
        <v>#N/A</v>
      </c>
      <c r="AX51" s="91" t="e">
        <f ca="true">+IF(AND(ISNUMBER(OFFSET('Sanitation Data'!$I$11,0,10*ROW('Sanitation Data'!I45))),'Data Summary'!DM51="Yes"),OFFSET('Sanitation Data'!$I$11,0,10*ROW('Sanitation Data'!I45)),NA())</f>
        <v>#N/A</v>
      </c>
      <c r="AY51" s="91" t="e">
        <f ca="true">+IF(AND(ISNUMBER(OFFSET('Sanitation Data'!$I$12,0,10*ROW('Sanitation Data'!I45))),'Data Summary'!DN51="Yes"),OFFSET('Sanitation Data'!$I$12,0,10*ROW('Sanitation Data'!I45)),NA())</f>
        <v>#N/A</v>
      </c>
      <c r="AZ51" s="92" t="e">
        <f ca="true">+IF(AND(ISNUMBER(OFFSET('Hygiene Data'!$D$5,0,10*ROW('Hygiene Data'!D45))),'Data Summary'!DO51="Yes"),OFFSET('Hygiene Data'!$D$5,0,10*ROW('Hygiene Data'!D45)),NA())</f>
        <v>#N/A</v>
      </c>
      <c r="BA51" s="92" t="e">
        <f ca="true">+IF(AND(ISNUMBER(OFFSET('Hygiene Data'!$D$7,0,10*ROW('Hygiene Data'!D45))),'Data Summary'!DP51="Yes"),OFFSET('Hygiene Data'!$D$7,0,10*ROW('Hygiene Data'!D45)),NA())</f>
        <v>#N/A</v>
      </c>
      <c r="BB51" s="92" t="e">
        <f ca="true">+IF(AND(ISNUMBER(OFFSET('Hygiene Data'!$D$9,0,10*ROW('Hygiene Data'!D45))),'Data Summary'!DQ51="Yes"),OFFSET('Hygiene Data'!$D$9,0,10*ROW('Hygiene Data'!D45)),NA())</f>
        <v>#N/A</v>
      </c>
      <c r="BC51" s="92" t="e">
        <f ca="true">+IF(AND(ISNUMBER(OFFSET('Hygiene Data'!$E$5,0,10*ROW('Hygiene Data'!E45))),'Data Summary'!DR51="Yes"),OFFSET('Hygiene Data'!$E$5,0,10*ROW('Hygiene Data'!E45)),NA())</f>
        <v>#N/A</v>
      </c>
      <c r="BD51" s="92" t="e">
        <f ca="true">+IF(AND(ISNUMBER(OFFSET('Hygiene Data'!$E$7,0,10*ROW('Hygiene Data'!E45))),'Data Summary'!DS51="Yes"),OFFSET('Hygiene Data'!$E$7,0,10*ROW('Hygiene Data'!E45)),NA())</f>
        <v>#N/A</v>
      </c>
      <c r="BE51" s="92" t="e">
        <f ca="true">+IF(AND(ISNUMBER(OFFSET('Hygiene Data'!$E$9,0,10*ROW('Hygiene Data'!E45))),'Data Summary'!DT51="Yes"),OFFSET('Hygiene Data'!$E$9,0,10*ROW('Hygiene Data'!E45)),NA())</f>
        <v>#N/A</v>
      </c>
      <c r="BF51" s="92" t="e">
        <f ca="true">+IF(AND(ISNUMBER(OFFSET('Hygiene Data'!$F$5,0,10*ROW('Hygiene Data'!F45))),'Data Summary'!DU51="Yes"),OFFSET('Hygiene Data'!$F$5,0,10*ROW('Hygiene Data'!F45)),NA())</f>
        <v>#N/A</v>
      </c>
      <c r="BG51" s="92" t="e">
        <f ca="true">+IF(AND(ISNUMBER(OFFSET('Hygiene Data'!$F$7,0,10*ROW('Hygiene Data'!F45))),'Data Summary'!DV51="Yes"),OFFSET('Hygiene Data'!$F$7,0,10*ROW('Hygiene Data'!F45)),NA())</f>
        <v>#N/A</v>
      </c>
      <c r="BH51" s="92" t="e">
        <f ca="true">+IF(AND(ISNUMBER(OFFSET('Hygiene Data'!$F$9,0,10*ROW('Hygiene Data'!F45))),'Data Summary'!DW51="Yes"),OFFSET('Hygiene Data'!$F$9,0,10*ROW('Hygiene Data'!F45)),NA())</f>
        <v>#N/A</v>
      </c>
      <c r="BI51" s="92" t="e">
        <f ca="true">+IF(AND(ISNUMBER(OFFSET('Hygiene Data'!$G$5,0,10*ROW('Hygiene Data'!G45))),'Data Summary'!DX51="Yes"),OFFSET('Hygiene Data'!$G$5,0,10*ROW('Hygiene Data'!G45)),NA())</f>
        <v>#N/A</v>
      </c>
      <c r="BJ51" s="92" t="e">
        <f ca="true">+IF(AND(ISNUMBER(OFFSET('Hygiene Data'!$G$7,0,10*ROW('Hygiene Data'!G45))),'Data Summary'!DY51="Yes"),OFFSET('Hygiene Data'!$G$7,0,10*ROW('Hygiene Data'!G45)),NA())</f>
        <v>#N/A</v>
      </c>
      <c r="BK51" s="92" t="e">
        <f ca="true">+IF(AND(ISNUMBER(OFFSET('Hygiene Data'!$G$9,0,10*ROW('Hygiene Data'!G45))),'Data Summary'!DZ51="Yes"),OFFSET('Hygiene Data'!$G$9,0,10*ROW('Hygiene Data'!G45)),NA())</f>
        <v>#N/A</v>
      </c>
      <c r="BL51" s="92" t="e">
        <f ca="true">+IF(AND(ISNUMBER(OFFSET('Hygiene Data'!$H$5,0,10*ROW('Hygiene Data'!H45))),'Data Summary'!EA51="Yes"),OFFSET('Hygiene Data'!$H$5,0,10*ROW('Hygiene Data'!H45)),NA())</f>
        <v>#N/A</v>
      </c>
      <c r="BM51" s="92" t="e">
        <f ca="true">+IF(AND(ISNUMBER(OFFSET('Hygiene Data'!$H$7,0,10*ROW('Hygiene Data'!H45))),'Data Summary'!EB51="Yes"),OFFSET('Hygiene Data'!$H$7,0,10*ROW('Hygiene Data'!H45)),NA())</f>
        <v>#N/A</v>
      </c>
      <c r="BN51" s="92" t="e">
        <f ca="true">+IF(AND(ISNUMBER(OFFSET('Hygiene Data'!$H$9,0,10*ROW('Hygiene Data'!H45))),'Data Summary'!EC51="Yes"),OFFSET('Hygiene Data'!$H$9,0,10*ROW('Hygiene Data'!H45)),NA())</f>
        <v>#N/A</v>
      </c>
      <c r="BO51" s="92" t="e">
        <f ca="true">+IF(AND(ISNUMBER(OFFSET('Hygiene Data'!$I$5,0,10*ROW('Hygiene Data'!I45))),'Data Summary'!ED51="Yes"),OFFSET('Hygiene Data'!$I$5,0,10*ROW('Hygiene Data'!I45)),NA())</f>
        <v>#N/A</v>
      </c>
      <c r="BP51" s="92" t="e">
        <f ca="true">+IF(AND(ISNUMBER(OFFSET('Hygiene Data'!$I$7,0,10*ROW('Hygiene Data'!I45))),'Data Summary'!EE51="Yes"),OFFSET('Hygiene Data'!$I$7,0,10*ROW('Hygiene Data'!I45)),NA())</f>
        <v>#N/A</v>
      </c>
      <c r="BQ51" s="92"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4" t="str">
        <f ca="true">+IF(ISTEXT('Data Summary'!B52),'Data Summary'!B52,"")</f>
        <v/>
      </c>
      <c r="C52" s="327" t="e">
        <f ca="true">+VALUE('Data Summary'!C52)</f>
        <v>#VALUE!</v>
      </c>
      <c r="D52" s="90" t="e">
        <f ca="true">+IF(AND(ISNUMBER(OFFSET('Water Data'!$D$4,0,10*ROW('Water Data'!D46))),'Data Summary'!BS52="Yes"),100-OFFSET('Water Data'!$D$4,0,10*ROW('Water Data'!D46)),NA())</f>
        <v>#N/A</v>
      </c>
      <c r="E52" s="90" t="e">
        <f ca="true">+IF(AND(ISNUMBER(OFFSET('Water Data'!$D$6,0,10*ROW('Water Data'!D46))),'Data Summary'!BT52="Yes"),OFFSET('Water Data'!$D$6,0,10*ROW('Water Data'!D46)),NA())</f>
        <v>#N/A</v>
      </c>
      <c r="F52" s="90" t="e">
        <f ca="true">+IF(AND(ISNUMBER(OFFSET('Water Data'!$D$9,0,10*ROW('Water Data'!D46))),'Data Summary'!BU52="Yes"),OFFSET('Water Data'!$D$9,0,10*ROW('Water Data'!D46)),NA())</f>
        <v>#N/A</v>
      </c>
      <c r="G52" s="90" t="e">
        <f ca="true">+IF(AND(ISNUMBER(OFFSET('Water Data'!$E$4,0,10*ROW('Water Data'!E46))),'Data Summary'!BV52="Yes"),100-OFFSET('Water Data'!$E$4,0,10*ROW('Water Data'!E46)),NA())</f>
        <v>#N/A</v>
      </c>
      <c r="H52" s="90" t="e">
        <f ca="true">+IF(AND(ISNUMBER(OFFSET('Water Data'!$E$6,0,10*ROW('Water Data'!E46))),'Data Summary'!BW52="Yes"),OFFSET('Water Data'!$E$6,0,10*ROW('Water Data'!E46)),NA())</f>
        <v>#N/A</v>
      </c>
      <c r="I52" s="90" t="e">
        <f ca="true">+IF(AND(ISNUMBER(OFFSET('Water Data'!$E$9,0,10*ROW('Water Data'!E46))),'Data Summary'!BX52="Yes"),OFFSET('Water Data'!$E$9,0,10*ROW('Water Data'!E46)),NA())</f>
        <v>#N/A</v>
      </c>
      <c r="J52" s="90" t="e">
        <f ca="true">+IF(AND(ISNUMBER(OFFSET('Water Data'!$F$4,0,10*ROW('Water Data'!F46))),'Data Summary'!BY52="Yes"),100-OFFSET('Water Data'!$F$4,0,10*ROW('Water Data'!F46)),NA())</f>
        <v>#N/A</v>
      </c>
      <c r="K52" s="90" t="e">
        <f ca="true">+IF(AND(ISNUMBER(OFFSET('Water Data'!$F$6,0,10*ROW('Water Data'!F46))),'Data Summary'!BZ52="Yes"),OFFSET('Water Data'!$F$6,0,10*ROW('Water Data'!F46)),NA())</f>
        <v>#N/A</v>
      </c>
      <c r="L52" s="90" t="e">
        <f ca="true">+IF(AND(ISNUMBER(OFFSET('Water Data'!$F$9,0,10*ROW('Water Data'!F46))),'Data Summary'!CA52="Yes"),OFFSET('Water Data'!$F$9,0,10*ROW('Water Data'!F46)),NA())</f>
        <v>#N/A</v>
      </c>
      <c r="M52" s="90" t="e">
        <f ca="true">+IF(AND(ISNUMBER(OFFSET('Water Data'!$G$4,0,10*ROW('Water Data'!G46))),'Data Summary'!CB52="Yes"),100-OFFSET('Water Data'!$G$4,0,10*ROW('Water Data'!G46)),NA())</f>
        <v>#N/A</v>
      </c>
      <c r="N52" s="90" t="e">
        <f ca="true">+IF(AND(ISNUMBER(OFFSET('Water Data'!$G$6,0,10*ROW('Water Data'!G46))),'Data Summary'!CC52="Yes"),OFFSET('Water Data'!$G$6,0,10*ROW('Water Data'!G46)),NA())</f>
        <v>#N/A</v>
      </c>
      <c r="O52" s="90" t="e">
        <f ca="true">+IF(AND(ISNUMBER(OFFSET('Water Data'!$G$9,0,10*ROW('Water Data'!G46))),'Data Summary'!CD52="Yes"),OFFSET('Water Data'!$G$9,0,10*ROW('Water Data'!G46)),NA())</f>
        <v>#N/A</v>
      </c>
      <c r="P52" s="90" t="e">
        <f ca="true">+IF(AND(ISNUMBER(OFFSET('Water Data'!$H$4,0,10*ROW('Water Data'!H46))),'Data Summary'!CE52="Yes"),100-OFFSET('Water Data'!$H$4,0,10*ROW('Water Data'!H46)),NA())</f>
        <v>#N/A</v>
      </c>
      <c r="Q52" s="90" t="e">
        <f ca="true">+IF(AND(ISNUMBER(OFFSET('Water Data'!$H$6,0,10*ROW('Water Data'!H46))),'Data Summary'!CF52="Yes"),OFFSET('Water Data'!$H$6,0,10*ROW('Water Data'!H46)),NA())</f>
        <v>#N/A</v>
      </c>
      <c r="R52" s="90" t="e">
        <f ca="true">+IF(AND(ISNUMBER(OFFSET('Water Data'!$H$9,0,10*ROW('Water Data'!H46))),'Data Summary'!CG52="Yes"),OFFSET('Water Data'!$H$9,0,10*ROW('Water Data'!H46)),NA())</f>
        <v>#N/A</v>
      </c>
      <c r="S52" s="90" t="e">
        <f ca="true">+IF(AND(ISNUMBER(OFFSET('Water Data'!$I$4,0,10*ROW('Water Data'!I46))),'Data Summary'!CH52="Yes"),100-OFFSET('Water Data'!$I$4,0,10*ROW('Water Data'!I46)),NA())</f>
        <v>#N/A</v>
      </c>
      <c r="T52" s="90" t="e">
        <f ca="true">+IF(AND(ISNUMBER(OFFSET('Water Data'!$I$6,0,10*ROW('Water Data'!I46))),'Data Summary'!CI52="Yes"),OFFSET('Water Data'!$I$6,0,10*ROW('Water Data'!I46)),NA())</f>
        <v>#N/A</v>
      </c>
      <c r="U52" s="90" t="e">
        <f ca="true">+IF(AND(ISNUMBER(OFFSET('Water Data'!$I$9,0,10*ROW('Water Data'!I46))),'Data Summary'!CJ52="Yes"),OFFSET('Water Data'!$I$9,0,10*ROW('Water Data'!I46)),NA())</f>
        <v>#N/A</v>
      </c>
      <c r="V52" s="91" t="e">
        <f ca="true">+IF(AND(ISNUMBER(OFFSET('Sanitation Data'!$D$4,0,10*ROW('Sanitation Data'!D46))),'Data Summary'!CK52="Yes"),100-OFFSET('Sanitation Data'!$D$4,0,10*ROW('Sanitation Data'!D46)),NA())</f>
        <v>#N/A</v>
      </c>
      <c r="W52" s="91" t="e">
        <f ca="true">+IF(AND(ISNUMBER(OFFSET('Sanitation Data'!$D$6,0,10*ROW('Sanitation Data'!D46))),'Data Summary'!CL52="Yes"),OFFSET('Sanitation Data'!$D$6,0,10*ROW('Sanitation Data'!D46)),NA())</f>
        <v>#N/A</v>
      </c>
      <c r="X52" s="91" t="e">
        <f ca="true">+IF(AND(ISNUMBER(OFFSET('Sanitation Data'!$D$10,0,10*ROW('Sanitation Data'!D46))),'Data Summary'!CM52="Yes"),OFFSET('Sanitation Data'!$D$10,0,10*ROW('Sanitation Data'!D46)),NA())</f>
        <v>#N/A</v>
      </c>
      <c r="Y52" s="91" t="e">
        <f ca="true">+IF(AND(ISNUMBER(OFFSET('Sanitation Data'!$D$11,0,10*ROW('Sanitation Data'!D46))),'Data Summary'!CN52="Yes"),OFFSET('Sanitation Data'!$D$11,0,10*ROW('Sanitation Data'!D46)),NA())</f>
        <v>#N/A</v>
      </c>
      <c r="Z52" s="91" t="e">
        <f ca="true">+IF(AND(ISNUMBER(OFFSET('Sanitation Data'!$D$12,0,10*ROW('Sanitation Data'!D46))),'Data Summary'!CO52="Yes"),OFFSET('Sanitation Data'!$D$12,0,10*ROW('Sanitation Data'!D46)),NA())</f>
        <v>#N/A</v>
      </c>
      <c r="AA52" s="91" t="e">
        <f ca="true">+IF(AND(ISNUMBER(OFFSET('Sanitation Data'!$E$4,0,10*ROW('Sanitation Data'!E46))),'Data Summary'!CP52="Yes"),100-OFFSET('Sanitation Data'!$E$4,0,10*ROW('Sanitation Data'!E46)),NA())</f>
        <v>#N/A</v>
      </c>
      <c r="AB52" s="91" t="e">
        <f ca="true">+IF(AND(ISNUMBER(OFFSET('Sanitation Data'!$E$6,0,10*ROW('Sanitation Data'!E46))),'Data Summary'!CQ52="Yes"),OFFSET('Sanitation Data'!$E$6,0,10*ROW('Sanitation Data'!E46)),NA())</f>
        <v>#N/A</v>
      </c>
      <c r="AC52" s="91" t="e">
        <f ca="true">+IF(AND(ISNUMBER(OFFSET('Sanitation Data'!$E$10,0,10*ROW('Sanitation Data'!E46))),'Data Summary'!CR52="Yes"),OFFSET('Sanitation Data'!$E$10,0,10*ROW('Sanitation Data'!E46)),NA())</f>
        <v>#N/A</v>
      </c>
      <c r="AD52" s="91" t="e">
        <f ca="true">+IF(AND(ISNUMBER(OFFSET('Sanitation Data'!$E$11,0,10*ROW('Sanitation Data'!E46))),'Data Summary'!CS52="Yes"),OFFSET('Sanitation Data'!$E$11,0,10*ROW('Sanitation Data'!E46)),NA())</f>
        <v>#N/A</v>
      </c>
      <c r="AE52" s="91" t="e">
        <f ca="true">+IF(AND(ISNUMBER(OFFSET('Sanitation Data'!$E$12,0,10*ROW('Sanitation Data'!E46))),'Data Summary'!CT52="Yes"),OFFSET('Sanitation Data'!$E$12,0,10*ROW('Sanitation Data'!E46)),NA())</f>
        <v>#N/A</v>
      </c>
      <c r="AF52" s="91" t="e">
        <f ca="true">+IF(AND(ISNUMBER(OFFSET('Sanitation Data'!$F$4,0,10*ROW('Sanitation Data'!F46))),'Data Summary'!CU52="Yes"),100-OFFSET('Sanitation Data'!$F$4,0,10*ROW('Sanitation Data'!F46)),NA())</f>
        <v>#N/A</v>
      </c>
      <c r="AG52" s="91" t="e">
        <f ca="true">+IF(AND(ISNUMBER(OFFSET('Sanitation Data'!$F$6,0,10*ROW('Sanitation Data'!F46))),'Data Summary'!CV52="Yes"),OFFSET('Sanitation Data'!$F$6,0,10*ROW('Sanitation Data'!F46)),NA())</f>
        <v>#N/A</v>
      </c>
      <c r="AH52" s="91" t="e">
        <f ca="true">+IF(AND(ISNUMBER(OFFSET('Sanitation Data'!$F$10,0,10*ROW('Sanitation Data'!F46))),'Data Summary'!CW52="Yes"),OFFSET('Sanitation Data'!$F$10,0,10*ROW('Sanitation Data'!F46)),NA())</f>
        <v>#N/A</v>
      </c>
      <c r="AI52" s="91" t="e">
        <f ca="true">+IF(AND(ISNUMBER(OFFSET('Sanitation Data'!$F$11,0,10*ROW('Sanitation Data'!F46))),'Data Summary'!CX52="Yes"),OFFSET('Sanitation Data'!$F$11,0,10*ROW('Sanitation Data'!F46)),NA())</f>
        <v>#N/A</v>
      </c>
      <c r="AJ52" s="91" t="e">
        <f ca="true">+IF(AND(ISNUMBER(OFFSET('Sanitation Data'!$F$12,0,10*ROW('Sanitation Data'!F46))),'Data Summary'!CY52="Yes"),OFFSET('Sanitation Data'!$F$12,0,10*ROW('Sanitation Data'!F46)),NA())</f>
        <v>#N/A</v>
      </c>
      <c r="AK52" s="91" t="e">
        <f ca="true">+IF(AND(ISNUMBER(OFFSET('Sanitation Data'!$G$4,0,10*ROW('Sanitation Data'!G46))),'Data Summary'!CZ52="Yes"),100-OFFSET('Sanitation Data'!$G$4,0,10*ROW('Sanitation Data'!G46)),NA())</f>
        <v>#N/A</v>
      </c>
      <c r="AL52" s="91" t="e">
        <f ca="true">+IF(AND(ISNUMBER(OFFSET('Sanitation Data'!$G$6,0,10*ROW('Sanitation Data'!G46))),'Data Summary'!DA52="Yes"),OFFSET('Sanitation Data'!$G$6,0,10*ROW('Sanitation Data'!G46)),NA())</f>
        <v>#N/A</v>
      </c>
      <c r="AM52" s="91" t="e">
        <f ca="true">+IF(AND(ISNUMBER(OFFSET('Sanitation Data'!$G$10,0,10*ROW('Sanitation Data'!G46))),'Data Summary'!DB52="Yes"),OFFSET('Sanitation Data'!$G$10,0,10*ROW('Sanitation Data'!G46)),NA())</f>
        <v>#N/A</v>
      </c>
      <c r="AN52" s="91" t="e">
        <f ca="true">+IF(AND(ISNUMBER(OFFSET('Sanitation Data'!$G$11,0,10*ROW('Sanitation Data'!G46))),'Data Summary'!DC52="Yes"),OFFSET('Sanitation Data'!$G$11,0,10*ROW('Sanitation Data'!G46)),NA())</f>
        <v>#N/A</v>
      </c>
      <c r="AO52" s="91" t="e">
        <f ca="true">+IF(AND(ISNUMBER(OFFSET('Sanitation Data'!$G$12,0,10*ROW('Sanitation Data'!G46))),'Data Summary'!DD52="Yes"),OFFSET('Sanitation Data'!$G$12,0,10*ROW('Sanitation Data'!G46)),NA())</f>
        <v>#N/A</v>
      </c>
      <c r="AP52" s="91" t="e">
        <f ca="true">+IF(AND(ISNUMBER(OFFSET('Sanitation Data'!$H$4,0,10*ROW('Sanitation Data'!H46))),'Data Summary'!DE52="Yes"),100-OFFSET('Sanitation Data'!$H$4,0,10*ROW('Sanitation Data'!H46)),NA())</f>
        <v>#N/A</v>
      </c>
      <c r="AQ52" s="91" t="e">
        <f ca="true">+IF(AND(ISNUMBER(OFFSET('Sanitation Data'!$H$6,0,10*ROW('Sanitation Data'!H46))),'Data Summary'!DF52="Yes"),OFFSET('Sanitation Data'!$H$6,0,10*ROW('Sanitation Data'!H46)),NA())</f>
        <v>#N/A</v>
      </c>
      <c r="AR52" s="91" t="e">
        <f ca="true">+IF(AND(ISNUMBER(OFFSET('Sanitation Data'!$H$10,0,10*ROW('Sanitation Data'!H46))),'Data Summary'!DG52="Yes"),OFFSET('Sanitation Data'!$H$10,0,10*ROW('Sanitation Data'!H46)),NA())</f>
        <v>#N/A</v>
      </c>
      <c r="AS52" s="91" t="e">
        <f ca="true">+IF(AND(ISNUMBER(OFFSET('Sanitation Data'!$H$11,0,10*ROW('Sanitation Data'!H46))),'Data Summary'!DH52="Yes"),OFFSET('Sanitation Data'!$H$11,0,10*ROW('Sanitation Data'!H46)),NA())</f>
        <v>#N/A</v>
      </c>
      <c r="AT52" s="91" t="e">
        <f ca="true">+IF(AND(ISNUMBER(OFFSET('Sanitation Data'!$H$12,0,10*ROW('Sanitation Data'!H46))),'Data Summary'!DI52="Yes"),OFFSET('Sanitation Data'!$H$12,0,10*ROW('Sanitation Data'!H46)),NA())</f>
        <v>#N/A</v>
      </c>
      <c r="AU52" s="91" t="e">
        <f ca="true">+IF(AND(ISNUMBER(OFFSET('Sanitation Data'!$I$4,0,10*ROW('Sanitation Data'!I46))),'Data Summary'!DJ52="Yes"),100-OFFSET('Sanitation Data'!$I$4,0,10*ROW('Sanitation Data'!I46)),NA())</f>
        <v>#N/A</v>
      </c>
      <c r="AV52" s="91" t="e">
        <f ca="true">+IF(AND(ISNUMBER(OFFSET('Sanitation Data'!$I$6,0,10*ROW('Sanitation Data'!I46))),'Data Summary'!DK52="Yes"),OFFSET('Sanitation Data'!$I$6,0,10*ROW('Sanitation Data'!I46)),NA())</f>
        <v>#N/A</v>
      </c>
      <c r="AW52" s="91" t="e">
        <f ca="true">+IF(AND(ISNUMBER(OFFSET('Sanitation Data'!$I$10,0,10*ROW('Sanitation Data'!I46))),'Data Summary'!DL52="Yes"),OFFSET('Sanitation Data'!$I$10,0,10*ROW('Sanitation Data'!I46)),NA())</f>
        <v>#N/A</v>
      </c>
      <c r="AX52" s="91" t="e">
        <f ca="true">+IF(AND(ISNUMBER(OFFSET('Sanitation Data'!$I$11,0,10*ROW('Sanitation Data'!I46))),'Data Summary'!DM52="Yes"),OFFSET('Sanitation Data'!$I$11,0,10*ROW('Sanitation Data'!I46)),NA())</f>
        <v>#N/A</v>
      </c>
      <c r="AY52" s="91" t="e">
        <f ca="true">+IF(AND(ISNUMBER(OFFSET('Sanitation Data'!$I$12,0,10*ROW('Sanitation Data'!I46))),'Data Summary'!DN52="Yes"),OFFSET('Sanitation Data'!$I$12,0,10*ROW('Sanitation Data'!I46)),NA())</f>
        <v>#N/A</v>
      </c>
      <c r="AZ52" s="92" t="e">
        <f ca="true">+IF(AND(ISNUMBER(OFFSET('Hygiene Data'!$D$5,0,10*ROW('Hygiene Data'!D46))),'Data Summary'!DO52="Yes"),OFFSET('Hygiene Data'!$D$5,0,10*ROW('Hygiene Data'!D46)),NA())</f>
        <v>#N/A</v>
      </c>
      <c r="BA52" s="92" t="e">
        <f ca="true">+IF(AND(ISNUMBER(OFFSET('Hygiene Data'!$D$7,0,10*ROW('Hygiene Data'!D46))),'Data Summary'!DP52="Yes"),OFFSET('Hygiene Data'!$D$7,0,10*ROW('Hygiene Data'!D46)),NA())</f>
        <v>#N/A</v>
      </c>
      <c r="BB52" s="92" t="e">
        <f ca="true">+IF(AND(ISNUMBER(OFFSET('Hygiene Data'!$D$9,0,10*ROW('Hygiene Data'!D46))),'Data Summary'!DQ52="Yes"),OFFSET('Hygiene Data'!$D$9,0,10*ROW('Hygiene Data'!D46)),NA())</f>
        <v>#N/A</v>
      </c>
      <c r="BC52" s="92" t="e">
        <f ca="true">+IF(AND(ISNUMBER(OFFSET('Hygiene Data'!$E$5,0,10*ROW('Hygiene Data'!E46))),'Data Summary'!DR52="Yes"),OFFSET('Hygiene Data'!$E$5,0,10*ROW('Hygiene Data'!E46)),NA())</f>
        <v>#N/A</v>
      </c>
      <c r="BD52" s="92" t="e">
        <f ca="true">+IF(AND(ISNUMBER(OFFSET('Hygiene Data'!$E$7,0,10*ROW('Hygiene Data'!E46))),'Data Summary'!DS52="Yes"),OFFSET('Hygiene Data'!$E$7,0,10*ROW('Hygiene Data'!E46)),NA())</f>
        <v>#N/A</v>
      </c>
      <c r="BE52" s="92" t="e">
        <f ca="true">+IF(AND(ISNUMBER(OFFSET('Hygiene Data'!$E$9,0,10*ROW('Hygiene Data'!E46))),'Data Summary'!DT52="Yes"),OFFSET('Hygiene Data'!$E$9,0,10*ROW('Hygiene Data'!E46)),NA())</f>
        <v>#N/A</v>
      </c>
      <c r="BF52" s="92" t="e">
        <f ca="true">+IF(AND(ISNUMBER(OFFSET('Hygiene Data'!$F$5,0,10*ROW('Hygiene Data'!F46))),'Data Summary'!DU52="Yes"),OFFSET('Hygiene Data'!$F$5,0,10*ROW('Hygiene Data'!F46)),NA())</f>
        <v>#N/A</v>
      </c>
      <c r="BG52" s="92" t="e">
        <f ca="true">+IF(AND(ISNUMBER(OFFSET('Hygiene Data'!$F$7,0,10*ROW('Hygiene Data'!F46))),'Data Summary'!DV52="Yes"),OFFSET('Hygiene Data'!$F$7,0,10*ROW('Hygiene Data'!F46)),NA())</f>
        <v>#N/A</v>
      </c>
      <c r="BH52" s="92" t="e">
        <f ca="true">+IF(AND(ISNUMBER(OFFSET('Hygiene Data'!$F$9,0,10*ROW('Hygiene Data'!F46))),'Data Summary'!DW52="Yes"),OFFSET('Hygiene Data'!$F$9,0,10*ROW('Hygiene Data'!F46)),NA())</f>
        <v>#N/A</v>
      </c>
      <c r="BI52" s="92" t="e">
        <f ca="true">+IF(AND(ISNUMBER(OFFSET('Hygiene Data'!$G$5,0,10*ROW('Hygiene Data'!G46))),'Data Summary'!DX52="Yes"),OFFSET('Hygiene Data'!$G$5,0,10*ROW('Hygiene Data'!G46)),NA())</f>
        <v>#N/A</v>
      </c>
      <c r="BJ52" s="92" t="e">
        <f ca="true">+IF(AND(ISNUMBER(OFFSET('Hygiene Data'!$G$7,0,10*ROW('Hygiene Data'!G46))),'Data Summary'!DY52="Yes"),OFFSET('Hygiene Data'!$G$7,0,10*ROW('Hygiene Data'!G46)),NA())</f>
        <v>#N/A</v>
      </c>
      <c r="BK52" s="92" t="e">
        <f ca="true">+IF(AND(ISNUMBER(OFFSET('Hygiene Data'!$G$9,0,10*ROW('Hygiene Data'!G46))),'Data Summary'!DZ52="Yes"),OFFSET('Hygiene Data'!$G$9,0,10*ROW('Hygiene Data'!G46)),NA())</f>
        <v>#N/A</v>
      </c>
      <c r="BL52" s="92" t="e">
        <f ca="true">+IF(AND(ISNUMBER(OFFSET('Hygiene Data'!$H$5,0,10*ROW('Hygiene Data'!H46))),'Data Summary'!EA52="Yes"),OFFSET('Hygiene Data'!$H$5,0,10*ROW('Hygiene Data'!H46)),NA())</f>
        <v>#N/A</v>
      </c>
      <c r="BM52" s="92" t="e">
        <f ca="true">+IF(AND(ISNUMBER(OFFSET('Hygiene Data'!$H$7,0,10*ROW('Hygiene Data'!H46))),'Data Summary'!EB52="Yes"),OFFSET('Hygiene Data'!$H$7,0,10*ROW('Hygiene Data'!H46)),NA())</f>
        <v>#N/A</v>
      </c>
      <c r="BN52" s="92" t="e">
        <f ca="true">+IF(AND(ISNUMBER(OFFSET('Hygiene Data'!$H$9,0,10*ROW('Hygiene Data'!H46))),'Data Summary'!EC52="Yes"),OFFSET('Hygiene Data'!$H$9,0,10*ROW('Hygiene Data'!H46)),NA())</f>
        <v>#N/A</v>
      </c>
      <c r="BO52" s="92" t="e">
        <f ca="true">+IF(AND(ISNUMBER(OFFSET('Hygiene Data'!$I$5,0,10*ROW('Hygiene Data'!I46))),'Data Summary'!ED52="Yes"),OFFSET('Hygiene Data'!$I$5,0,10*ROW('Hygiene Data'!I46)),NA())</f>
        <v>#N/A</v>
      </c>
      <c r="BP52" s="92" t="e">
        <f ca="true">+IF(AND(ISNUMBER(OFFSET('Hygiene Data'!$I$7,0,10*ROW('Hygiene Data'!I46))),'Data Summary'!EE52="Yes"),OFFSET('Hygiene Data'!$I$7,0,10*ROW('Hygiene Data'!I46)),NA())</f>
        <v>#N/A</v>
      </c>
      <c r="BQ52" s="92"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4" t="str">
        <f ca="true">+IF(ISTEXT('Data Summary'!B53),'Data Summary'!B53,"")</f>
        <v/>
      </c>
      <c r="C53" s="327" t="e">
        <f ca="true">+VALUE('Data Summary'!C53)</f>
        <v>#VALUE!</v>
      </c>
      <c r="D53" s="90" t="e">
        <f ca="true">+IF(AND(ISNUMBER(OFFSET('Water Data'!$D$4,0,10*ROW('Water Data'!D47))),'Data Summary'!BS53="Yes"),100-OFFSET('Water Data'!$D$4,0,10*ROW('Water Data'!D47)),NA())</f>
        <v>#N/A</v>
      </c>
      <c r="E53" s="90" t="e">
        <f ca="true">+IF(AND(ISNUMBER(OFFSET('Water Data'!$D$6,0,10*ROW('Water Data'!D47))),'Data Summary'!BT53="Yes"),OFFSET('Water Data'!$D$6,0,10*ROW('Water Data'!D47)),NA())</f>
        <v>#N/A</v>
      </c>
      <c r="F53" s="90" t="e">
        <f ca="true">+IF(AND(ISNUMBER(OFFSET('Water Data'!$D$9,0,10*ROW('Water Data'!D47))),'Data Summary'!BU53="Yes"),OFFSET('Water Data'!$D$9,0,10*ROW('Water Data'!D47)),NA())</f>
        <v>#N/A</v>
      </c>
      <c r="G53" s="90" t="e">
        <f ca="true">+IF(AND(ISNUMBER(OFFSET('Water Data'!$E$4,0,10*ROW('Water Data'!E47))),'Data Summary'!BV53="Yes"),100-OFFSET('Water Data'!$E$4,0,10*ROW('Water Data'!E47)),NA())</f>
        <v>#N/A</v>
      </c>
      <c r="H53" s="90" t="e">
        <f ca="true">+IF(AND(ISNUMBER(OFFSET('Water Data'!$E$6,0,10*ROW('Water Data'!E47))),'Data Summary'!BW53="Yes"),OFFSET('Water Data'!$E$6,0,10*ROW('Water Data'!E47)),NA())</f>
        <v>#N/A</v>
      </c>
      <c r="I53" s="90" t="e">
        <f ca="true">+IF(AND(ISNUMBER(OFFSET('Water Data'!$E$9,0,10*ROW('Water Data'!E47))),'Data Summary'!BX53="Yes"),OFFSET('Water Data'!$E$9,0,10*ROW('Water Data'!E47)),NA())</f>
        <v>#N/A</v>
      </c>
      <c r="J53" s="90" t="e">
        <f ca="true">+IF(AND(ISNUMBER(OFFSET('Water Data'!$F$4,0,10*ROW('Water Data'!F47))),'Data Summary'!BY53="Yes"),100-OFFSET('Water Data'!$F$4,0,10*ROW('Water Data'!F47)),NA())</f>
        <v>#N/A</v>
      </c>
      <c r="K53" s="90" t="e">
        <f ca="true">+IF(AND(ISNUMBER(OFFSET('Water Data'!$F$6,0,10*ROW('Water Data'!F47))),'Data Summary'!BZ53="Yes"),OFFSET('Water Data'!$F$6,0,10*ROW('Water Data'!F47)),NA())</f>
        <v>#N/A</v>
      </c>
      <c r="L53" s="90" t="e">
        <f ca="true">+IF(AND(ISNUMBER(OFFSET('Water Data'!$F$9,0,10*ROW('Water Data'!F47))),'Data Summary'!CA53="Yes"),OFFSET('Water Data'!$F$9,0,10*ROW('Water Data'!F47)),NA())</f>
        <v>#N/A</v>
      </c>
      <c r="M53" s="90" t="e">
        <f ca="true">+IF(AND(ISNUMBER(OFFSET('Water Data'!$G$4,0,10*ROW('Water Data'!G47))),'Data Summary'!CB53="Yes"),100-OFFSET('Water Data'!$G$4,0,10*ROW('Water Data'!G47)),NA())</f>
        <v>#N/A</v>
      </c>
      <c r="N53" s="90" t="e">
        <f ca="true">+IF(AND(ISNUMBER(OFFSET('Water Data'!$G$6,0,10*ROW('Water Data'!G47))),'Data Summary'!CC53="Yes"),OFFSET('Water Data'!$G$6,0,10*ROW('Water Data'!G47)),NA())</f>
        <v>#N/A</v>
      </c>
      <c r="O53" s="90" t="e">
        <f ca="true">+IF(AND(ISNUMBER(OFFSET('Water Data'!$G$9,0,10*ROW('Water Data'!G47))),'Data Summary'!CD53="Yes"),OFFSET('Water Data'!$G$9,0,10*ROW('Water Data'!G47)),NA())</f>
        <v>#N/A</v>
      </c>
      <c r="P53" s="90" t="e">
        <f ca="true">+IF(AND(ISNUMBER(OFFSET('Water Data'!$H$4,0,10*ROW('Water Data'!H47))),'Data Summary'!CE53="Yes"),100-OFFSET('Water Data'!$H$4,0,10*ROW('Water Data'!H47)),NA())</f>
        <v>#N/A</v>
      </c>
      <c r="Q53" s="90" t="e">
        <f ca="true">+IF(AND(ISNUMBER(OFFSET('Water Data'!$H$6,0,10*ROW('Water Data'!H47))),'Data Summary'!CF53="Yes"),OFFSET('Water Data'!$H$6,0,10*ROW('Water Data'!H47)),NA())</f>
        <v>#N/A</v>
      </c>
      <c r="R53" s="90" t="e">
        <f ca="true">+IF(AND(ISNUMBER(OFFSET('Water Data'!$H$9,0,10*ROW('Water Data'!H47))),'Data Summary'!CG53="Yes"),OFFSET('Water Data'!$H$9,0,10*ROW('Water Data'!H47)),NA())</f>
        <v>#N/A</v>
      </c>
      <c r="S53" s="90" t="e">
        <f ca="true">+IF(AND(ISNUMBER(OFFSET('Water Data'!$I$4,0,10*ROW('Water Data'!I47))),'Data Summary'!CH53="Yes"),100-OFFSET('Water Data'!$I$4,0,10*ROW('Water Data'!I47)),NA())</f>
        <v>#N/A</v>
      </c>
      <c r="T53" s="90" t="e">
        <f ca="true">+IF(AND(ISNUMBER(OFFSET('Water Data'!$I$6,0,10*ROW('Water Data'!I47))),'Data Summary'!CI53="Yes"),OFFSET('Water Data'!$I$6,0,10*ROW('Water Data'!I47)),NA())</f>
        <v>#N/A</v>
      </c>
      <c r="U53" s="90" t="e">
        <f ca="true">+IF(AND(ISNUMBER(OFFSET('Water Data'!$I$9,0,10*ROW('Water Data'!I47))),'Data Summary'!CJ53="Yes"),OFFSET('Water Data'!$I$9,0,10*ROW('Water Data'!I47)),NA())</f>
        <v>#N/A</v>
      </c>
      <c r="V53" s="91" t="e">
        <f ca="true">+IF(AND(ISNUMBER(OFFSET('Sanitation Data'!$D$4,0,10*ROW('Sanitation Data'!D47))),'Data Summary'!CK53="Yes"),100-OFFSET('Sanitation Data'!$D$4,0,10*ROW('Sanitation Data'!D47)),NA())</f>
        <v>#N/A</v>
      </c>
      <c r="W53" s="91" t="e">
        <f ca="true">+IF(AND(ISNUMBER(OFFSET('Sanitation Data'!$D$6,0,10*ROW('Sanitation Data'!D47))),'Data Summary'!CL53="Yes"),OFFSET('Sanitation Data'!$D$6,0,10*ROW('Sanitation Data'!D47)),NA())</f>
        <v>#N/A</v>
      </c>
      <c r="X53" s="91" t="e">
        <f ca="true">+IF(AND(ISNUMBER(OFFSET('Sanitation Data'!$D$10,0,10*ROW('Sanitation Data'!D47))),'Data Summary'!CM53="Yes"),OFFSET('Sanitation Data'!$D$10,0,10*ROW('Sanitation Data'!D47)),NA())</f>
        <v>#N/A</v>
      </c>
      <c r="Y53" s="91" t="e">
        <f ca="true">+IF(AND(ISNUMBER(OFFSET('Sanitation Data'!$D$11,0,10*ROW('Sanitation Data'!D47))),'Data Summary'!CN53="Yes"),OFFSET('Sanitation Data'!$D$11,0,10*ROW('Sanitation Data'!D47)),NA())</f>
        <v>#N/A</v>
      </c>
      <c r="Z53" s="91" t="e">
        <f ca="true">+IF(AND(ISNUMBER(OFFSET('Sanitation Data'!$D$12,0,10*ROW('Sanitation Data'!D47))),'Data Summary'!CO53="Yes"),OFFSET('Sanitation Data'!$D$12,0,10*ROW('Sanitation Data'!D47)),NA())</f>
        <v>#N/A</v>
      </c>
      <c r="AA53" s="91" t="e">
        <f ca="true">+IF(AND(ISNUMBER(OFFSET('Sanitation Data'!$E$4,0,10*ROW('Sanitation Data'!E47))),'Data Summary'!CP53="Yes"),100-OFFSET('Sanitation Data'!$E$4,0,10*ROW('Sanitation Data'!E47)),NA())</f>
        <v>#N/A</v>
      </c>
      <c r="AB53" s="91" t="e">
        <f ca="true">+IF(AND(ISNUMBER(OFFSET('Sanitation Data'!$E$6,0,10*ROW('Sanitation Data'!E47))),'Data Summary'!CQ53="Yes"),OFFSET('Sanitation Data'!$E$6,0,10*ROW('Sanitation Data'!E47)),NA())</f>
        <v>#N/A</v>
      </c>
      <c r="AC53" s="91" t="e">
        <f ca="true">+IF(AND(ISNUMBER(OFFSET('Sanitation Data'!$E$10,0,10*ROW('Sanitation Data'!E47))),'Data Summary'!CR53="Yes"),OFFSET('Sanitation Data'!$E$10,0,10*ROW('Sanitation Data'!E47)),NA())</f>
        <v>#N/A</v>
      </c>
      <c r="AD53" s="91" t="e">
        <f ca="true">+IF(AND(ISNUMBER(OFFSET('Sanitation Data'!$E$11,0,10*ROW('Sanitation Data'!E47))),'Data Summary'!CS53="Yes"),OFFSET('Sanitation Data'!$E$11,0,10*ROW('Sanitation Data'!E47)),NA())</f>
        <v>#N/A</v>
      </c>
      <c r="AE53" s="91" t="e">
        <f ca="true">+IF(AND(ISNUMBER(OFFSET('Sanitation Data'!$E$12,0,10*ROW('Sanitation Data'!E47))),'Data Summary'!CT53="Yes"),OFFSET('Sanitation Data'!$E$12,0,10*ROW('Sanitation Data'!E47)),NA())</f>
        <v>#N/A</v>
      </c>
      <c r="AF53" s="91" t="e">
        <f ca="true">+IF(AND(ISNUMBER(OFFSET('Sanitation Data'!$F$4,0,10*ROW('Sanitation Data'!F47))),'Data Summary'!CU53="Yes"),100-OFFSET('Sanitation Data'!$F$4,0,10*ROW('Sanitation Data'!F47)),NA())</f>
        <v>#N/A</v>
      </c>
      <c r="AG53" s="91" t="e">
        <f ca="true">+IF(AND(ISNUMBER(OFFSET('Sanitation Data'!$F$6,0,10*ROW('Sanitation Data'!F47))),'Data Summary'!CV53="Yes"),OFFSET('Sanitation Data'!$F$6,0,10*ROW('Sanitation Data'!F47)),NA())</f>
        <v>#N/A</v>
      </c>
      <c r="AH53" s="91" t="e">
        <f ca="true">+IF(AND(ISNUMBER(OFFSET('Sanitation Data'!$F$10,0,10*ROW('Sanitation Data'!F47))),'Data Summary'!CW53="Yes"),OFFSET('Sanitation Data'!$F$10,0,10*ROW('Sanitation Data'!F47)),NA())</f>
        <v>#N/A</v>
      </c>
      <c r="AI53" s="91" t="e">
        <f ca="true">+IF(AND(ISNUMBER(OFFSET('Sanitation Data'!$F$11,0,10*ROW('Sanitation Data'!F47))),'Data Summary'!CX53="Yes"),OFFSET('Sanitation Data'!$F$11,0,10*ROW('Sanitation Data'!F47)),NA())</f>
        <v>#N/A</v>
      </c>
      <c r="AJ53" s="91" t="e">
        <f ca="true">+IF(AND(ISNUMBER(OFFSET('Sanitation Data'!$F$12,0,10*ROW('Sanitation Data'!F47))),'Data Summary'!CY53="Yes"),OFFSET('Sanitation Data'!$F$12,0,10*ROW('Sanitation Data'!F47)),NA())</f>
        <v>#N/A</v>
      </c>
      <c r="AK53" s="91" t="e">
        <f ca="true">+IF(AND(ISNUMBER(OFFSET('Sanitation Data'!$G$4,0,10*ROW('Sanitation Data'!G47))),'Data Summary'!CZ53="Yes"),100-OFFSET('Sanitation Data'!$G$4,0,10*ROW('Sanitation Data'!G47)),NA())</f>
        <v>#N/A</v>
      </c>
      <c r="AL53" s="91" t="e">
        <f ca="true">+IF(AND(ISNUMBER(OFFSET('Sanitation Data'!$G$6,0,10*ROW('Sanitation Data'!G47))),'Data Summary'!DA53="Yes"),OFFSET('Sanitation Data'!$G$6,0,10*ROW('Sanitation Data'!G47)),NA())</f>
        <v>#N/A</v>
      </c>
      <c r="AM53" s="91" t="e">
        <f ca="true">+IF(AND(ISNUMBER(OFFSET('Sanitation Data'!$G$10,0,10*ROW('Sanitation Data'!G47))),'Data Summary'!DB53="Yes"),OFFSET('Sanitation Data'!$G$10,0,10*ROW('Sanitation Data'!G47)),NA())</f>
        <v>#N/A</v>
      </c>
      <c r="AN53" s="91" t="e">
        <f ca="true">+IF(AND(ISNUMBER(OFFSET('Sanitation Data'!$G$11,0,10*ROW('Sanitation Data'!G47))),'Data Summary'!DC53="Yes"),OFFSET('Sanitation Data'!$G$11,0,10*ROW('Sanitation Data'!G47)),NA())</f>
        <v>#N/A</v>
      </c>
      <c r="AO53" s="91" t="e">
        <f ca="true">+IF(AND(ISNUMBER(OFFSET('Sanitation Data'!$G$12,0,10*ROW('Sanitation Data'!G47))),'Data Summary'!DD53="Yes"),OFFSET('Sanitation Data'!$G$12,0,10*ROW('Sanitation Data'!G47)),NA())</f>
        <v>#N/A</v>
      </c>
      <c r="AP53" s="91" t="e">
        <f ca="true">+IF(AND(ISNUMBER(OFFSET('Sanitation Data'!$H$4,0,10*ROW('Sanitation Data'!H47))),'Data Summary'!DE53="Yes"),100-OFFSET('Sanitation Data'!$H$4,0,10*ROW('Sanitation Data'!H47)),NA())</f>
        <v>#N/A</v>
      </c>
      <c r="AQ53" s="91" t="e">
        <f ca="true">+IF(AND(ISNUMBER(OFFSET('Sanitation Data'!$H$6,0,10*ROW('Sanitation Data'!H47))),'Data Summary'!DF53="Yes"),OFFSET('Sanitation Data'!$H$6,0,10*ROW('Sanitation Data'!H47)),NA())</f>
        <v>#N/A</v>
      </c>
      <c r="AR53" s="91" t="e">
        <f ca="true">+IF(AND(ISNUMBER(OFFSET('Sanitation Data'!$H$10,0,10*ROW('Sanitation Data'!H47))),'Data Summary'!DG53="Yes"),OFFSET('Sanitation Data'!$H$10,0,10*ROW('Sanitation Data'!H47)),NA())</f>
        <v>#N/A</v>
      </c>
      <c r="AS53" s="91" t="e">
        <f ca="true">+IF(AND(ISNUMBER(OFFSET('Sanitation Data'!$H$11,0,10*ROW('Sanitation Data'!H47))),'Data Summary'!DH53="Yes"),OFFSET('Sanitation Data'!$H$11,0,10*ROW('Sanitation Data'!H47)),NA())</f>
        <v>#N/A</v>
      </c>
      <c r="AT53" s="91" t="e">
        <f ca="true">+IF(AND(ISNUMBER(OFFSET('Sanitation Data'!$H$12,0,10*ROW('Sanitation Data'!H47))),'Data Summary'!DI53="Yes"),OFFSET('Sanitation Data'!$H$12,0,10*ROW('Sanitation Data'!H47)),NA())</f>
        <v>#N/A</v>
      </c>
      <c r="AU53" s="91" t="e">
        <f ca="true">+IF(AND(ISNUMBER(OFFSET('Sanitation Data'!$I$4,0,10*ROW('Sanitation Data'!I47))),'Data Summary'!DJ53="Yes"),100-OFFSET('Sanitation Data'!$I$4,0,10*ROW('Sanitation Data'!I47)),NA())</f>
        <v>#N/A</v>
      </c>
      <c r="AV53" s="91" t="e">
        <f ca="true">+IF(AND(ISNUMBER(OFFSET('Sanitation Data'!$I$6,0,10*ROW('Sanitation Data'!I47))),'Data Summary'!DK53="Yes"),OFFSET('Sanitation Data'!$I$6,0,10*ROW('Sanitation Data'!I47)),NA())</f>
        <v>#N/A</v>
      </c>
      <c r="AW53" s="91" t="e">
        <f ca="true">+IF(AND(ISNUMBER(OFFSET('Sanitation Data'!$I$10,0,10*ROW('Sanitation Data'!I47))),'Data Summary'!DL53="Yes"),OFFSET('Sanitation Data'!$I$10,0,10*ROW('Sanitation Data'!I47)),NA())</f>
        <v>#N/A</v>
      </c>
      <c r="AX53" s="91" t="e">
        <f ca="true">+IF(AND(ISNUMBER(OFFSET('Sanitation Data'!$I$11,0,10*ROW('Sanitation Data'!I47))),'Data Summary'!DM53="Yes"),OFFSET('Sanitation Data'!$I$11,0,10*ROW('Sanitation Data'!I47)),NA())</f>
        <v>#N/A</v>
      </c>
      <c r="AY53" s="91" t="e">
        <f ca="true">+IF(AND(ISNUMBER(OFFSET('Sanitation Data'!$I$12,0,10*ROW('Sanitation Data'!I47))),'Data Summary'!DN53="Yes"),OFFSET('Sanitation Data'!$I$12,0,10*ROW('Sanitation Data'!I47)),NA())</f>
        <v>#N/A</v>
      </c>
      <c r="AZ53" s="92" t="e">
        <f ca="true">+IF(AND(ISNUMBER(OFFSET('Hygiene Data'!$D$5,0,10*ROW('Hygiene Data'!D47))),'Data Summary'!DO53="Yes"),OFFSET('Hygiene Data'!$D$5,0,10*ROW('Hygiene Data'!D47)),NA())</f>
        <v>#N/A</v>
      </c>
      <c r="BA53" s="92" t="e">
        <f ca="true">+IF(AND(ISNUMBER(OFFSET('Hygiene Data'!$D$7,0,10*ROW('Hygiene Data'!D47))),'Data Summary'!DP53="Yes"),OFFSET('Hygiene Data'!$D$7,0,10*ROW('Hygiene Data'!D47)),NA())</f>
        <v>#N/A</v>
      </c>
      <c r="BB53" s="92" t="e">
        <f ca="true">+IF(AND(ISNUMBER(OFFSET('Hygiene Data'!$D$9,0,10*ROW('Hygiene Data'!D47))),'Data Summary'!DQ53="Yes"),OFFSET('Hygiene Data'!$D$9,0,10*ROW('Hygiene Data'!D47)),NA())</f>
        <v>#N/A</v>
      </c>
      <c r="BC53" s="92" t="e">
        <f ca="true">+IF(AND(ISNUMBER(OFFSET('Hygiene Data'!$E$5,0,10*ROW('Hygiene Data'!E47))),'Data Summary'!DR53="Yes"),OFFSET('Hygiene Data'!$E$5,0,10*ROW('Hygiene Data'!E47)),NA())</f>
        <v>#N/A</v>
      </c>
      <c r="BD53" s="92" t="e">
        <f ca="true">+IF(AND(ISNUMBER(OFFSET('Hygiene Data'!$E$7,0,10*ROW('Hygiene Data'!E47))),'Data Summary'!DS53="Yes"),OFFSET('Hygiene Data'!$E$7,0,10*ROW('Hygiene Data'!E47)),NA())</f>
        <v>#N/A</v>
      </c>
      <c r="BE53" s="92" t="e">
        <f ca="true">+IF(AND(ISNUMBER(OFFSET('Hygiene Data'!$E$9,0,10*ROW('Hygiene Data'!E47))),'Data Summary'!DT53="Yes"),OFFSET('Hygiene Data'!$E$9,0,10*ROW('Hygiene Data'!E47)),NA())</f>
        <v>#N/A</v>
      </c>
      <c r="BF53" s="92" t="e">
        <f ca="true">+IF(AND(ISNUMBER(OFFSET('Hygiene Data'!$F$5,0,10*ROW('Hygiene Data'!F47))),'Data Summary'!DU53="Yes"),OFFSET('Hygiene Data'!$F$5,0,10*ROW('Hygiene Data'!F47)),NA())</f>
        <v>#N/A</v>
      </c>
      <c r="BG53" s="92" t="e">
        <f ca="true">+IF(AND(ISNUMBER(OFFSET('Hygiene Data'!$F$7,0,10*ROW('Hygiene Data'!F47))),'Data Summary'!DV53="Yes"),OFFSET('Hygiene Data'!$F$7,0,10*ROW('Hygiene Data'!F47)),NA())</f>
        <v>#N/A</v>
      </c>
      <c r="BH53" s="92" t="e">
        <f ca="true">+IF(AND(ISNUMBER(OFFSET('Hygiene Data'!$F$9,0,10*ROW('Hygiene Data'!F47))),'Data Summary'!DW53="Yes"),OFFSET('Hygiene Data'!$F$9,0,10*ROW('Hygiene Data'!F47)),NA())</f>
        <v>#N/A</v>
      </c>
      <c r="BI53" s="92" t="e">
        <f ca="true">+IF(AND(ISNUMBER(OFFSET('Hygiene Data'!$G$5,0,10*ROW('Hygiene Data'!G47))),'Data Summary'!DX53="Yes"),OFFSET('Hygiene Data'!$G$5,0,10*ROW('Hygiene Data'!G47)),NA())</f>
        <v>#N/A</v>
      </c>
      <c r="BJ53" s="92" t="e">
        <f ca="true">+IF(AND(ISNUMBER(OFFSET('Hygiene Data'!$G$7,0,10*ROW('Hygiene Data'!G47))),'Data Summary'!DY53="Yes"),OFFSET('Hygiene Data'!$G$7,0,10*ROW('Hygiene Data'!G47)),NA())</f>
        <v>#N/A</v>
      </c>
      <c r="BK53" s="92" t="e">
        <f ca="true">+IF(AND(ISNUMBER(OFFSET('Hygiene Data'!$G$9,0,10*ROW('Hygiene Data'!G47))),'Data Summary'!DZ53="Yes"),OFFSET('Hygiene Data'!$G$9,0,10*ROW('Hygiene Data'!G47)),NA())</f>
        <v>#N/A</v>
      </c>
      <c r="BL53" s="92" t="e">
        <f ca="true">+IF(AND(ISNUMBER(OFFSET('Hygiene Data'!$H$5,0,10*ROW('Hygiene Data'!H47))),'Data Summary'!EA53="Yes"),OFFSET('Hygiene Data'!$H$5,0,10*ROW('Hygiene Data'!H47)),NA())</f>
        <v>#N/A</v>
      </c>
      <c r="BM53" s="92" t="e">
        <f ca="true">+IF(AND(ISNUMBER(OFFSET('Hygiene Data'!$H$7,0,10*ROW('Hygiene Data'!H47))),'Data Summary'!EB53="Yes"),OFFSET('Hygiene Data'!$H$7,0,10*ROW('Hygiene Data'!H47)),NA())</f>
        <v>#N/A</v>
      </c>
      <c r="BN53" s="92" t="e">
        <f ca="true">+IF(AND(ISNUMBER(OFFSET('Hygiene Data'!$H$9,0,10*ROW('Hygiene Data'!H47))),'Data Summary'!EC53="Yes"),OFFSET('Hygiene Data'!$H$9,0,10*ROW('Hygiene Data'!H47)),NA())</f>
        <v>#N/A</v>
      </c>
      <c r="BO53" s="92" t="e">
        <f ca="true">+IF(AND(ISNUMBER(OFFSET('Hygiene Data'!$I$5,0,10*ROW('Hygiene Data'!I47))),'Data Summary'!ED53="Yes"),OFFSET('Hygiene Data'!$I$5,0,10*ROW('Hygiene Data'!I47)),NA())</f>
        <v>#N/A</v>
      </c>
      <c r="BP53" s="92" t="e">
        <f ca="true">+IF(AND(ISNUMBER(OFFSET('Hygiene Data'!$I$7,0,10*ROW('Hygiene Data'!I47))),'Data Summary'!EE53="Yes"),OFFSET('Hygiene Data'!$I$7,0,10*ROW('Hygiene Data'!I47)),NA())</f>
        <v>#N/A</v>
      </c>
      <c r="BQ53" s="92"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4" t="str">
        <f ca="true">+IF(ISTEXT('Data Summary'!B54),'Data Summary'!B54,"")</f>
        <v/>
      </c>
      <c r="C54" s="327" t="e">
        <f ca="true">+VALUE('Data Summary'!C54)</f>
        <v>#VALUE!</v>
      </c>
      <c r="D54" s="90" t="e">
        <f ca="true">+IF(AND(ISNUMBER(OFFSET('Water Data'!$D$4,0,10*ROW('Water Data'!D48))),'Data Summary'!BS54="Yes"),100-OFFSET('Water Data'!$D$4,0,10*ROW('Water Data'!D48)),NA())</f>
        <v>#N/A</v>
      </c>
      <c r="E54" s="90" t="e">
        <f ca="true">+IF(AND(ISNUMBER(OFFSET('Water Data'!$D$6,0,10*ROW('Water Data'!D48))),'Data Summary'!BT54="Yes"),OFFSET('Water Data'!$D$6,0,10*ROW('Water Data'!D48)),NA())</f>
        <v>#N/A</v>
      </c>
      <c r="F54" s="90" t="e">
        <f ca="true">+IF(AND(ISNUMBER(OFFSET('Water Data'!$D$9,0,10*ROW('Water Data'!D48))),'Data Summary'!BU54="Yes"),OFFSET('Water Data'!$D$9,0,10*ROW('Water Data'!D48)),NA())</f>
        <v>#N/A</v>
      </c>
      <c r="G54" s="90" t="e">
        <f ca="true">+IF(AND(ISNUMBER(OFFSET('Water Data'!$E$4,0,10*ROW('Water Data'!E48))),'Data Summary'!BV54="Yes"),100-OFFSET('Water Data'!$E$4,0,10*ROW('Water Data'!E48)),NA())</f>
        <v>#N/A</v>
      </c>
      <c r="H54" s="90" t="e">
        <f ca="true">+IF(AND(ISNUMBER(OFFSET('Water Data'!$E$6,0,10*ROW('Water Data'!E48))),'Data Summary'!BW54="Yes"),OFFSET('Water Data'!$E$6,0,10*ROW('Water Data'!E48)),NA())</f>
        <v>#N/A</v>
      </c>
      <c r="I54" s="90" t="e">
        <f ca="true">+IF(AND(ISNUMBER(OFFSET('Water Data'!$E$9,0,10*ROW('Water Data'!E48))),'Data Summary'!BX54="Yes"),OFFSET('Water Data'!$E$9,0,10*ROW('Water Data'!E48)),NA())</f>
        <v>#N/A</v>
      </c>
      <c r="J54" s="90" t="e">
        <f ca="true">+IF(AND(ISNUMBER(OFFSET('Water Data'!$F$4,0,10*ROW('Water Data'!F48))),'Data Summary'!BY54="Yes"),100-OFFSET('Water Data'!$F$4,0,10*ROW('Water Data'!F48)),NA())</f>
        <v>#N/A</v>
      </c>
      <c r="K54" s="90" t="e">
        <f ca="true">+IF(AND(ISNUMBER(OFFSET('Water Data'!$F$6,0,10*ROW('Water Data'!F48))),'Data Summary'!BZ54="Yes"),OFFSET('Water Data'!$F$6,0,10*ROW('Water Data'!F48)),NA())</f>
        <v>#N/A</v>
      </c>
      <c r="L54" s="90" t="e">
        <f ca="true">+IF(AND(ISNUMBER(OFFSET('Water Data'!$F$9,0,10*ROW('Water Data'!F48))),'Data Summary'!CA54="Yes"),OFFSET('Water Data'!$F$9,0,10*ROW('Water Data'!F48)),NA())</f>
        <v>#N/A</v>
      </c>
      <c r="M54" s="90" t="e">
        <f ca="true">+IF(AND(ISNUMBER(OFFSET('Water Data'!$G$4,0,10*ROW('Water Data'!G48))),'Data Summary'!CB54="Yes"),100-OFFSET('Water Data'!$G$4,0,10*ROW('Water Data'!G48)),NA())</f>
        <v>#N/A</v>
      </c>
      <c r="N54" s="90" t="e">
        <f ca="true">+IF(AND(ISNUMBER(OFFSET('Water Data'!$G$6,0,10*ROW('Water Data'!G48))),'Data Summary'!CC54="Yes"),OFFSET('Water Data'!$G$6,0,10*ROW('Water Data'!G48)),NA())</f>
        <v>#N/A</v>
      </c>
      <c r="O54" s="90" t="e">
        <f ca="true">+IF(AND(ISNUMBER(OFFSET('Water Data'!$G$9,0,10*ROW('Water Data'!G48))),'Data Summary'!CD54="Yes"),OFFSET('Water Data'!$G$9,0,10*ROW('Water Data'!G48)),NA())</f>
        <v>#N/A</v>
      </c>
      <c r="P54" s="90" t="e">
        <f ca="true">+IF(AND(ISNUMBER(OFFSET('Water Data'!$H$4,0,10*ROW('Water Data'!H48))),'Data Summary'!CE54="Yes"),100-OFFSET('Water Data'!$H$4,0,10*ROW('Water Data'!H48)),NA())</f>
        <v>#N/A</v>
      </c>
      <c r="Q54" s="90" t="e">
        <f ca="true">+IF(AND(ISNUMBER(OFFSET('Water Data'!$H$6,0,10*ROW('Water Data'!H48))),'Data Summary'!CF54="Yes"),OFFSET('Water Data'!$H$6,0,10*ROW('Water Data'!H48)),NA())</f>
        <v>#N/A</v>
      </c>
      <c r="R54" s="90" t="e">
        <f ca="true">+IF(AND(ISNUMBER(OFFSET('Water Data'!$H$9,0,10*ROW('Water Data'!H48))),'Data Summary'!CG54="Yes"),OFFSET('Water Data'!$H$9,0,10*ROW('Water Data'!H48)),NA())</f>
        <v>#N/A</v>
      </c>
      <c r="S54" s="90" t="e">
        <f ca="true">+IF(AND(ISNUMBER(OFFSET('Water Data'!$I$4,0,10*ROW('Water Data'!I48))),'Data Summary'!CH54="Yes"),100-OFFSET('Water Data'!$I$4,0,10*ROW('Water Data'!I48)),NA())</f>
        <v>#N/A</v>
      </c>
      <c r="T54" s="90" t="e">
        <f ca="true">+IF(AND(ISNUMBER(OFFSET('Water Data'!$I$6,0,10*ROW('Water Data'!I48))),'Data Summary'!CI54="Yes"),OFFSET('Water Data'!$I$6,0,10*ROW('Water Data'!I48)),NA())</f>
        <v>#N/A</v>
      </c>
      <c r="U54" s="90" t="e">
        <f ca="true">+IF(AND(ISNUMBER(OFFSET('Water Data'!$I$9,0,10*ROW('Water Data'!I48))),'Data Summary'!CJ54="Yes"),OFFSET('Water Data'!$I$9,0,10*ROW('Water Data'!I48)),NA())</f>
        <v>#N/A</v>
      </c>
      <c r="V54" s="91" t="e">
        <f ca="true">+IF(AND(ISNUMBER(OFFSET('Sanitation Data'!$D$4,0,10*ROW('Sanitation Data'!D48))),'Data Summary'!CK54="Yes"),100-OFFSET('Sanitation Data'!$D$4,0,10*ROW('Sanitation Data'!D48)),NA())</f>
        <v>#N/A</v>
      </c>
      <c r="W54" s="91" t="e">
        <f ca="true">+IF(AND(ISNUMBER(OFFSET('Sanitation Data'!$D$6,0,10*ROW('Sanitation Data'!D48))),'Data Summary'!CL54="Yes"),OFFSET('Sanitation Data'!$D$6,0,10*ROW('Sanitation Data'!D48)),NA())</f>
        <v>#N/A</v>
      </c>
      <c r="X54" s="91" t="e">
        <f ca="true">+IF(AND(ISNUMBER(OFFSET('Sanitation Data'!$D$10,0,10*ROW('Sanitation Data'!D48))),'Data Summary'!CM54="Yes"),OFFSET('Sanitation Data'!$D$10,0,10*ROW('Sanitation Data'!D48)),NA())</f>
        <v>#N/A</v>
      </c>
      <c r="Y54" s="91" t="e">
        <f ca="true">+IF(AND(ISNUMBER(OFFSET('Sanitation Data'!$D$11,0,10*ROW('Sanitation Data'!D48))),'Data Summary'!CN54="Yes"),OFFSET('Sanitation Data'!$D$11,0,10*ROW('Sanitation Data'!D48)),NA())</f>
        <v>#N/A</v>
      </c>
      <c r="Z54" s="91" t="e">
        <f ca="true">+IF(AND(ISNUMBER(OFFSET('Sanitation Data'!$D$12,0,10*ROW('Sanitation Data'!D48))),'Data Summary'!CO54="Yes"),OFFSET('Sanitation Data'!$D$12,0,10*ROW('Sanitation Data'!D48)),NA())</f>
        <v>#N/A</v>
      </c>
      <c r="AA54" s="91" t="e">
        <f ca="true">+IF(AND(ISNUMBER(OFFSET('Sanitation Data'!$E$4,0,10*ROW('Sanitation Data'!E48))),'Data Summary'!CP54="Yes"),100-OFFSET('Sanitation Data'!$E$4,0,10*ROW('Sanitation Data'!E48)),NA())</f>
        <v>#N/A</v>
      </c>
      <c r="AB54" s="91" t="e">
        <f ca="true">+IF(AND(ISNUMBER(OFFSET('Sanitation Data'!$E$6,0,10*ROW('Sanitation Data'!E48))),'Data Summary'!CQ54="Yes"),OFFSET('Sanitation Data'!$E$6,0,10*ROW('Sanitation Data'!E48)),NA())</f>
        <v>#N/A</v>
      </c>
      <c r="AC54" s="91" t="e">
        <f ca="true">+IF(AND(ISNUMBER(OFFSET('Sanitation Data'!$E$10,0,10*ROW('Sanitation Data'!E48))),'Data Summary'!CR54="Yes"),OFFSET('Sanitation Data'!$E$10,0,10*ROW('Sanitation Data'!E48)),NA())</f>
        <v>#N/A</v>
      </c>
      <c r="AD54" s="91" t="e">
        <f ca="true">+IF(AND(ISNUMBER(OFFSET('Sanitation Data'!$E$11,0,10*ROW('Sanitation Data'!E48))),'Data Summary'!CS54="Yes"),OFFSET('Sanitation Data'!$E$11,0,10*ROW('Sanitation Data'!E48)),NA())</f>
        <v>#N/A</v>
      </c>
      <c r="AE54" s="91" t="e">
        <f ca="true">+IF(AND(ISNUMBER(OFFSET('Sanitation Data'!$E$12,0,10*ROW('Sanitation Data'!E48))),'Data Summary'!CT54="Yes"),OFFSET('Sanitation Data'!$E$12,0,10*ROW('Sanitation Data'!E48)),NA())</f>
        <v>#N/A</v>
      </c>
      <c r="AF54" s="91" t="e">
        <f ca="true">+IF(AND(ISNUMBER(OFFSET('Sanitation Data'!$F$4,0,10*ROW('Sanitation Data'!F48))),'Data Summary'!CU54="Yes"),100-OFFSET('Sanitation Data'!$F$4,0,10*ROW('Sanitation Data'!F48)),NA())</f>
        <v>#N/A</v>
      </c>
      <c r="AG54" s="91" t="e">
        <f ca="true">+IF(AND(ISNUMBER(OFFSET('Sanitation Data'!$F$6,0,10*ROW('Sanitation Data'!F48))),'Data Summary'!CV54="Yes"),OFFSET('Sanitation Data'!$F$6,0,10*ROW('Sanitation Data'!F48)),NA())</f>
        <v>#N/A</v>
      </c>
      <c r="AH54" s="91" t="e">
        <f ca="true">+IF(AND(ISNUMBER(OFFSET('Sanitation Data'!$F$10,0,10*ROW('Sanitation Data'!F48))),'Data Summary'!CW54="Yes"),OFFSET('Sanitation Data'!$F$10,0,10*ROW('Sanitation Data'!F48)),NA())</f>
        <v>#N/A</v>
      </c>
      <c r="AI54" s="91" t="e">
        <f ca="true">+IF(AND(ISNUMBER(OFFSET('Sanitation Data'!$F$11,0,10*ROW('Sanitation Data'!F48))),'Data Summary'!CX54="Yes"),OFFSET('Sanitation Data'!$F$11,0,10*ROW('Sanitation Data'!F48)),NA())</f>
        <v>#N/A</v>
      </c>
      <c r="AJ54" s="91" t="e">
        <f ca="true">+IF(AND(ISNUMBER(OFFSET('Sanitation Data'!$F$12,0,10*ROW('Sanitation Data'!F48))),'Data Summary'!CY54="Yes"),OFFSET('Sanitation Data'!$F$12,0,10*ROW('Sanitation Data'!F48)),NA())</f>
        <v>#N/A</v>
      </c>
      <c r="AK54" s="91" t="e">
        <f ca="true">+IF(AND(ISNUMBER(OFFSET('Sanitation Data'!$G$4,0,10*ROW('Sanitation Data'!G48))),'Data Summary'!CZ54="Yes"),100-OFFSET('Sanitation Data'!$G$4,0,10*ROW('Sanitation Data'!G48)),NA())</f>
        <v>#N/A</v>
      </c>
      <c r="AL54" s="91" t="e">
        <f ca="true">+IF(AND(ISNUMBER(OFFSET('Sanitation Data'!$G$6,0,10*ROW('Sanitation Data'!G48))),'Data Summary'!DA54="Yes"),OFFSET('Sanitation Data'!$G$6,0,10*ROW('Sanitation Data'!G48)),NA())</f>
        <v>#N/A</v>
      </c>
      <c r="AM54" s="91" t="e">
        <f ca="true">+IF(AND(ISNUMBER(OFFSET('Sanitation Data'!$G$10,0,10*ROW('Sanitation Data'!G48))),'Data Summary'!DB54="Yes"),OFFSET('Sanitation Data'!$G$10,0,10*ROW('Sanitation Data'!G48)),NA())</f>
        <v>#N/A</v>
      </c>
      <c r="AN54" s="91" t="e">
        <f ca="true">+IF(AND(ISNUMBER(OFFSET('Sanitation Data'!$G$11,0,10*ROW('Sanitation Data'!G48))),'Data Summary'!DC54="Yes"),OFFSET('Sanitation Data'!$G$11,0,10*ROW('Sanitation Data'!G48)),NA())</f>
        <v>#N/A</v>
      </c>
      <c r="AO54" s="91" t="e">
        <f ca="true">+IF(AND(ISNUMBER(OFFSET('Sanitation Data'!$G$12,0,10*ROW('Sanitation Data'!G48))),'Data Summary'!DD54="Yes"),OFFSET('Sanitation Data'!$G$12,0,10*ROW('Sanitation Data'!G48)),NA())</f>
        <v>#N/A</v>
      </c>
      <c r="AP54" s="91" t="e">
        <f ca="true">+IF(AND(ISNUMBER(OFFSET('Sanitation Data'!$H$4,0,10*ROW('Sanitation Data'!H48))),'Data Summary'!DE54="Yes"),100-OFFSET('Sanitation Data'!$H$4,0,10*ROW('Sanitation Data'!H48)),NA())</f>
        <v>#N/A</v>
      </c>
      <c r="AQ54" s="91" t="e">
        <f ca="true">+IF(AND(ISNUMBER(OFFSET('Sanitation Data'!$H$6,0,10*ROW('Sanitation Data'!H48))),'Data Summary'!DF54="Yes"),OFFSET('Sanitation Data'!$H$6,0,10*ROW('Sanitation Data'!H48)),NA())</f>
        <v>#N/A</v>
      </c>
      <c r="AR54" s="91" t="e">
        <f ca="true">+IF(AND(ISNUMBER(OFFSET('Sanitation Data'!$H$10,0,10*ROW('Sanitation Data'!H48))),'Data Summary'!DG54="Yes"),OFFSET('Sanitation Data'!$H$10,0,10*ROW('Sanitation Data'!H48)),NA())</f>
        <v>#N/A</v>
      </c>
      <c r="AS54" s="91" t="e">
        <f ca="true">+IF(AND(ISNUMBER(OFFSET('Sanitation Data'!$H$11,0,10*ROW('Sanitation Data'!H48))),'Data Summary'!DH54="Yes"),OFFSET('Sanitation Data'!$H$11,0,10*ROW('Sanitation Data'!H48)),NA())</f>
        <v>#N/A</v>
      </c>
      <c r="AT54" s="91" t="e">
        <f ca="true">+IF(AND(ISNUMBER(OFFSET('Sanitation Data'!$H$12,0,10*ROW('Sanitation Data'!H48))),'Data Summary'!DI54="Yes"),OFFSET('Sanitation Data'!$H$12,0,10*ROW('Sanitation Data'!H48)),NA())</f>
        <v>#N/A</v>
      </c>
      <c r="AU54" s="91" t="e">
        <f ca="true">+IF(AND(ISNUMBER(OFFSET('Sanitation Data'!$I$4,0,10*ROW('Sanitation Data'!I48))),'Data Summary'!DJ54="Yes"),100-OFFSET('Sanitation Data'!$I$4,0,10*ROW('Sanitation Data'!I48)),NA())</f>
        <v>#N/A</v>
      </c>
      <c r="AV54" s="91" t="e">
        <f ca="true">+IF(AND(ISNUMBER(OFFSET('Sanitation Data'!$I$6,0,10*ROW('Sanitation Data'!I48))),'Data Summary'!DK54="Yes"),OFFSET('Sanitation Data'!$I$6,0,10*ROW('Sanitation Data'!I48)),NA())</f>
        <v>#N/A</v>
      </c>
      <c r="AW54" s="91" t="e">
        <f ca="true">+IF(AND(ISNUMBER(OFFSET('Sanitation Data'!$I$10,0,10*ROW('Sanitation Data'!I48))),'Data Summary'!DL54="Yes"),OFFSET('Sanitation Data'!$I$10,0,10*ROW('Sanitation Data'!I48)),NA())</f>
        <v>#N/A</v>
      </c>
      <c r="AX54" s="91" t="e">
        <f ca="true">+IF(AND(ISNUMBER(OFFSET('Sanitation Data'!$I$11,0,10*ROW('Sanitation Data'!I48))),'Data Summary'!DM54="Yes"),OFFSET('Sanitation Data'!$I$11,0,10*ROW('Sanitation Data'!I48)),NA())</f>
        <v>#N/A</v>
      </c>
      <c r="AY54" s="91" t="e">
        <f ca="true">+IF(AND(ISNUMBER(OFFSET('Sanitation Data'!$I$12,0,10*ROW('Sanitation Data'!I48))),'Data Summary'!DN54="Yes"),OFFSET('Sanitation Data'!$I$12,0,10*ROW('Sanitation Data'!I48)),NA())</f>
        <v>#N/A</v>
      </c>
      <c r="AZ54" s="92" t="e">
        <f ca="true">+IF(AND(ISNUMBER(OFFSET('Hygiene Data'!$D$5,0,10*ROW('Hygiene Data'!D48))),'Data Summary'!DO54="Yes"),OFFSET('Hygiene Data'!$D$5,0,10*ROW('Hygiene Data'!D48)),NA())</f>
        <v>#N/A</v>
      </c>
      <c r="BA54" s="92" t="e">
        <f ca="true">+IF(AND(ISNUMBER(OFFSET('Hygiene Data'!$D$7,0,10*ROW('Hygiene Data'!D48))),'Data Summary'!DP54="Yes"),OFFSET('Hygiene Data'!$D$7,0,10*ROW('Hygiene Data'!D48)),NA())</f>
        <v>#N/A</v>
      </c>
      <c r="BB54" s="92" t="e">
        <f ca="true">+IF(AND(ISNUMBER(OFFSET('Hygiene Data'!$D$9,0,10*ROW('Hygiene Data'!D48))),'Data Summary'!DQ54="Yes"),OFFSET('Hygiene Data'!$D$9,0,10*ROW('Hygiene Data'!D48)),NA())</f>
        <v>#N/A</v>
      </c>
      <c r="BC54" s="92" t="e">
        <f ca="true">+IF(AND(ISNUMBER(OFFSET('Hygiene Data'!$E$5,0,10*ROW('Hygiene Data'!E48))),'Data Summary'!DR54="Yes"),OFFSET('Hygiene Data'!$E$5,0,10*ROW('Hygiene Data'!E48)),NA())</f>
        <v>#N/A</v>
      </c>
      <c r="BD54" s="92" t="e">
        <f ca="true">+IF(AND(ISNUMBER(OFFSET('Hygiene Data'!$E$7,0,10*ROW('Hygiene Data'!E48))),'Data Summary'!DS54="Yes"),OFFSET('Hygiene Data'!$E$7,0,10*ROW('Hygiene Data'!E48)),NA())</f>
        <v>#N/A</v>
      </c>
      <c r="BE54" s="92" t="e">
        <f ca="true">+IF(AND(ISNUMBER(OFFSET('Hygiene Data'!$E$9,0,10*ROW('Hygiene Data'!E48))),'Data Summary'!DT54="Yes"),OFFSET('Hygiene Data'!$E$9,0,10*ROW('Hygiene Data'!E48)),NA())</f>
        <v>#N/A</v>
      </c>
      <c r="BF54" s="92" t="e">
        <f ca="true">+IF(AND(ISNUMBER(OFFSET('Hygiene Data'!$F$5,0,10*ROW('Hygiene Data'!F48))),'Data Summary'!DU54="Yes"),OFFSET('Hygiene Data'!$F$5,0,10*ROW('Hygiene Data'!F48)),NA())</f>
        <v>#N/A</v>
      </c>
      <c r="BG54" s="92" t="e">
        <f ca="true">+IF(AND(ISNUMBER(OFFSET('Hygiene Data'!$F$7,0,10*ROW('Hygiene Data'!F48))),'Data Summary'!DV54="Yes"),OFFSET('Hygiene Data'!$F$7,0,10*ROW('Hygiene Data'!F48)),NA())</f>
        <v>#N/A</v>
      </c>
      <c r="BH54" s="92" t="e">
        <f ca="true">+IF(AND(ISNUMBER(OFFSET('Hygiene Data'!$F$9,0,10*ROW('Hygiene Data'!F48))),'Data Summary'!DW54="Yes"),OFFSET('Hygiene Data'!$F$9,0,10*ROW('Hygiene Data'!F48)),NA())</f>
        <v>#N/A</v>
      </c>
      <c r="BI54" s="92" t="e">
        <f ca="true">+IF(AND(ISNUMBER(OFFSET('Hygiene Data'!$G$5,0,10*ROW('Hygiene Data'!G48))),'Data Summary'!DX54="Yes"),OFFSET('Hygiene Data'!$G$5,0,10*ROW('Hygiene Data'!G48)),NA())</f>
        <v>#N/A</v>
      </c>
      <c r="BJ54" s="92" t="e">
        <f ca="true">+IF(AND(ISNUMBER(OFFSET('Hygiene Data'!$G$7,0,10*ROW('Hygiene Data'!G48))),'Data Summary'!DY54="Yes"),OFFSET('Hygiene Data'!$G$7,0,10*ROW('Hygiene Data'!G48)),NA())</f>
        <v>#N/A</v>
      </c>
      <c r="BK54" s="92" t="e">
        <f ca="true">+IF(AND(ISNUMBER(OFFSET('Hygiene Data'!$G$9,0,10*ROW('Hygiene Data'!G48))),'Data Summary'!DZ54="Yes"),OFFSET('Hygiene Data'!$G$9,0,10*ROW('Hygiene Data'!G48)),NA())</f>
        <v>#N/A</v>
      </c>
      <c r="BL54" s="92" t="e">
        <f ca="true">+IF(AND(ISNUMBER(OFFSET('Hygiene Data'!$H$5,0,10*ROW('Hygiene Data'!H48))),'Data Summary'!EA54="Yes"),OFFSET('Hygiene Data'!$H$5,0,10*ROW('Hygiene Data'!H48)),NA())</f>
        <v>#N/A</v>
      </c>
      <c r="BM54" s="92" t="e">
        <f ca="true">+IF(AND(ISNUMBER(OFFSET('Hygiene Data'!$H$7,0,10*ROW('Hygiene Data'!H48))),'Data Summary'!EB54="Yes"),OFFSET('Hygiene Data'!$H$7,0,10*ROW('Hygiene Data'!H48)),NA())</f>
        <v>#N/A</v>
      </c>
      <c r="BN54" s="92" t="e">
        <f ca="true">+IF(AND(ISNUMBER(OFFSET('Hygiene Data'!$H$9,0,10*ROW('Hygiene Data'!H48))),'Data Summary'!EC54="Yes"),OFFSET('Hygiene Data'!$H$9,0,10*ROW('Hygiene Data'!H48)),NA())</f>
        <v>#N/A</v>
      </c>
      <c r="BO54" s="92" t="e">
        <f ca="true">+IF(AND(ISNUMBER(OFFSET('Hygiene Data'!$I$5,0,10*ROW('Hygiene Data'!I48))),'Data Summary'!ED54="Yes"),OFFSET('Hygiene Data'!$I$5,0,10*ROW('Hygiene Data'!I48)),NA())</f>
        <v>#N/A</v>
      </c>
      <c r="BP54" s="92" t="e">
        <f ca="true">+IF(AND(ISNUMBER(OFFSET('Hygiene Data'!$I$7,0,10*ROW('Hygiene Data'!I48))),'Data Summary'!EE54="Yes"),OFFSET('Hygiene Data'!$I$7,0,10*ROW('Hygiene Data'!I48)),NA())</f>
        <v>#N/A</v>
      </c>
      <c r="BQ54" s="92"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4" t="str">
        <f ca="true">+IF(ISTEXT('Data Summary'!B55),'Data Summary'!B55,"")</f>
        <v/>
      </c>
      <c r="C55" s="327" t="e">
        <f ca="true">+VALUE('Data Summary'!C55)</f>
        <v>#VALUE!</v>
      </c>
      <c r="D55" s="90" t="e">
        <f ca="true">+IF(AND(ISNUMBER(OFFSET('Water Data'!$D$4,0,10*ROW('Water Data'!D49))),'Data Summary'!BS55="Yes"),100-OFFSET('Water Data'!$D$4,0,10*ROW('Water Data'!D49)),NA())</f>
        <v>#N/A</v>
      </c>
      <c r="E55" s="90" t="e">
        <f ca="true">+IF(AND(ISNUMBER(OFFSET('Water Data'!$D$6,0,10*ROW('Water Data'!D49))),'Data Summary'!BT55="Yes"),OFFSET('Water Data'!$D$6,0,10*ROW('Water Data'!D49)),NA())</f>
        <v>#N/A</v>
      </c>
      <c r="F55" s="90" t="e">
        <f ca="true">+IF(AND(ISNUMBER(OFFSET('Water Data'!$D$9,0,10*ROW('Water Data'!D49))),'Data Summary'!BU55="Yes"),OFFSET('Water Data'!$D$9,0,10*ROW('Water Data'!D49)),NA())</f>
        <v>#N/A</v>
      </c>
      <c r="G55" s="90" t="e">
        <f ca="true">+IF(AND(ISNUMBER(OFFSET('Water Data'!$E$4,0,10*ROW('Water Data'!E49))),'Data Summary'!BV55="Yes"),100-OFFSET('Water Data'!$E$4,0,10*ROW('Water Data'!E49)),NA())</f>
        <v>#N/A</v>
      </c>
      <c r="H55" s="90" t="e">
        <f ca="true">+IF(AND(ISNUMBER(OFFSET('Water Data'!$E$6,0,10*ROW('Water Data'!E49))),'Data Summary'!BW55="Yes"),OFFSET('Water Data'!$E$6,0,10*ROW('Water Data'!E49)),NA())</f>
        <v>#N/A</v>
      </c>
      <c r="I55" s="90" t="e">
        <f ca="true">+IF(AND(ISNUMBER(OFFSET('Water Data'!$E$9,0,10*ROW('Water Data'!E49))),'Data Summary'!BX55="Yes"),OFFSET('Water Data'!$E$9,0,10*ROW('Water Data'!E49)),NA())</f>
        <v>#N/A</v>
      </c>
      <c r="J55" s="90" t="e">
        <f ca="true">+IF(AND(ISNUMBER(OFFSET('Water Data'!$F$4,0,10*ROW('Water Data'!F49))),'Data Summary'!BY55="Yes"),100-OFFSET('Water Data'!$F$4,0,10*ROW('Water Data'!F49)),NA())</f>
        <v>#N/A</v>
      </c>
      <c r="K55" s="90" t="e">
        <f ca="true">+IF(AND(ISNUMBER(OFFSET('Water Data'!$F$6,0,10*ROW('Water Data'!F49))),'Data Summary'!BZ55="Yes"),OFFSET('Water Data'!$F$6,0,10*ROW('Water Data'!F49)),NA())</f>
        <v>#N/A</v>
      </c>
      <c r="L55" s="90" t="e">
        <f ca="true">+IF(AND(ISNUMBER(OFFSET('Water Data'!$F$9,0,10*ROW('Water Data'!F49))),'Data Summary'!CA55="Yes"),OFFSET('Water Data'!$F$9,0,10*ROW('Water Data'!F49)),NA())</f>
        <v>#N/A</v>
      </c>
      <c r="M55" s="90" t="e">
        <f ca="true">+IF(AND(ISNUMBER(OFFSET('Water Data'!$G$4,0,10*ROW('Water Data'!G49))),'Data Summary'!CB55="Yes"),100-OFFSET('Water Data'!$G$4,0,10*ROW('Water Data'!G49)),NA())</f>
        <v>#N/A</v>
      </c>
      <c r="N55" s="90" t="e">
        <f ca="true">+IF(AND(ISNUMBER(OFFSET('Water Data'!$G$6,0,10*ROW('Water Data'!G49))),'Data Summary'!CC55="Yes"),OFFSET('Water Data'!$G$6,0,10*ROW('Water Data'!G49)),NA())</f>
        <v>#N/A</v>
      </c>
      <c r="O55" s="90" t="e">
        <f ca="true">+IF(AND(ISNUMBER(OFFSET('Water Data'!$G$9,0,10*ROW('Water Data'!G49))),'Data Summary'!CD55="Yes"),OFFSET('Water Data'!$G$9,0,10*ROW('Water Data'!G49)),NA())</f>
        <v>#N/A</v>
      </c>
      <c r="P55" s="90" t="e">
        <f ca="true">+IF(AND(ISNUMBER(OFFSET('Water Data'!$H$4,0,10*ROW('Water Data'!H49))),'Data Summary'!CE55="Yes"),100-OFFSET('Water Data'!$H$4,0,10*ROW('Water Data'!H49)),NA())</f>
        <v>#N/A</v>
      </c>
      <c r="Q55" s="90" t="e">
        <f ca="true">+IF(AND(ISNUMBER(OFFSET('Water Data'!$H$6,0,10*ROW('Water Data'!H49))),'Data Summary'!CF55="Yes"),OFFSET('Water Data'!$H$6,0,10*ROW('Water Data'!H49)),NA())</f>
        <v>#N/A</v>
      </c>
      <c r="R55" s="90" t="e">
        <f ca="true">+IF(AND(ISNUMBER(OFFSET('Water Data'!$H$9,0,10*ROW('Water Data'!H49))),'Data Summary'!CG55="Yes"),OFFSET('Water Data'!$H$9,0,10*ROW('Water Data'!H49)),NA())</f>
        <v>#N/A</v>
      </c>
      <c r="S55" s="90" t="e">
        <f ca="true">+IF(AND(ISNUMBER(OFFSET('Water Data'!$I$4,0,10*ROW('Water Data'!I49))),'Data Summary'!CH55="Yes"),100-OFFSET('Water Data'!$I$4,0,10*ROW('Water Data'!I49)),NA())</f>
        <v>#N/A</v>
      </c>
      <c r="T55" s="90" t="e">
        <f ca="true">+IF(AND(ISNUMBER(OFFSET('Water Data'!$I$6,0,10*ROW('Water Data'!I49))),'Data Summary'!CI55="Yes"),OFFSET('Water Data'!$I$6,0,10*ROW('Water Data'!I49)),NA())</f>
        <v>#N/A</v>
      </c>
      <c r="U55" s="90" t="e">
        <f ca="true">+IF(AND(ISNUMBER(OFFSET('Water Data'!$I$9,0,10*ROW('Water Data'!I49))),'Data Summary'!CJ55="Yes"),OFFSET('Water Data'!$I$9,0,10*ROW('Water Data'!I49)),NA())</f>
        <v>#N/A</v>
      </c>
      <c r="V55" s="91" t="e">
        <f ca="true">+IF(AND(ISNUMBER(OFFSET('Sanitation Data'!$D$4,0,10*ROW('Sanitation Data'!D49))),'Data Summary'!CK55="Yes"),100-OFFSET('Sanitation Data'!$D$4,0,10*ROW('Sanitation Data'!D49)),NA())</f>
        <v>#N/A</v>
      </c>
      <c r="W55" s="91" t="e">
        <f ca="true">+IF(AND(ISNUMBER(OFFSET('Sanitation Data'!$D$6,0,10*ROW('Sanitation Data'!D49))),'Data Summary'!CL55="Yes"),OFFSET('Sanitation Data'!$D$6,0,10*ROW('Sanitation Data'!D49)),NA())</f>
        <v>#N/A</v>
      </c>
      <c r="X55" s="91" t="e">
        <f ca="true">+IF(AND(ISNUMBER(OFFSET('Sanitation Data'!$D$10,0,10*ROW('Sanitation Data'!D49))),'Data Summary'!CM55="Yes"),OFFSET('Sanitation Data'!$D$10,0,10*ROW('Sanitation Data'!D49)),NA())</f>
        <v>#N/A</v>
      </c>
      <c r="Y55" s="91" t="e">
        <f ca="true">+IF(AND(ISNUMBER(OFFSET('Sanitation Data'!$D$11,0,10*ROW('Sanitation Data'!D49))),'Data Summary'!CN55="Yes"),OFFSET('Sanitation Data'!$D$11,0,10*ROW('Sanitation Data'!D49)),NA())</f>
        <v>#N/A</v>
      </c>
      <c r="Z55" s="91" t="e">
        <f ca="true">+IF(AND(ISNUMBER(OFFSET('Sanitation Data'!$D$12,0,10*ROW('Sanitation Data'!D49))),'Data Summary'!CO55="Yes"),OFFSET('Sanitation Data'!$D$12,0,10*ROW('Sanitation Data'!D49)),NA())</f>
        <v>#N/A</v>
      </c>
      <c r="AA55" s="91" t="e">
        <f ca="true">+IF(AND(ISNUMBER(OFFSET('Sanitation Data'!$E$4,0,10*ROW('Sanitation Data'!E49))),'Data Summary'!CP55="Yes"),100-OFFSET('Sanitation Data'!$E$4,0,10*ROW('Sanitation Data'!E49)),NA())</f>
        <v>#N/A</v>
      </c>
      <c r="AB55" s="91" t="e">
        <f ca="true">+IF(AND(ISNUMBER(OFFSET('Sanitation Data'!$E$6,0,10*ROW('Sanitation Data'!E49))),'Data Summary'!CQ55="Yes"),OFFSET('Sanitation Data'!$E$6,0,10*ROW('Sanitation Data'!E49)),NA())</f>
        <v>#N/A</v>
      </c>
      <c r="AC55" s="91" t="e">
        <f ca="true">+IF(AND(ISNUMBER(OFFSET('Sanitation Data'!$E$10,0,10*ROW('Sanitation Data'!E49))),'Data Summary'!CR55="Yes"),OFFSET('Sanitation Data'!$E$10,0,10*ROW('Sanitation Data'!E49)),NA())</f>
        <v>#N/A</v>
      </c>
      <c r="AD55" s="91" t="e">
        <f ca="true">+IF(AND(ISNUMBER(OFFSET('Sanitation Data'!$E$11,0,10*ROW('Sanitation Data'!E49))),'Data Summary'!CS55="Yes"),OFFSET('Sanitation Data'!$E$11,0,10*ROW('Sanitation Data'!E49)),NA())</f>
        <v>#N/A</v>
      </c>
      <c r="AE55" s="91" t="e">
        <f ca="true">+IF(AND(ISNUMBER(OFFSET('Sanitation Data'!$E$12,0,10*ROW('Sanitation Data'!E49))),'Data Summary'!CT55="Yes"),OFFSET('Sanitation Data'!$E$12,0,10*ROW('Sanitation Data'!E49)),NA())</f>
        <v>#N/A</v>
      </c>
      <c r="AF55" s="91" t="e">
        <f ca="true">+IF(AND(ISNUMBER(OFFSET('Sanitation Data'!$F$4,0,10*ROW('Sanitation Data'!F49))),'Data Summary'!CU55="Yes"),100-OFFSET('Sanitation Data'!$F$4,0,10*ROW('Sanitation Data'!F49)),NA())</f>
        <v>#N/A</v>
      </c>
      <c r="AG55" s="91" t="e">
        <f ca="true">+IF(AND(ISNUMBER(OFFSET('Sanitation Data'!$F$6,0,10*ROW('Sanitation Data'!F49))),'Data Summary'!CV55="Yes"),OFFSET('Sanitation Data'!$F$6,0,10*ROW('Sanitation Data'!F49)),NA())</f>
        <v>#N/A</v>
      </c>
      <c r="AH55" s="91" t="e">
        <f ca="true">+IF(AND(ISNUMBER(OFFSET('Sanitation Data'!$F$10,0,10*ROW('Sanitation Data'!F49))),'Data Summary'!CW55="Yes"),OFFSET('Sanitation Data'!$F$10,0,10*ROW('Sanitation Data'!F49)),NA())</f>
        <v>#N/A</v>
      </c>
      <c r="AI55" s="91" t="e">
        <f ca="true">+IF(AND(ISNUMBER(OFFSET('Sanitation Data'!$F$11,0,10*ROW('Sanitation Data'!F49))),'Data Summary'!CX55="Yes"),OFFSET('Sanitation Data'!$F$11,0,10*ROW('Sanitation Data'!F49)),NA())</f>
        <v>#N/A</v>
      </c>
      <c r="AJ55" s="91" t="e">
        <f ca="true">+IF(AND(ISNUMBER(OFFSET('Sanitation Data'!$F$12,0,10*ROW('Sanitation Data'!F49))),'Data Summary'!CY55="Yes"),OFFSET('Sanitation Data'!$F$12,0,10*ROW('Sanitation Data'!F49)),NA())</f>
        <v>#N/A</v>
      </c>
      <c r="AK55" s="91" t="e">
        <f ca="true">+IF(AND(ISNUMBER(OFFSET('Sanitation Data'!$G$4,0,10*ROW('Sanitation Data'!G49))),'Data Summary'!CZ55="Yes"),100-OFFSET('Sanitation Data'!$G$4,0,10*ROW('Sanitation Data'!G49)),NA())</f>
        <v>#N/A</v>
      </c>
      <c r="AL55" s="91" t="e">
        <f ca="true">+IF(AND(ISNUMBER(OFFSET('Sanitation Data'!$G$6,0,10*ROW('Sanitation Data'!G49))),'Data Summary'!DA55="Yes"),OFFSET('Sanitation Data'!$G$6,0,10*ROW('Sanitation Data'!G49)),NA())</f>
        <v>#N/A</v>
      </c>
      <c r="AM55" s="91" t="e">
        <f ca="true">+IF(AND(ISNUMBER(OFFSET('Sanitation Data'!$G$10,0,10*ROW('Sanitation Data'!G49))),'Data Summary'!DB55="Yes"),OFFSET('Sanitation Data'!$G$10,0,10*ROW('Sanitation Data'!G49)),NA())</f>
        <v>#N/A</v>
      </c>
      <c r="AN55" s="91" t="e">
        <f ca="true">+IF(AND(ISNUMBER(OFFSET('Sanitation Data'!$G$11,0,10*ROW('Sanitation Data'!G49))),'Data Summary'!DC55="Yes"),OFFSET('Sanitation Data'!$G$11,0,10*ROW('Sanitation Data'!G49)),NA())</f>
        <v>#N/A</v>
      </c>
      <c r="AO55" s="91" t="e">
        <f ca="true">+IF(AND(ISNUMBER(OFFSET('Sanitation Data'!$G$12,0,10*ROW('Sanitation Data'!G49))),'Data Summary'!DD55="Yes"),OFFSET('Sanitation Data'!$G$12,0,10*ROW('Sanitation Data'!G49)),NA())</f>
        <v>#N/A</v>
      </c>
      <c r="AP55" s="91" t="e">
        <f ca="true">+IF(AND(ISNUMBER(OFFSET('Sanitation Data'!$H$4,0,10*ROW('Sanitation Data'!H49))),'Data Summary'!DE55="Yes"),100-OFFSET('Sanitation Data'!$H$4,0,10*ROW('Sanitation Data'!H49)),NA())</f>
        <v>#N/A</v>
      </c>
      <c r="AQ55" s="91" t="e">
        <f ca="true">+IF(AND(ISNUMBER(OFFSET('Sanitation Data'!$H$6,0,10*ROW('Sanitation Data'!H49))),'Data Summary'!DF55="Yes"),OFFSET('Sanitation Data'!$H$6,0,10*ROW('Sanitation Data'!H49)),NA())</f>
        <v>#N/A</v>
      </c>
      <c r="AR55" s="91" t="e">
        <f ca="true">+IF(AND(ISNUMBER(OFFSET('Sanitation Data'!$H$10,0,10*ROW('Sanitation Data'!H49))),'Data Summary'!DG55="Yes"),OFFSET('Sanitation Data'!$H$10,0,10*ROW('Sanitation Data'!H49)),NA())</f>
        <v>#N/A</v>
      </c>
      <c r="AS55" s="91" t="e">
        <f ca="true">+IF(AND(ISNUMBER(OFFSET('Sanitation Data'!$H$11,0,10*ROW('Sanitation Data'!H49))),'Data Summary'!DH55="Yes"),OFFSET('Sanitation Data'!$H$11,0,10*ROW('Sanitation Data'!H49)),NA())</f>
        <v>#N/A</v>
      </c>
      <c r="AT55" s="91" t="e">
        <f ca="true">+IF(AND(ISNUMBER(OFFSET('Sanitation Data'!$H$12,0,10*ROW('Sanitation Data'!H49))),'Data Summary'!DI55="Yes"),OFFSET('Sanitation Data'!$H$12,0,10*ROW('Sanitation Data'!H49)),NA())</f>
        <v>#N/A</v>
      </c>
      <c r="AU55" s="91" t="e">
        <f ca="true">+IF(AND(ISNUMBER(OFFSET('Sanitation Data'!$I$4,0,10*ROW('Sanitation Data'!I49))),'Data Summary'!DJ55="Yes"),100-OFFSET('Sanitation Data'!$I$4,0,10*ROW('Sanitation Data'!I49)),NA())</f>
        <v>#N/A</v>
      </c>
      <c r="AV55" s="91" t="e">
        <f ca="true">+IF(AND(ISNUMBER(OFFSET('Sanitation Data'!$I$6,0,10*ROW('Sanitation Data'!I49))),'Data Summary'!DK55="Yes"),OFFSET('Sanitation Data'!$I$6,0,10*ROW('Sanitation Data'!I49)),NA())</f>
        <v>#N/A</v>
      </c>
      <c r="AW55" s="91" t="e">
        <f ca="true">+IF(AND(ISNUMBER(OFFSET('Sanitation Data'!$I$10,0,10*ROW('Sanitation Data'!I49))),'Data Summary'!DL55="Yes"),OFFSET('Sanitation Data'!$I$10,0,10*ROW('Sanitation Data'!I49)),NA())</f>
        <v>#N/A</v>
      </c>
      <c r="AX55" s="91" t="e">
        <f ca="true">+IF(AND(ISNUMBER(OFFSET('Sanitation Data'!$I$11,0,10*ROW('Sanitation Data'!I49))),'Data Summary'!DM55="Yes"),OFFSET('Sanitation Data'!$I$11,0,10*ROW('Sanitation Data'!I49)),NA())</f>
        <v>#N/A</v>
      </c>
      <c r="AY55" s="91" t="e">
        <f ca="true">+IF(AND(ISNUMBER(OFFSET('Sanitation Data'!$I$12,0,10*ROW('Sanitation Data'!I49))),'Data Summary'!DN55="Yes"),OFFSET('Sanitation Data'!$I$12,0,10*ROW('Sanitation Data'!I49)),NA())</f>
        <v>#N/A</v>
      </c>
      <c r="AZ55" s="92" t="e">
        <f ca="true">+IF(AND(ISNUMBER(OFFSET('Hygiene Data'!$D$5,0,10*ROW('Hygiene Data'!D49))),'Data Summary'!DO55="Yes"),OFFSET('Hygiene Data'!$D$5,0,10*ROW('Hygiene Data'!D49)),NA())</f>
        <v>#N/A</v>
      </c>
      <c r="BA55" s="92" t="e">
        <f ca="true">+IF(AND(ISNUMBER(OFFSET('Hygiene Data'!$D$7,0,10*ROW('Hygiene Data'!D49))),'Data Summary'!DP55="Yes"),OFFSET('Hygiene Data'!$D$7,0,10*ROW('Hygiene Data'!D49)),NA())</f>
        <v>#N/A</v>
      </c>
      <c r="BB55" s="92" t="e">
        <f ca="true">+IF(AND(ISNUMBER(OFFSET('Hygiene Data'!$D$9,0,10*ROW('Hygiene Data'!D49))),'Data Summary'!DQ55="Yes"),OFFSET('Hygiene Data'!$D$9,0,10*ROW('Hygiene Data'!D49)),NA())</f>
        <v>#N/A</v>
      </c>
      <c r="BC55" s="92" t="e">
        <f ca="true">+IF(AND(ISNUMBER(OFFSET('Hygiene Data'!$E$5,0,10*ROW('Hygiene Data'!E49))),'Data Summary'!DR55="Yes"),OFFSET('Hygiene Data'!$E$5,0,10*ROW('Hygiene Data'!E49)),NA())</f>
        <v>#N/A</v>
      </c>
      <c r="BD55" s="92" t="e">
        <f ca="true">+IF(AND(ISNUMBER(OFFSET('Hygiene Data'!$E$7,0,10*ROW('Hygiene Data'!E49))),'Data Summary'!DS55="Yes"),OFFSET('Hygiene Data'!$E$7,0,10*ROW('Hygiene Data'!E49)),NA())</f>
        <v>#N/A</v>
      </c>
      <c r="BE55" s="92" t="e">
        <f ca="true">+IF(AND(ISNUMBER(OFFSET('Hygiene Data'!$E$9,0,10*ROW('Hygiene Data'!E49))),'Data Summary'!DT55="Yes"),OFFSET('Hygiene Data'!$E$9,0,10*ROW('Hygiene Data'!E49)),NA())</f>
        <v>#N/A</v>
      </c>
      <c r="BF55" s="92" t="e">
        <f ca="true">+IF(AND(ISNUMBER(OFFSET('Hygiene Data'!$F$5,0,10*ROW('Hygiene Data'!F49))),'Data Summary'!DU55="Yes"),OFFSET('Hygiene Data'!$F$5,0,10*ROW('Hygiene Data'!F49)),NA())</f>
        <v>#N/A</v>
      </c>
      <c r="BG55" s="92" t="e">
        <f ca="true">+IF(AND(ISNUMBER(OFFSET('Hygiene Data'!$F$7,0,10*ROW('Hygiene Data'!F49))),'Data Summary'!DV55="Yes"),OFFSET('Hygiene Data'!$F$7,0,10*ROW('Hygiene Data'!F49)),NA())</f>
        <v>#N/A</v>
      </c>
      <c r="BH55" s="92" t="e">
        <f ca="true">+IF(AND(ISNUMBER(OFFSET('Hygiene Data'!$F$9,0,10*ROW('Hygiene Data'!F49))),'Data Summary'!DW55="Yes"),OFFSET('Hygiene Data'!$F$9,0,10*ROW('Hygiene Data'!F49)),NA())</f>
        <v>#N/A</v>
      </c>
      <c r="BI55" s="92" t="e">
        <f ca="true">+IF(AND(ISNUMBER(OFFSET('Hygiene Data'!$G$5,0,10*ROW('Hygiene Data'!G49))),'Data Summary'!DX55="Yes"),OFFSET('Hygiene Data'!$G$5,0,10*ROW('Hygiene Data'!G49)),NA())</f>
        <v>#N/A</v>
      </c>
      <c r="BJ55" s="92" t="e">
        <f ca="true">+IF(AND(ISNUMBER(OFFSET('Hygiene Data'!$G$7,0,10*ROW('Hygiene Data'!G49))),'Data Summary'!DY55="Yes"),OFFSET('Hygiene Data'!$G$7,0,10*ROW('Hygiene Data'!G49)),NA())</f>
        <v>#N/A</v>
      </c>
      <c r="BK55" s="92" t="e">
        <f ca="true">+IF(AND(ISNUMBER(OFFSET('Hygiene Data'!$G$9,0,10*ROW('Hygiene Data'!G49))),'Data Summary'!DZ55="Yes"),OFFSET('Hygiene Data'!$G$9,0,10*ROW('Hygiene Data'!G49)),NA())</f>
        <v>#N/A</v>
      </c>
      <c r="BL55" s="92" t="e">
        <f ca="true">+IF(AND(ISNUMBER(OFFSET('Hygiene Data'!$H$5,0,10*ROW('Hygiene Data'!H49))),'Data Summary'!EA55="Yes"),OFFSET('Hygiene Data'!$H$5,0,10*ROW('Hygiene Data'!H49)),NA())</f>
        <v>#N/A</v>
      </c>
      <c r="BM55" s="92" t="e">
        <f ca="true">+IF(AND(ISNUMBER(OFFSET('Hygiene Data'!$H$7,0,10*ROW('Hygiene Data'!H49))),'Data Summary'!EB55="Yes"),OFFSET('Hygiene Data'!$H$7,0,10*ROW('Hygiene Data'!H49)),NA())</f>
        <v>#N/A</v>
      </c>
      <c r="BN55" s="92" t="e">
        <f ca="true">+IF(AND(ISNUMBER(OFFSET('Hygiene Data'!$H$9,0,10*ROW('Hygiene Data'!H49))),'Data Summary'!EC55="Yes"),OFFSET('Hygiene Data'!$H$9,0,10*ROW('Hygiene Data'!H49)),NA())</f>
        <v>#N/A</v>
      </c>
      <c r="BO55" s="92" t="e">
        <f ca="true">+IF(AND(ISNUMBER(OFFSET('Hygiene Data'!$I$5,0,10*ROW('Hygiene Data'!I49))),'Data Summary'!ED55="Yes"),OFFSET('Hygiene Data'!$I$5,0,10*ROW('Hygiene Data'!I49)),NA())</f>
        <v>#N/A</v>
      </c>
      <c r="BP55" s="92" t="e">
        <f ca="true">+IF(AND(ISNUMBER(OFFSET('Hygiene Data'!$I$7,0,10*ROW('Hygiene Data'!I49))),'Data Summary'!EE55="Yes"),OFFSET('Hygiene Data'!$I$7,0,10*ROW('Hygiene Data'!I49)),NA())</f>
        <v>#N/A</v>
      </c>
      <c r="BQ55" s="92"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4" t="str">
        <f ca="true">+IF(ISTEXT('Data Summary'!B56),'Data Summary'!B56,"")</f>
        <v/>
      </c>
      <c r="C56" s="327" t="e">
        <f ca="true">+VALUE('Data Summary'!C56)</f>
        <v>#VALUE!</v>
      </c>
      <c r="D56" s="90" t="e">
        <f ca="true">+IF(AND(ISNUMBER(OFFSET('Water Data'!$D$4,0,10*ROW('Water Data'!D50))),'Data Summary'!BS56="Yes"),100-OFFSET('Water Data'!$D$4,0,10*ROW('Water Data'!D50)),NA())</f>
        <v>#N/A</v>
      </c>
      <c r="E56" s="90" t="e">
        <f ca="true">+IF(AND(ISNUMBER(OFFSET('Water Data'!$D$6,0,10*ROW('Water Data'!D50))),'Data Summary'!BT56="Yes"),OFFSET('Water Data'!$D$6,0,10*ROW('Water Data'!D50)),NA())</f>
        <v>#N/A</v>
      </c>
      <c r="F56" s="90" t="e">
        <f ca="true">+IF(AND(ISNUMBER(OFFSET('Water Data'!$D$9,0,10*ROW('Water Data'!D50))),'Data Summary'!BU56="Yes"),OFFSET('Water Data'!$D$9,0,10*ROW('Water Data'!D50)),NA())</f>
        <v>#N/A</v>
      </c>
      <c r="G56" s="90" t="e">
        <f ca="true">+IF(AND(ISNUMBER(OFFSET('Water Data'!$E$4,0,10*ROW('Water Data'!E50))),'Data Summary'!BV56="Yes"),100-OFFSET('Water Data'!$E$4,0,10*ROW('Water Data'!E50)),NA())</f>
        <v>#N/A</v>
      </c>
      <c r="H56" s="90" t="e">
        <f ca="true">+IF(AND(ISNUMBER(OFFSET('Water Data'!$E$6,0,10*ROW('Water Data'!E50))),'Data Summary'!BW56="Yes"),OFFSET('Water Data'!$E$6,0,10*ROW('Water Data'!E50)),NA())</f>
        <v>#N/A</v>
      </c>
      <c r="I56" s="90" t="e">
        <f ca="true">+IF(AND(ISNUMBER(OFFSET('Water Data'!$E$9,0,10*ROW('Water Data'!E50))),'Data Summary'!BX56="Yes"),OFFSET('Water Data'!$E$9,0,10*ROW('Water Data'!E50)),NA())</f>
        <v>#N/A</v>
      </c>
      <c r="J56" s="90" t="e">
        <f ca="true">+IF(AND(ISNUMBER(OFFSET('Water Data'!$F$4,0,10*ROW('Water Data'!F50))),'Data Summary'!BY56="Yes"),100-OFFSET('Water Data'!$F$4,0,10*ROW('Water Data'!F50)),NA())</f>
        <v>#N/A</v>
      </c>
      <c r="K56" s="90" t="e">
        <f ca="true">+IF(AND(ISNUMBER(OFFSET('Water Data'!$F$6,0,10*ROW('Water Data'!F50))),'Data Summary'!BZ56="Yes"),OFFSET('Water Data'!$F$6,0,10*ROW('Water Data'!F50)),NA())</f>
        <v>#N/A</v>
      </c>
      <c r="L56" s="90" t="e">
        <f ca="true">+IF(AND(ISNUMBER(OFFSET('Water Data'!$F$9,0,10*ROW('Water Data'!F50))),'Data Summary'!CA56="Yes"),OFFSET('Water Data'!$F$9,0,10*ROW('Water Data'!F50)),NA())</f>
        <v>#N/A</v>
      </c>
      <c r="M56" s="90" t="e">
        <f ca="true">+IF(AND(ISNUMBER(OFFSET('Water Data'!$G$4,0,10*ROW('Water Data'!G50))),'Data Summary'!CB56="Yes"),100-OFFSET('Water Data'!$G$4,0,10*ROW('Water Data'!G50)),NA())</f>
        <v>#N/A</v>
      </c>
      <c r="N56" s="90" t="e">
        <f ca="true">+IF(AND(ISNUMBER(OFFSET('Water Data'!$G$6,0,10*ROW('Water Data'!G50))),'Data Summary'!CC56="Yes"),OFFSET('Water Data'!$G$6,0,10*ROW('Water Data'!G50)),NA())</f>
        <v>#N/A</v>
      </c>
      <c r="O56" s="90" t="e">
        <f ca="true">+IF(AND(ISNUMBER(OFFSET('Water Data'!$G$9,0,10*ROW('Water Data'!G50))),'Data Summary'!CD56="Yes"),OFFSET('Water Data'!$G$9,0,10*ROW('Water Data'!G50)),NA())</f>
        <v>#N/A</v>
      </c>
      <c r="P56" s="90" t="e">
        <f ca="true">+IF(AND(ISNUMBER(OFFSET('Water Data'!$H$4,0,10*ROW('Water Data'!H50))),'Data Summary'!CE56="Yes"),100-OFFSET('Water Data'!$H$4,0,10*ROW('Water Data'!H50)),NA())</f>
        <v>#N/A</v>
      </c>
      <c r="Q56" s="90" t="e">
        <f ca="true">+IF(AND(ISNUMBER(OFFSET('Water Data'!$H$6,0,10*ROW('Water Data'!H50))),'Data Summary'!CF56="Yes"),OFFSET('Water Data'!$H$6,0,10*ROW('Water Data'!H50)),NA())</f>
        <v>#N/A</v>
      </c>
      <c r="R56" s="90" t="e">
        <f ca="true">+IF(AND(ISNUMBER(OFFSET('Water Data'!$H$9,0,10*ROW('Water Data'!H50))),'Data Summary'!CG56="Yes"),OFFSET('Water Data'!$H$9,0,10*ROW('Water Data'!H50)),NA())</f>
        <v>#N/A</v>
      </c>
      <c r="S56" s="90" t="e">
        <f ca="true">+IF(AND(ISNUMBER(OFFSET('Water Data'!$I$4,0,10*ROW('Water Data'!I50))),'Data Summary'!CH56="Yes"),100-OFFSET('Water Data'!$I$4,0,10*ROW('Water Data'!I50)),NA())</f>
        <v>#N/A</v>
      </c>
      <c r="T56" s="90" t="e">
        <f ca="true">+IF(AND(ISNUMBER(OFFSET('Water Data'!$I$6,0,10*ROW('Water Data'!I50))),'Data Summary'!CI56="Yes"),OFFSET('Water Data'!$I$6,0,10*ROW('Water Data'!I50)),NA())</f>
        <v>#N/A</v>
      </c>
      <c r="U56" s="90" t="e">
        <f ca="true">+IF(AND(ISNUMBER(OFFSET('Water Data'!$I$9,0,10*ROW('Water Data'!I50))),'Data Summary'!CJ56="Yes"),OFFSET('Water Data'!$I$9,0,10*ROW('Water Data'!I50)),NA())</f>
        <v>#N/A</v>
      </c>
      <c r="V56" s="91" t="e">
        <f ca="true">+IF(AND(ISNUMBER(OFFSET('Sanitation Data'!$D$4,0,10*ROW('Sanitation Data'!D50))),'Data Summary'!CK56="Yes"),100-OFFSET('Sanitation Data'!$D$4,0,10*ROW('Sanitation Data'!D50)),NA())</f>
        <v>#N/A</v>
      </c>
      <c r="W56" s="91" t="e">
        <f ca="true">+IF(AND(ISNUMBER(OFFSET('Sanitation Data'!$D$6,0,10*ROW('Sanitation Data'!D50))),'Data Summary'!CL56="Yes"),OFFSET('Sanitation Data'!$D$6,0,10*ROW('Sanitation Data'!D50)),NA())</f>
        <v>#N/A</v>
      </c>
      <c r="X56" s="91" t="e">
        <f ca="true">+IF(AND(ISNUMBER(OFFSET('Sanitation Data'!$D$10,0,10*ROW('Sanitation Data'!D50))),'Data Summary'!CM56="Yes"),OFFSET('Sanitation Data'!$D$10,0,10*ROW('Sanitation Data'!D50)),NA())</f>
        <v>#N/A</v>
      </c>
      <c r="Y56" s="91" t="e">
        <f ca="true">+IF(AND(ISNUMBER(OFFSET('Sanitation Data'!$D$11,0,10*ROW('Sanitation Data'!D50))),'Data Summary'!CN56="Yes"),OFFSET('Sanitation Data'!$D$11,0,10*ROW('Sanitation Data'!D50)),NA())</f>
        <v>#N/A</v>
      </c>
      <c r="Z56" s="91" t="e">
        <f ca="true">+IF(AND(ISNUMBER(OFFSET('Sanitation Data'!$D$12,0,10*ROW('Sanitation Data'!D50))),'Data Summary'!CO56="Yes"),OFFSET('Sanitation Data'!$D$12,0,10*ROW('Sanitation Data'!D50)),NA())</f>
        <v>#N/A</v>
      </c>
      <c r="AA56" s="91" t="e">
        <f ca="true">+IF(AND(ISNUMBER(OFFSET('Sanitation Data'!$E$4,0,10*ROW('Sanitation Data'!E50))),'Data Summary'!CP56="Yes"),100-OFFSET('Sanitation Data'!$E$4,0,10*ROW('Sanitation Data'!E50)),NA())</f>
        <v>#N/A</v>
      </c>
      <c r="AB56" s="91" t="e">
        <f ca="true">+IF(AND(ISNUMBER(OFFSET('Sanitation Data'!$E$6,0,10*ROW('Sanitation Data'!E50))),'Data Summary'!CQ56="Yes"),OFFSET('Sanitation Data'!$E$6,0,10*ROW('Sanitation Data'!E50)),NA())</f>
        <v>#N/A</v>
      </c>
      <c r="AC56" s="91" t="e">
        <f ca="true">+IF(AND(ISNUMBER(OFFSET('Sanitation Data'!$E$10,0,10*ROW('Sanitation Data'!E50))),'Data Summary'!CR56="Yes"),OFFSET('Sanitation Data'!$E$10,0,10*ROW('Sanitation Data'!E50)),NA())</f>
        <v>#N/A</v>
      </c>
      <c r="AD56" s="91" t="e">
        <f ca="true">+IF(AND(ISNUMBER(OFFSET('Sanitation Data'!$E$11,0,10*ROW('Sanitation Data'!E50))),'Data Summary'!CS56="Yes"),OFFSET('Sanitation Data'!$E$11,0,10*ROW('Sanitation Data'!E50)),NA())</f>
        <v>#N/A</v>
      </c>
      <c r="AE56" s="91" t="e">
        <f ca="true">+IF(AND(ISNUMBER(OFFSET('Sanitation Data'!$E$12,0,10*ROW('Sanitation Data'!E50))),'Data Summary'!CT56="Yes"),OFFSET('Sanitation Data'!$E$12,0,10*ROW('Sanitation Data'!E50)),NA())</f>
        <v>#N/A</v>
      </c>
      <c r="AF56" s="91" t="e">
        <f ca="true">+IF(AND(ISNUMBER(OFFSET('Sanitation Data'!$F$4,0,10*ROW('Sanitation Data'!F50))),'Data Summary'!CU56="Yes"),100-OFFSET('Sanitation Data'!$F$4,0,10*ROW('Sanitation Data'!F50)),NA())</f>
        <v>#N/A</v>
      </c>
      <c r="AG56" s="91" t="e">
        <f ca="true">+IF(AND(ISNUMBER(OFFSET('Sanitation Data'!$F$6,0,10*ROW('Sanitation Data'!F50))),'Data Summary'!CV56="Yes"),OFFSET('Sanitation Data'!$F$6,0,10*ROW('Sanitation Data'!F50)),NA())</f>
        <v>#N/A</v>
      </c>
      <c r="AH56" s="91" t="e">
        <f ca="true">+IF(AND(ISNUMBER(OFFSET('Sanitation Data'!$F$10,0,10*ROW('Sanitation Data'!F50))),'Data Summary'!CW56="Yes"),OFFSET('Sanitation Data'!$F$10,0,10*ROW('Sanitation Data'!F50)),NA())</f>
        <v>#N/A</v>
      </c>
      <c r="AI56" s="91" t="e">
        <f ca="true">+IF(AND(ISNUMBER(OFFSET('Sanitation Data'!$F$11,0,10*ROW('Sanitation Data'!F50))),'Data Summary'!CX56="Yes"),OFFSET('Sanitation Data'!$F$11,0,10*ROW('Sanitation Data'!F50)),NA())</f>
        <v>#N/A</v>
      </c>
      <c r="AJ56" s="91" t="e">
        <f ca="true">+IF(AND(ISNUMBER(OFFSET('Sanitation Data'!$F$12,0,10*ROW('Sanitation Data'!F50))),'Data Summary'!CY56="Yes"),OFFSET('Sanitation Data'!$F$12,0,10*ROW('Sanitation Data'!F50)),NA())</f>
        <v>#N/A</v>
      </c>
      <c r="AK56" s="91" t="e">
        <f ca="true">+IF(AND(ISNUMBER(OFFSET('Sanitation Data'!$G$4,0,10*ROW('Sanitation Data'!G50))),'Data Summary'!CZ56="Yes"),100-OFFSET('Sanitation Data'!$G$4,0,10*ROW('Sanitation Data'!G50)),NA())</f>
        <v>#N/A</v>
      </c>
      <c r="AL56" s="91" t="e">
        <f ca="true">+IF(AND(ISNUMBER(OFFSET('Sanitation Data'!$G$6,0,10*ROW('Sanitation Data'!G50))),'Data Summary'!DA56="Yes"),OFFSET('Sanitation Data'!$G$6,0,10*ROW('Sanitation Data'!G50)),NA())</f>
        <v>#N/A</v>
      </c>
      <c r="AM56" s="91" t="e">
        <f ca="true">+IF(AND(ISNUMBER(OFFSET('Sanitation Data'!$G$10,0,10*ROW('Sanitation Data'!G50))),'Data Summary'!DB56="Yes"),OFFSET('Sanitation Data'!$G$10,0,10*ROW('Sanitation Data'!G50)),NA())</f>
        <v>#N/A</v>
      </c>
      <c r="AN56" s="91" t="e">
        <f ca="true">+IF(AND(ISNUMBER(OFFSET('Sanitation Data'!$G$11,0,10*ROW('Sanitation Data'!G50))),'Data Summary'!DC56="Yes"),OFFSET('Sanitation Data'!$G$11,0,10*ROW('Sanitation Data'!G50)),NA())</f>
        <v>#N/A</v>
      </c>
      <c r="AO56" s="91" t="e">
        <f ca="true">+IF(AND(ISNUMBER(OFFSET('Sanitation Data'!$G$12,0,10*ROW('Sanitation Data'!G50))),'Data Summary'!DD56="Yes"),OFFSET('Sanitation Data'!$G$12,0,10*ROW('Sanitation Data'!G50)),NA())</f>
        <v>#N/A</v>
      </c>
      <c r="AP56" s="91" t="e">
        <f ca="true">+IF(AND(ISNUMBER(OFFSET('Sanitation Data'!$H$4,0,10*ROW('Sanitation Data'!H50))),'Data Summary'!DE56="Yes"),100-OFFSET('Sanitation Data'!$H$4,0,10*ROW('Sanitation Data'!H50)),NA())</f>
        <v>#N/A</v>
      </c>
      <c r="AQ56" s="91" t="e">
        <f ca="true">+IF(AND(ISNUMBER(OFFSET('Sanitation Data'!$H$6,0,10*ROW('Sanitation Data'!H50))),'Data Summary'!DF56="Yes"),OFFSET('Sanitation Data'!$H$6,0,10*ROW('Sanitation Data'!H50)),NA())</f>
        <v>#N/A</v>
      </c>
      <c r="AR56" s="91" t="e">
        <f ca="true">+IF(AND(ISNUMBER(OFFSET('Sanitation Data'!$H$10,0,10*ROW('Sanitation Data'!H50))),'Data Summary'!DG56="Yes"),OFFSET('Sanitation Data'!$H$10,0,10*ROW('Sanitation Data'!H50)),NA())</f>
        <v>#N/A</v>
      </c>
      <c r="AS56" s="91" t="e">
        <f ca="true">+IF(AND(ISNUMBER(OFFSET('Sanitation Data'!$H$11,0,10*ROW('Sanitation Data'!H50))),'Data Summary'!DH56="Yes"),OFFSET('Sanitation Data'!$H$11,0,10*ROW('Sanitation Data'!H50)),NA())</f>
        <v>#N/A</v>
      </c>
      <c r="AT56" s="91" t="e">
        <f ca="true">+IF(AND(ISNUMBER(OFFSET('Sanitation Data'!$H$12,0,10*ROW('Sanitation Data'!H50))),'Data Summary'!DI56="Yes"),OFFSET('Sanitation Data'!$H$12,0,10*ROW('Sanitation Data'!H50)),NA())</f>
        <v>#N/A</v>
      </c>
      <c r="AU56" s="91" t="e">
        <f ca="true">+IF(AND(ISNUMBER(OFFSET('Sanitation Data'!$I$4,0,10*ROW('Sanitation Data'!I50))),'Data Summary'!DJ56="Yes"),100-OFFSET('Sanitation Data'!$I$4,0,10*ROW('Sanitation Data'!I50)),NA())</f>
        <v>#N/A</v>
      </c>
      <c r="AV56" s="91" t="e">
        <f ca="true">+IF(AND(ISNUMBER(OFFSET('Sanitation Data'!$I$6,0,10*ROW('Sanitation Data'!I50))),'Data Summary'!DK56="Yes"),OFFSET('Sanitation Data'!$I$6,0,10*ROW('Sanitation Data'!I50)),NA())</f>
        <v>#N/A</v>
      </c>
      <c r="AW56" s="91" t="e">
        <f ca="true">+IF(AND(ISNUMBER(OFFSET('Sanitation Data'!$I$10,0,10*ROW('Sanitation Data'!I50))),'Data Summary'!DL56="Yes"),OFFSET('Sanitation Data'!$I$10,0,10*ROW('Sanitation Data'!I50)),NA())</f>
        <v>#N/A</v>
      </c>
      <c r="AX56" s="91" t="e">
        <f ca="true">+IF(AND(ISNUMBER(OFFSET('Sanitation Data'!$I$11,0,10*ROW('Sanitation Data'!I50))),'Data Summary'!DM56="Yes"),OFFSET('Sanitation Data'!$I$11,0,10*ROW('Sanitation Data'!I50)),NA())</f>
        <v>#N/A</v>
      </c>
      <c r="AY56" s="91" t="e">
        <f ca="true">+IF(AND(ISNUMBER(OFFSET('Sanitation Data'!$I$12,0,10*ROW('Sanitation Data'!I50))),'Data Summary'!DN56="Yes"),OFFSET('Sanitation Data'!$I$12,0,10*ROW('Sanitation Data'!I50)),NA())</f>
        <v>#N/A</v>
      </c>
      <c r="AZ56" s="92" t="e">
        <f ca="true">+IF(AND(ISNUMBER(OFFSET('Hygiene Data'!$D$5,0,10*ROW('Hygiene Data'!D50))),'Data Summary'!DO56="Yes"),OFFSET('Hygiene Data'!$D$5,0,10*ROW('Hygiene Data'!D50)),NA())</f>
        <v>#N/A</v>
      </c>
      <c r="BA56" s="92" t="e">
        <f ca="true">+IF(AND(ISNUMBER(OFFSET('Hygiene Data'!$D$7,0,10*ROW('Hygiene Data'!D50))),'Data Summary'!DP56="Yes"),OFFSET('Hygiene Data'!$D$7,0,10*ROW('Hygiene Data'!D50)),NA())</f>
        <v>#N/A</v>
      </c>
      <c r="BB56" s="92" t="e">
        <f ca="true">+IF(AND(ISNUMBER(OFFSET('Hygiene Data'!$D$9,0,10*ROW('Hygiene Data'!D50))),'Data Summary'!DQ56="Yes"),OFFSET('Hygiene Data'!$D$9,0,10*ROW('Hygiene Data'!D50)),NA())</f>
        <v>#N/A</v>
      </c>
      <c r="BC56" s="92" t="e">
        <f ca="true">+IF(AND(ISNUMBER(OFFSET('Hygiene Data'!$E$5,0,10*ROW('Hygiene Data'!E50))),'Data Summary'!DR56="Yes"),OFFSET('Hygiene Data'!$E$5,0,10*ROW('Hygiene Data'!E50)),NA())</f>
        <v>#N/A</v>
      </c>
      <c r="BD56" s="92" t="e">
        <f ca="true">+IF(AND(ISNUMBER(OFFSET('Hygiene Data'!$E$7,0,10*ROW('Hygiene Data'!E50))),'Data Summary'!DS56="Yes"),OFFSET('Hygiene Data'!$E$7,0,10*ROW('Hygiene Data'!E50)),NA())</f>
        <v>#N/A</v>
      </c>
      <c r="BE56" s="92" t="e">
        <f ca="true">+IF(AND(ISNUMBER(OFFSET('Hygiene Data'!$E$9,0,10*ROW('Hygiene Data'!E50))),'Data Summary'!DT56="Yes"),OFFSET('Hygiene Data'!$E$9,0,10*ROW('Hygiene Data'!E50)),NA())</f>
        <v>#N/A</v>
      </c>
      <c r="BF56" s="92" t="e">
        <f ca="true">+IF(AND(ISNUMBER(OFFSET('Hygiene Data'!$F$5,0,10*ROW('Hygiene Data'!F50))),'Data Summary'!DU56="Yes"),OFFSET('Hygiene Data'!$F$5,0,10*ROW('Hygiene Data'!F50)),NA())</f>
        <v>#N/A</v>
      </c>
      <c r="BG56" s="92" t="e">
        <f ca="true">+IF(AND(ISNUMBER(OFFSET('Hygiene Data'!$F$7,0,10*ROW('Hygiene Data'!F50))),'Data Summary'!DV56="Yes"),OFFSET('Hygiene Data'!$F$7,0,10*ROW('Hygiene Data'!F50)),NA())</f>
        <v>#N/A</v>
      </c>
      <c r="BH56" s="92" t="e">
        <f ca="true">+IF(AND(ISNUMBER(OFFSET('Hygiene Data'!$F$9,0,10*ROW('Hygiene Data'!F50))),'Data Summary'!DW56="Yes"),OFFSET('Hygiene Data'!$F$9,0,10*ROW('Hygiene Data'!F50)),NA())</f>
        <v>#N/A</v>
      </c>
      <c r="BI56" s="92" t="e">
        <f ca="true">+IF(AND(ISNUMBER(OFFSET('Hygiene Data'!$G$5,0,10*ROW('Hygiene Data'!G50))),'Data Summary'!DX56="Yes"),OFFSET('Hygiene Data'!$G$5,0,10*ROW('Hygiene Data'!G50)),NA())</f>
        <v>#N/A</v>
      </c>
      <c r="BJ56" s="92" t="e">
        <f ca="true">+IF(AND(ISNUMBER(OFFSET('Hygiene Data'!$G$7,0,10*ROW('Hygiene Data'!G50))),'Data Summary'!DY56="Yes"),OFFSET('Hygiene Data'!$G$7,0,10*ROW('Hygiene Data'!G50)),NA())</f>
        <v>#N/A</v>
      </c>
      <c r="BK56" s="92" t="e">
        <f ca="true">+IF(AND(ISNUMBER(OFFSET('Hygiene Data'!$G$9,0,10*ROW('Hygiene Data'!G50))),'Data Summary'!DZ56="Yes"),OFFSET('Hygiene Data'!$G$9,0,10*ROW('Hygiene Data'!G50)),NA())</f>
        <v>#N/A</v>
      </c>
      <c r="BL56" s="92" t="e">
        <f ca="true">+IF(AND(ISNUMBER(OFFSET('Hygiene Data'!$H$5,0,10*ROW('Hygiene Data'!H50))),'Data Summary'!EA56="Yes"),OFFSET('Hygiene Data'!$H$5,0,10*ROW('Hygiene Data'!H50)),NA())</f>
        <v>#N/A</v>
      </c>
      <c r="BM56" s="92" t="e">
        <f ca="true">+IF(AND(ISNUMBER(OFFSET('Hygiene Data'!$H$7,0,10*ROW('Hygiene Data'!H50))),'Data Summary'!EB56="Yes"),OFFSET('Hygiene Data'!$H$7,0,10*ROW('Hygiene Data'!H50)),NA())</f>
        <v>#N/A</v>
      </c>
      <c r="BN56" s="92" t="e">
        <f ca="true">+IF(AND(ISNUMBER(OFFSET('Hygiene Data'!$H$9,0,10*ROW('Hygiene Data'!H50))),'Data Summary'!EC56="Yes"),OFFSET('Hygiene Data'!$H$9,0,10*ROW('Hygiene Data'!H50)),NA())</f>
        <v>#N/A</v>
      </c>
      <c r="BO56" s="92" t="e">
        <f ca="true">+IF(AND(ISNUMBER(OFFSET('Hygiene Data'!$I$5,0,10*ROW('Hygiene Data'!I50))),'Data Summary'!ED56="Yes"),OFFSET('Hygiene Data'!$I$5,0,10*ROW('Hygiene Data'!I50)),NA())</f>
        <v>#N/A</v>
      </c>
      <c r="BP56" s="92" t="e">
        <f ca="true">+IF(AND(ISNUMBER(OFFSET('Hygiene Data'!$I$7,0,10*ROW('Hygiene Data'!I50))),'Data Summary'!EE56="Yes"),OFFSET('Hygiene Data'!$I$7,0,10*ROW('Hygiene Data'!I50)),NA())</f>
        <v>#N/A</v>
      </c>
      <c r="BQ56" s="92"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4" t="str">
        <f ca="true">+IF(ISTEXT('Data Summary'!B57),'Data Summary'!B57,"")</f>
        <v/>
      </c>
      <c r="C57" s="327" t="e">
        <f ca="true">+VALUE('Data Summary'!C57)</f>
        <v>#VALUE!</v>
      </c>
      <c r="D57" s="90" t="e">
        <f ca="true">+IF(AND(ISNUMBER(OFFSET('Water Data'!$D$4,0,10*ROW('Water Data'!D51))),'Data Summary'!BS57="Yes"),100-OFFSET('Water Data'!$D$4,0,10*ROW('Water Data'!D51)),NA())</f>
        <v>#N/A</v>
      </c>
      <c r="E57" s="90" t="e">
        <f ca="true">+IF(AND(ISNUMBER(OFFSET('Water Data'!$D$6,0,10*ROW('Water Data'!D51))),'Data Summary'!BT57="Yes"),OFFSET('Water Data'!$D$6,0,10*ROW('Water Data'!D51)),NA())</f>
        <v>#N/A</v>
      </c>
      <c r="F57" s="90" t="e">
        <f ca="true">+IF(AND(ISNUMBER(OFFSET('Water Data'!$D$9,0,10*ROW('Water Data'!D51))),'Data Summary'!BU57="Yes"),OFFSET('Water Data'!$D$9,0,10*ROW('Water Data'!D51)),NA())</f>
        <v>#N/A</v>
      </c>
      <c r="G57" s="90" t="e">
        <f ca="true">+IF(AND(ISNUMBER(OFFSET('Water Data'!$E$4,0,10*ROW('Water Data'!E51))),'Data Summary'!BV57="Yes"),100-OFFSET('Water Data'!$E$4,0,10*ROW('Water Data'!E51)),NA())</f>
        <v>#N/A</v>
      </c>
      <c r="H57" s="90" t="e">
        <f ca="true">+IF(AND(ISNUMBER(OFFSET('Water Data'!$E$6,0,10*ROW('Water Data'!E51))),'Data Summary'!BW57="Yes"),OFFSET('Water Data'!$E$6,0,10*ROW('Water Data'!E51)),NA())</f>
        <v>#N/A</v>
      </c>
      <c r="I57" s="90" t="e">
        <f ca="true">+IF(AND(ISNUMBER(OFFSET('Water Data'!$E$9,0,10*ROW('Water Data'!E51))),'Data Summary'!BX57="Yes"),OFFSET('Water Data'!$E$9,0,10*ROW('Water Data'!E51)),NA())</f>
        <v>#N/A</v>
      </c>
      <c r="J57" s="90" t="e">
        <f ca="true">+IF(AND(ISNUMBER(OFFSET('Water Data'!$F$4,0,10*ROW('Water Data'!F51))),'Data Summary'!BY57="Yes"),100-OFFSET('Water Data'!$F$4,0,10*ROW('Water Data'!F51)),NA())</f>
        <v>#N/A</v>
      </c>
      <c r="K57" s="90" t="e">
        <f ca="true">+IF(AND(ISNUMBER(OFFSET('Water Data'!$F$6,0,10*ROW('Water Data'!F51))),'Data Summary'!BZ57="Yes"),OFFSET('Water Data'!$F$6,0,10*ROW('Water Data'!F51)),NA())</f>
        <v>#N/A</v>
      </c>
      <c r="L57" s="90" t="e">
        <f ca="true">+IF(AND(ISNUMBER(OFFSET('Water Data'!$F$9,0,10*ROW('Water Data'!F51))),'Data Summary'!CA57="Yes"),OFFSET('Water Data'!$F$9,0,10*ROW('Water Data'!F51)),NA())</f>
        <v>#N/A</v>
      </c>
      <c r="M57" s="90" t="e">
        <f ca="true">+IF(AND(ISNUMBER(OFFSET('Water Data'!$G$4,0,10*ROW('Water Data'!G51))),'Data Summary'!CB57="Yes"),100-OFFSET('Water Data'!$G$4,0,10*ROW('Water Data'!G51)),NA())</f>
        <v>#N/A</v>
      </c>
      <c r="N57" s="90" t="e">
        <f ca="true">+IF(AND(ISNUMBER(OFFSET('Water Data'!$G$6,0,10*ROW('Water Data'!G51))),'Data Summary'!CC57="Yes"),OFFSET('Water Data'!$G$6,0,10*ROW('Water Data'!G51)),NA())</f>
        <v>#N/A</v>
      </c>
      <c r="O57" s="90" t="e">
        <f ca="true">+IF(AND(ISNUMBER(OFFSET('Water Data'!$G$9,0,10*ROW('Water Data'!G51))),'Data Summary'!CD57="Yes"),OFFSET('Water Data'!$G$9,0,10*ROW('Water Data'!G51)),NA())</f>
        <v>#N/A</v>
      </c>
      <c r="P57" s="90" t="e">
        <f ca="true">+IF(AND(ISNUMBER(OFFSET('Water Data'!$H$4,0,10*ROW('Water Data'!H51))),'Data Summary'!CE57="Yes"),100-OFFSET('Water Data'!$H$4,0,10*ROW('Water Data'!H51)),NA())</f>
        <v>#N/A</v>
      </c>
      <c r="Q57" s="90" t="e">
        <f ca="true">+IF(AND(ISNUMBER(OFFSET('Water Data'!$H$6,0,10*ROW('Water Data'!H51))),'Data Summary'!CF57="Yes"),OFFSET('Water Data'!$H$6,0,10*ROW('Water Data'!H51)),NA())</f>
        <v>#N/A</v>
      </c>
      <c r="R57" s="90" t="e">
        <f ca="true">+IF(AND(ISNUMBER(OFFSET('Water Data'!$H$9,0,10*ROW('Water Data'!H51))),'Data Summary'!CG57="Yes"),OFFSET('Water Data'!$H$9,0,10*ROW('Water Data'!H51)),NA())</f>
        <v>#N/A</v>
      </c>
      <c r="S57" s="90" t="e">
        <f ca="true">+IF(AND(ISNUMBER(OFFSET('Water Data'!$I$4,0,10*ROW('Water Data'!I51))),'Data Summary'!CH57="Yes"),100-OFFSET('Water Data'!$I$4,0,10*ROW('Water Data'!I51)),NA())</f>
        <v>#N/A</v>
      </c>
      <c r="T57" s="90" t="e">
        <f ca="true">+IF(AND(ISNUMBER(OFFSET('Water Data'!$I$6,0,10*ROW('Water Data'!I51))),'Data Summary'!CI57="Yes"),OFFSET('Water Data'!$I$6,0,10*ROW('Water Data'!I51)),NA())</f>
        <v>#N/A</v>
      </c>
      <c r="U57" s="90" t="e">
        <f ca="true">+IF(AND(ISNUMBER(OFFSET('Water Data'!$I$9,0,10*ROW('Water Data'!I51))),'Data Summary'!CJ57="Yes"),OFFSET('Water Data'!$I$9,0,10*ROW('Water Data'!I51)),NA())</f>
        <v>#N/A</v>
      </c>
      <c r="V57" s="91" t="e">
        <f ca="true">+IF(AND(ISNUMBER(OFFSET('Sanitation Data'!$D$4,0,10*ROW('Sanitation Data'!D51))),'Data Summary'!CK57="Yes"),100-OFFSET('Sanitation Data'!$D$4,0,10*ROW('Sanitation Data'!D51)),NA())</f>
        <v>#N/A</v>
      </c>
      <c r="W57" s="91" t="e">
        <f ca="true">+IF(AND(ISNUMBER(OFFSET('Sanitation Data'!$D$6,0,10*ROW('Sanitation Data'!D51))),'Data Summary'!CL57="Yes"),OFFSET('Sanitation Data'!$D$6,0,10*ROW('Sanitation Data'!D51)),NA())</f>
        <v>#N/A</v>
      </c>
      <c r="X57" s="91" t="e">
        <f ca="true">+IF(AND(ISNUMBER(OFFSET('Sanitation Data'!$D$10,0,10*ROW('Sanitation Data'!D51))),'Data Summary'!CM57="Yes"),OFFSET('Sanitation Data'!$D$10,0,10*ROW('Sanitation Data'!D51)),NA())</f>
        <v>#N/A</v>
      </c>
      <c r="Y57" s="91" t="e">
        <f ca="true">+IF(AND(ISNUMBER(OFFSET('Sanitation Data'!$D$11,0,10*ROW('Sanitation Data'!D51))),'Data Summary'!CN57="Yes"),OFFSET('Sanitation Data'!$D$11,0,10*ROW('Sanitation Data'!D51)),NA())</f>
        <v>#N/A</v>
      </c>
      <c r="Z57" s="91" t="e">
        <f ca="true">+IF(AND(ISNUMBER(OFFSET('Sanitation Data'!$D$12,0,10*ROW('Sanitation Data'!D51))),'Data Summary'!CO57="Yes"),OFFSET('Sanitation Data'!$D$12,0,10*ROW('Sanitation Data'!D51)),NA())</f>
        <v>#N/A</v>
      </c>
      <c r="AA57" s="91" t="e">
        <f ca="true">+IF(AND(ISNUMBER(OFFSET('Sanitation Data'!$E$4,0,10*ROW('Sanitation Data'!E51))),'Data Summary'!CP57="Yes"),100-OFFSET('Sanitation Data'!$E$4,0,10*ROW('Sanitation Data'!E51)),NA())</f>
        <v>#N/A</v>
      </c>
      <c r="AB57" s="91" t="e">
        <f ca="true">+IF(AND(ISNUMBER(OFFSET('Sanitation Data'!$E$6,0,10*ROW('Sanitation Data'!E51))),'Data Summary'!CQ57="Yes"),OFFSET('Sanitation Data'!$E$6,0,10*ROW('Sanitation Data'!E51)),NA())</f>
        <v>#N/A</v>
      </c>
      <c r="AC57" s="91" t="e">
        <f ca="true">+IF(AND(ISNUMBER(OFFSET('Sanitation Data'!$E$10,0,10*ROW('Sanitation Data'!E51))),'Data Summary'!CR57="Yes"),OFFSET('Sanitation Data'!$E$10,0,10*ROW('Sanitation Data'!E51)),NA())</f>
        <v>#N/A</v>
      </c>
      <c r="AD57" s="91" t="e">
        <f ca="true">+IF(AND(ISNUMBER(OFFSET('Sanitation Data'!$E$11,0,10*ROW('Sanitation Data'!E51))),'Data Summary'!CS57="Yes"),OFFSET('Sanitation Data'!$E$11,0,10*ROW('Sanitation Data'!E51)),NA())</f>
        <v>#N/A</v>
      </c>
      <c r="AE57" s="91" t="e">
        <f ca="true">+IF(AND(ISNUMBER(OFFSET('Sanitation Data'!$E$12,0,10*ROW('Sanitation Data'!E51))),'Data Summary'!CT57="Yes"),OFFSET('Sanitation Data'!$E$12,0,10*ROW('Sanitation Data'!E51)),NA())</f>
        <v>#N/A</v>
      </c>
      <c r="AF57" s="91" t="e">
        <f ca="true">+IF(AND(ISNUMBER(OFFSET('Sanitation Data'!$F$4,0,10*ROW('Sanitation Data'!F51))),'Data Summary'!CU57="Yes"),100-OFFSET('Sanitation Data'!$F$4,0,10*ROW('Sanitation Data'!F51)),NA())</f>
        <v>#N/A</v>
      </c>
      <c r="AG57" s="91" t="e">
        <f ca="true">+IF(AND(ISNUMBER(OFFSET('Sanitation Data'!$F$6,0,10*ROW('Sanitation Data'!F51))),'Data Summary'!CV57="Yes"),OFFSET('Sanitation Data'!$F$6,0,10*ROW('Sanitation Data'!F51)),NA())</f>
        <v>#N/A</v>
      </c>
      <c r="AH57" s="91" t="e">
        <f ca="true">+IF(AND(ISNUMBER(OFFSET('Sanitation Data'!$F$10,0,10*ROW('Sanitation Data'!F51))),'Data Summary'!CW57="Yes"),OFFSET('Sanitation Data'!$F$10,0,10*ROW('Sanitation Data'!F51)),NA())</f>
        <v>#N/A</v>
      </c>
      <c r="AI57" s="91" t="e">
        <f ca="true">+IF(AND(ISNUMBER(OFFSET('Sanitation Data'!$F$11,0,10*ROW('Sanitation Data'!F51))),'Data Summary'!CX57="Yes"),OFFSET('Sanitation Data'!$F$11,0,10*ROW('Sanitation Data'!F51)),NA())</f>
        <v>#N/A</v>
      </c>
      <c r="AJ57" s="91" t="e">
        <f ca="true">+IF(AND(ISNUMBER(OFFSET('Sanitation Data'!$F$12,0,10*ROW('Sanitation Data'!F51))),'Data Summary'!CY57="Yes"),OFFSET('Sanitation Data'!$F$12,0,10*ROW('Sanitation Data'!F51)),NA())</f>
        <v>#N/A</v>
      </c>
      <c r="AK57" s="91" t="e">
        <f ca="true">+IF(AND(ISNUMBER(OFFSET('Sanitation Data'!$G$4,0,10*ROW('Sanitation Data'!G51))),'Data Summary'!CZ57="Yes"),100-OFFSET('Sanitation Data'!$G$4,0,10*ROW('Sanitation Data'!G51)),NA())</f>
        <v>#N/A</v>
      </c>
      <c r="AL57" s="91" t="e">
        <f ca="true">+IF(AND(ISNUMBER(OFFSET('Sanitation Data'!$G$6,0,10*ROW('Sanitation Data'!G51))),'Data Summary'!DA57="Yes"),OFFSET('Sanitation Data'!$G$6,0,10*ROW('Sanitation Data'!G51)),NA())</f>
        <v>#N/A</v>
      </c>
      <c r="AM57" s="91" t="e">
        <f ca="true">+IF(AND(ISNUMBER(OFFSET('Sanitation Data'!$G$10,0,10*ROW('Sanitation Data'!G51))),'Data Summary'!DB57="Yes"),OFFSET('Sanitation Data'!$G$10,0,10*ROW('Sanitation Data'!G51)),NA())</f>
        <v>#N/A</v>
      </c>
      <c r="AN57" s="91" t="e">
        <f ca="true">+IF(AND(ISNUMBER(OFFSET('Sanitation Data'!$G$11,0,10*ROW('Sanitation Data'!G51))),'Data Summary'!DC57="Yes"),OFFSET('Sanitation Data'!$G$11,0,10*ROW('Sanitation Data'!G51)),NA())</f>
        <v>#N/A</v>
      </c>
      <c r="AO57" s="91" t="e">
        <f ca="true">+IF(AND(ISNUMBER(OFFSET('Sanitation Data'!$G$12,0,10*ROW('Sanitation Data'!G51))),'Data Summary'!DD57="Yes"),OFFSET('Sanitation Data'!$G$12,0,10*ROW('Sanitation Data'!G51)),NA())</f>
        <v>#N/A</v>
      </c>
      <c r="AP57" s="91" t="e">
        <f ca="true">+IF(AND(ISNUMBER(OFFSET('Sanitation Data'!$H$4,0,10*ROW('Sanitation Data'!H51))),'Data Summary'!DE57="Yes"),100-OFFSET('Sanitation Data'!$H$4,0,10*ROW('Sanitation Data'!H51)),NA())</f>
        <v>#N/A</v>
      </c>
      <c r="AQ57" s="91" t="e">
        <f ca="true">+IF(AND(ISNUMBER(OFFSET('Sanitation Data'!$H$6,0,10*ROW('Sanitation Data'!H51))),'Data Summary'!DF57="Yes"),OFFSET('Sanitation Data'!$H$6,0,10*ROW('Sanitation Data'!H51)),NA())</f>
        <v>#N/A</v>
      </c>
      <c r="AR57" s="91" t="e">
        <f ca="true">+IF(AND(ISNUMBER(OFFSET('Sanitation Data'!$H$10,0,10*ROW('Sanitation Data'!H51))),'Data Summary'!DG57="Yes"),OFFSET('Sanitation Data'!$H$10,0,10*ROW('Sanitation Data'!H51)),NA())</f>
        <v>#N/A</v>
      </c>
      <c r="AS57" s="91" t="e">
        <f ca="true">+IF(AND(ISNUMBER(OFFSET('Sanitation Data'!$H$11,0,10*ROW('Sanitation Data'!H51))),'Data Summary'!DH57="Yes"),OFFSET('Sanitation Data'!$H$11,0,10*ROW('Sanitation Data'!H51)),NA())</f>
        <v>#N/A</v>
      </c>
      <c r="AT57" s="91" t="e">
        <f ca="true">+IF(AND(ISNUMBER(OFFSET('Sanitation Data'!$H$12,0,10*ROW('Sanitation Data'!H51))),'Data Summary'!DI57="Yes"),OFFSET('Sanitation Data'!$H$12,0,10*ROW('Sanitation Data'!H51)),NA())</f>
        <v>#N/A</v>
      </c>
      <c r="AU57" s="91" t="e">
        <f ca="true">+IF(AND(ISNUMBER(OFFSET('Sanitation Data'!$I$4,0,10*ROW('Sanitation Data'!I51))),'Data Summary'!DJ57="Yes"),100-OFFSET('Sanitation Data'!$I$4,0,10*ROW('Sanitation Data'!I51)),NA())</f>
        <v>#N/A</v>
      </c>
      <c r="AV57" s="91" t="e">
        <f ca="true">+IF(AND(ISNUMBER(OFFSET('Sanitation Data'!$I$6,0,10*ROW('Sanitation Data'!I51))),'Data Summary'!DK57="Yes"),OFFSET('Sanitation Data'!$I$6,0,10*ROW('Sanitation Data'!I51)),NA())</f>
        <v>#N/A</v>
      </c>
      <c r="AW57" s="91" t="e">
        <f ca="true">+IF(AND(ISNUMBER(OFFSET('Sanitation Data'!$I$10,0,10*ROW('Sanitation Data'!I51))),'Data Summary'!DL57="Yes"),OFFSET('Sanitation Data'!$I$10,0,10*ROW('Sanitation Data'!I51)),NA())</f>
        <v>#N/A</v>
      </c>
      <c r="AX57" s="91" t="e">
        <f ca="true">+IF(AND(ISNUMBER(OFFSET('Sanitation Data'!$I$11,0,10*ROW('Sanitation Data'!I51))),'Data Summary'!DM57="Yes"),OFFSET('Sanitation Data'!$I$11,0,10*ROW('Sanitation Data'!I51)),NA())</f>
        <v>#N/A</v>
      </c>
      <c r="AY57" s="91" t="e">
        <f ca="true">+IF(AND(ISNUMBER(OFFSET('Sanitation Data'!$I$12,0,10*ROW('Sanitation Data'!I51))),'Data Summary'!DN57="Yes"),OFFSET('Sanitation Data'!$I$12,0,10*ROW('Sanitation Data'!I51)),NA())</f>
        <v>#N/A</v>
      </c>
      <c r="AZ57" s="92" t="e">
        <f ca="true">+IF(AND(ISNUMBER(OFFSET('Hygiene Data'!$D$5,0,10*ROW('Hygiene Data'!D51))),'Data Summary'!DO57="Yes"),OFFSET('Hygiene Data'!$D$5,0,10*ROW('Hygiene Data'!D51)),NA())</f>
        <v>#N/A</v>
      </c>
      <c r="BA57" s="92" t="e">
        <f ca="true">+IF(AND(ISNUMBER(OFFSET('Hygiene Data'!$D$7,0,10*ROW('Hygiene Data'!D51))),'Data Summary'!DP57="Yes"),OFFSET('Hygiene Data'!$D$7,0,10*ROW('Hygiene Data'!D51)),NA())</f>
        <v>#N/A</v>
      </c>
      <c r="BB57" s="92" t="e">
        <f ca="true">+IF(AND(ISNUMBER(OFFSET('Hygiene Data'!$D$9,0,10*ROW('Hygiene Data'!D51))),'Data Summary'!DQ57="Yes"),OFFSET('Hygiene Data'!$D$9,0,10*ROW('Hygiene Data'!D51)),NA())</f>
        <v>#N/A</v>
      </c>
      <c r="BC57" s="92" t="e">
        <f ca="true">+IF(AND(ISNUMBER(OFFSET('Hygiene Data'!$E$5,0,10*ROW('Hygiene Data'!E51))),'Data Summary'!DR57="Yes"),OFFSET('Hygiene Data'!$E$5,0,10*ROW('Hygiene Data'!E51)),NA())</f>
        <v>#N/A</v>
      </c>
      <c r="BD57" s="92" t="e">
        <f ca="true">+IF(AND(ISNUMBER(OFFSET('Hygiene Data'!$E$7,0,10*ROW('Hygiene Data'!E51))),'Data Summary'!DS57="Yes"),OFFSET('Hygiene Data'!$E$7,0,10*ROW('Hygiene Data'!E51)),NA())</f>
        <v>#N/A</v>
      </c>
      <c r="BE57" s="92" t="e">
        <f ca="true">+IF(AND(ISNUMBER(OFFSET('Hygiene Data'!$E$9,0,10*ROW('Hygiene Data'!E51))),'Data Summary'!DT57="Yes"),OFFSET('Hygiene Data'!$E$9,0,10*ROW('Hygiene Data'!E51)),NA())</f>
        <v>#N/A</v>
      </c>
      <c r="BF57" s="92" t="e">
        <f ca="true">+IF(AND(ISNUMBER(OFFSET('Hygiene Data'!$F$5,0,10*ROW('Hygiene Data'!F51))),'Data Summary'!DU57="Yes"),OFFSET('Hygiene Data'!$F$5,0,10*ROW('Hygiene Data'!F51)),NA())</f>
        <v>#N/A</v>
      </c>
      <c r="BG57" s="92" t="e">
        <f ca="true">+IF(AND(ISNUMBER(OFFSET('Hygiene Data'!$F$7,0,10*ROW('Hygiene Data'!F51))),'Data Summary'!DV57="Yes"),OFFSET('Hygiene Data'!$F$7,0,10*ROW('Hygiene Data'!F51)),NA())</f>
        <v>#N/A</v>
      </c>
      <c r="BH57" s="92" t="e">
        <f ca="true">+IF(AND(ISNUMBER(OFFSET('Hygiene Data'!$F$9,0,10*ROW('Hygiene Data'!F51))),'Data Summary'!DW57="Yes"),OFFSET('Hygiene Data'!$F$9,0,10*ROW('Hygiene Data'!F51)),NA())</f>
        <v>#N/A</v>
      </c>
      <c r="BI57" s="92" t="e">
        <f ca="true">+IF(AND(ISNUMBER(OFFSET('Hygiene Data'!$G$5,0,10*ROW('Hygiene Data'!G51))),'Data Summary'!DX57="Yes"),OFFSET('Hygiene Data'!$G$5,0,10*ROW('Hygiene Data'!G51)),NA())</f>
        <v>#N/A</v>
      </c>
      <c r="BJ57" s="92" t="e">
        <f ca="true">+IF(AND(ISNUMBER(OFFSET('Hygiene Data'!$G$7,0,10*ROW('Hygiene Data'!G51))),'Data Summary'!DY57="Yes"),OFFSET('Hygiene Data'!$G$7,0,10*ROW('Hygiene Data'!G51)),NA())</f>
        <v>#N/A</v>
      </c>
      <c r="BK57" s="92" t="e">
        <f ca="true">+IF(AND(ISNUMBER(OFFSET('Hygiene Data'!$G$9,0,10*ROW('Hygiene Data'!G51))),'Data Summary'!DZ57="Yes"),OFFSET('Hygiene Data'!$G$9,0,10*ROW('Hygiene Data'!G51)),NA())</f>
        <v>#N/A</v>
      </c>
      <c r="BL57" s="92" t="e">
        <f ca="true">+IF(AND(ISNUMBER(OFFSET('Hygiene Data'!$H$5,0,10*ROW('Hygiene Data'!H51))),'Data Summary'!EA57="Yes"),OFFSET('Hygiene Data'!$H$5,0,10*ROW('Hygiene Data'!H51)),NA())</f>
        <v>#N/A</v>
      </c>
      <c r="BM57" s="92" t="e">
        <f ca="true">+IF(AND(ISNUMBER(OFFSET('Hygiene Data'!$H$7,0,10*ROW('Hygiene Data'!H51))),'Data Summary'!EB57="Yes"),OFFSET('Hygiene Data'!$H$7,0,10*ROW('Hygiene Data'!H51)),NA())</f>
        <v>#N/A</v>
      </c>
      <c r="BN57" s="92" t="e">
        <f ca="true">+IF(AND(ISNUMBER(OFFSET('Hygiene Data'!$H$9,0,10*ROW('Hygiene Data'!H51))),'Data Summary'!EC57="Yes"),OFFSET('Hygiene Data'!$H$9,0,10*ROW('Hygiene Data'!H51)),NA())</f>
        <v>#N/A</v>
      </c>
      <c r="BO57" s="92" t="e">
        <f ca="true">+IF(AND(ISNUMBER(OFFSET('Hygiene Data'!$I$5,0,10*ROW('Hygiene Data'!I51))),'Data Summary'!ED57="Yes"),OFFSET('Hygiene Data'!$I$5,0,10*ROW('Hygiene Data'!I51)),NA())</f>
        <v>#N/A</v>
      </c>
      <c r="BP57" s="92" t="e">
        <f ca="true">+IF(AND(ISNUMBER(OFFSET('Hygiene Data'!$I$7,0,10*ROW('Hygiene Data'!I51))),'Data Summary'!EE57="Yes"),OFFSET('Hygiene Data'!$I$7,0,10*ROW('Hygiene Data'!I51)),NA())</f>
        <v>#N/A</v>
      </c>
      <c r="BQ57" s="92"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4" t="str">
        <f ca="true">+IF(ISTEXT('Data Summary'!B58),'Data Summary'!B58,"")</f>
        <v/>
      </c>
      <c r="C58" s="327" t="e">
        <f ca="true">+VALUE('Data Summary'!C58)</f>
        <v>#VALUE!</v>
      </c>
      <c r="D58" s="90" t="e">
        <f ca="true">+IF(AND(ISNUMBER(OFFSET('Water Data'!$D$4,0,10*ROW('Water Data'!D52))),'Data Summary'!BS58="Yes"),100-OFFSET('Water Data'!$D$4,0,10*ROW('Water Data'!D52)),NA())</f>
        <v>#N/A</v>
      </c>
      <c r="E58" s="90" t="e">
        <f ca="true">+IF(AND(ISNUMBER(OFFSET('Water Data'!$D$6,0,10*ROW('Water Data'!D52))),'Data Summary'!BT58="Yes"),OFFSET('Water Data'!$D$6,0,10*ROW('Water Data'!D52)),NA())</f>
        <v>#N/A</v>
      </c>
      <c r="F58" s="90" t="e">
        <f ca="true">+IF(AND(ISNUMBER(OFFSET('Water Data'!$D$9,0,10*ROW('Water Data'!D52))),'Data Summary'!BU58="Yes"),OFFSET('Water Data'!$D$9,0,10*ROW('Water Data'!D52)),NA())</f>
        <v>#N/A</v>
      </c>
      <c r="G58" s="90" t="e">
        <f ca="true">+IF(AND(ISNUMBER(OFFSET('Water Data'!$E$4,0,10*ROW('Water Data'!E52))),'Data Summary'!BV58="Yes"),100-OFFSET('Water Data'!$E$4,0,10*ROW('Water Data'!E52)),NA())</f>
        <v>#N/A</v>
      </c>
      <c r="H58" s="90" t="e">
        <f ca="true">+IF(AND(ISNUMBER(OFFSET('Water Data'!$E$6,0,10*ROW('Water Data'!E52))),'Data Summary'!BW58="Yes"),OFFSET('Water Data'!$E$6,0,10*ROW('Water Data'!E52)),NA())</f>
        <v>#N/A</v>
      </c>
      <c r="I58" s="90" t="e">
        <f ca="true">+IF(AND(ISNUMBER(OFFSET('Water Data'!$E$9,0,10*ROW('Water Data'!E52))),'Data Summary'!BX58="Yes"),OFFSET('Water Data'!$E$9,0,10*ROW('Water Data'!E52)),NA())</f>
        <v>#N/A</v>
      </c>
      <c r="J58" s="90" t="e">
        <f ca="true">+IF(AND(ISNUMBER(OFFSET('Water Data'!$F$4,0,10*ROW('Water Data'!F52))),'Data Summary'!BY58="Yes"),100-OFFSET('Water Data'!$F$4,0,10*ROW('Water Data'!F52)),NA())</f>
        <v>#N/A</v>
      </c>
      <c r="K58" s="90" t="e">
        <f ca="true">+IF(AND(ISNUMBER(OFFSET('Water Data'!$F$6,0,10*ROW('Water Data'!F52))),'Data Summary'!BZ58="Yes"),OFFSET('Water Data'!$F$6,0,10*ROW('Water Data'!F52)),NA())</f>
        <v>#N/A</v>
      </c>
      <c r="L58" s="90" t="e">
        <f ca="true">+IF(AND(ISNUMBER(OFFSET('Water Data'!$F$9,0,10*ROW('Water Data'!F52))),'Data Summary'!CA58="Yes"),OFFSET('Water Data'!$F$9,0,10*ROW('Water Data'!F52)),NA())</f>
        <v>#N/A</v>
      </c>
      <c r="M58" s="90" t="e">
        <f ca="true">+IF(AND(ISNUMBER(OFFSET('Water Data'!$G$4,0,10*ROW('Water Data'!G52))),'Data Summary'!CB58="Yes"),100-OFFSET('Water Data'!$G$4,0,10*ROW('Water Data'!G52)),NA())</f>
        <v>#N/A</v>
      </c>
      <c r="N58" s="90" t="e">
        <f ca="true">+IF(AND(ISNUMBER(OFFSET('Water Data'!$G$6,0,10*ROW('Water Data'!G52))),'Data Summary'!CC58="Yes"),OFFSET('Water Data'!$G$6,0,10*ROW('Water Data'!G52)),NA())</f>
        <v>#N/A</v>
      </c>
      <c r="O58" s="90" t="e">
        <f ca="true">+IF(AND(ISNUMBER(OFFSET('Water Data'!$G$9,0,10*ROW('Water Data'!G52))),'Data Summary'!CD58="Yes"),OFFSET('Water Data'!$G$9,0,10*ROW('Water Data'!G52)),NA())</f>
        <v>#N/A</v>
      </c>
      <c r="P58" s="90" t="e">
        <f ca="true">+IF(AND(ISNUMBER(OFFSET('Water Data'!$H$4,0,10*ROW('Water Data'!H52))),'Data Summary'!CE58="Yes"),100-OFFSET('Water Data'!$H$4,0,10*ROW('Water Data'!H52)),NA())</f>
        <v>#N/A</v>
      </c>
      <c r="Q58" s="90" t="e">
        <f ca="true">+IF(AND(ISNUMBER(OFFSET('Water Data'!$H$6,0,10*ROW('Water Data'!H52))),'Data Summary'!CF58="Yes"),OFFSET('Water Data'!$H$6,0,10*ROW('Water Data'!H52)),NA())</f>
        <v>#N/A</v>
      </c>
      <c r="R58" s="90" t="e">
        <f ca="true">+IF(AND(ISNUMBER(OFFSET('Water Data'!$H$9,0,10*ROW('Water Data'!H52))),'Data Summary'!CG58="Yes"),OFFSET('Water Data'!$H$9,0,10*ROW('Water Data'!H52)),NA())</f>
        <v>#N/A</v>
      </c>
      <c r="S58" s="90" t="e">
        <f ca="true">+IF(AND(ISNUMBER(OFFSET('Water Data'!$I$4,0,10*ROW('Water Data'!I52))),'Data Summary'!CH58="Yes"),100-OFFSET('Water Data'!$I$4,0,10*ROW('Water Data'!I52)),NA())</f>
        <v>#N/A</v>
      </c>
      <c r="T58" s="90" t="e">
        <f ca="true">+IF(AND(ISNUMBER(OFFSET('Water Data'!$I$6,0,10*ROW('Water Data'!I52))),'Data Summary'!CI58="Yes"),OFFSET('Water Data'!$I$6,0,10*ROW('Water Data'!I52)),NA())</f>
        <v>#N/A</v>
      </c>
      <c r="U58" s="90" t="e">
        <f ca="true">+IF(AND(ISNUMBER(OFFSET('Water Data'!$I$9,0,10*ROW('Water Data'!I52))),'Data Summary'!CJ58="Yes"),OFFSET('Water Data'!$I$9,0,10*ROW('Water Data'!I52)),NA())</f>
        <v>#N/A</v>
      </c>
      <c r="V58" s="91" t="e">
        <f ca="true">+IF(AND(ISNUMBER(OFFSET('Sanitation Data'!$D$4,0,10*ROW('Sanitation Data'!D52))),'Data Summary'!CK58="Yes"),100-OFFSET('Sanitation Data'!$D$4,0,10*ROW('Sanitation Data'!D52)),NA())</f>
        <v>#N/A</v>
      </c>
      <c r="W58" s="91" t="e">
        <f ca="true">+IF(AND(ISNUMBER(OFFSET('Sanitation Data'!$D$6,0,10*ROW('Sanitation Data'!D52))),'Data Summary'!CL58="Yes"),OFFSET('Sanitation Data'!$D$6,0,10*ROW('Sanitation Data'!D52)),NA())</f>
        <v>#N/A</v>
      </c>
      <c r="X58" s="91" t="e">
        <f ca="true">+IF(AND(ISNUMBER(OFFSET('Sanitation Data'!$D$10,0,10*ROW('Sanitation Data'!D52))),'Data Summary'!CM58="Yes"),OFFSET('Sanitation Data'!$D$10,0,10*ROW('Sanitation Data'!D52)),NA())</f>
        <v>#N/A</v>
      </c>
      <c r="Y58" s="91" t="e">
        <f ca="true">+IF(AND(ISNUMBER(OFFSET('Sanitation Data'!$D$11,0,10*ROW('Sanitation Data'!D52))),'Data Summary'!CN58="Yes"),OFFSET('Sanitation Data'!$D$11,0,10*ROW('Sanitation Data'!D52)),NA())</f>
        <v>#N/A</v>
      </c>
      <c r="Z58" s="91" t="e">
        <f ca="true">+IF(AND(ISNUMBER(OFFSET('Sanitation Data'!$D$12,0,10*ROW('Sanitation Data'!D52))),'Data Summary'!CO58="Yes"),OFFSET('Sanitation Data'!$D$12,0,10*ROW('Sanitation Data'!D52)),NA())</f>
        <v>#N/A</v>
      </c>
      <c r="AA58" s="91" t="e">
        <f ca="true">+IF(AND(ISNUMBER(OFFSET('Sanitation Data'!$E$4,0,10*ROW('Sanitation Data'!E52))),'Data Summary'!CP58="Yes"),100-OFFSET('Sanitation Data'!$E$4,0,10*ROW('Sanitation Data'!E52)),NA())</f>
        <v>#N/A</v>
      </c>
      <c r="AB58" s="91" t="e">
        <f ca="true">+IF(AND(ISNUMBER(OFFSET('Sanitation Data'!$E$6,0,10*ROW('Sanitation Data'!E52))),'Data Summary'!CQ58="Yes"),OFFSET('Sanitation Data'!$E$6,0,10*ROW('Sanitation Data'!E52)),NA())</f>
        <v>#N/A</v>
      </c>
      <c r="AC58" s="91" t="e">
        <f ca="true">+IF(AND(ISNUMBER(OFFSET('Sanitation Data'!$E$10,0,10*ROW('Sanitation Data'!E52))),'Data Summary'!CR58="Yes"),OFFSET('Sanitation Data'!$E$10,0,10*ROW('Sanitation Data'!E52)),NA())</f>
        <v>#N/A</v>
      </c>
      <c r="AD58" s="91" t="e">
        <f ca="true">+IF(AND(ISNUMBER(OFFSET('Sanitation Data'!$E$11,0,10*ROW('Sanitation Data'!E52))),'Data Summary'!CS58="Yes"),OFFSET('Sanitation Data'!$E$11,0,10*ROW('Sanitation Data'!E52)),NA())</f>
        <v>#N/A</v>
      </c>
      <c r="AE58" s="91" t="e">
        <f ca="true">+IF(AND(ISNUMBER(OFFSET('Sanitation Data'!$E$12,0,10*ROW('Sanitation Data'!E52))),'Data Summary'!CT58="Yes"),OFFSET('Sanitation Data'!$E$12,0,10*ROW('Sanitation Data'!E52)),NA())</f>
        <v>#N/A</v>
      </c>
      <c r="AF58" s="91" t="e">
        <f ca="true">+IF(AND(ISNUMBER(OFFSET('Sanitation Data'!$F$4,0,10*ROW('Sanitation Data'!F52))),'Data Summary'!CU58="Yes"),100-OFFSET('Sanitation Data'!$F$4,0,10*ROW('Sanitation Data'!F52)),NA())</f>
        <v>#N/A</v>
      </c>
      <c r="AG58" s="91" t="e">
        <f ca="true">+IF(AND(ISNUMBER(OFFSET('Sanitation Data'!$F$6,0,10*ROW('Sanitation Data'!F52))),'Data Summary'!CV58="Yes"),OFFSET('Sanitation Data'!$F$6,0,10*ROW('Sanitation Data'!F52)),NA())</f>
        <v>#N/A</v>
      </c>
      <c r="AH58" s="91" t="e">
        <f ca="true">+IF(AND(ISNUMBER(OFFSET('Sanitation Data'!$F$10,0,10*ROW('Sanitation Data'!F52))),'Data Summary'!CW58="Yes"),OFFSET('Sanitation Data'!$F$10,0,10*ROW('Sanitation Data'!F52)),NA())</f>
        <v>#N/A</v>
      </c>
      <c r="AI58" s="91" t="e">
        <f ca="true">+IF(AND(ISNUMBER(OFFSET('Sanitation Data'!$F$11,0,10*ROW('Sanitation Data'!F52))),'Data Summary'!CX58="Yes"),OFFSET('Sanitation Data'!$F$11,0,10*ROW('Sanitation Data'!F52)),NA())</f>
        <v>#N/A</v>
      </c>
      <c r="AJ58" s="91" t="e">
        <f ca="true">+IF(AND(ISNUMBER(OFFSET('Sanitation Data'!$F$12,0,10*ROW('Sanitation Data'!F52))),'Data Summary'!CY58="Yes"),OFFSET('Sanitation Data'!$F$12,0,10*ROW('Sanitation Data'!F52)),NA())</f>
        <v>#N/A</v>
      </c>
      <c r="AK58" s="91" t="e">
        <f ca="true">+IF(AND(ISNUMBER(OFFSET('Sanitation Data'!$G$4,0,10*ROW('Sanitation Data'!G52))),'Data Summary'!CZ58="Yes"),100-OFFSET('Sanitation Data'!$G$4,0,10*ROW('Sanitation Data'!G52)),NA())</f>
        <v>#N/A</v>
      </c>
      <c r="AL58" s="91" t="e">
        <f ca="true">+IF(AND(ISNUMBER(OFFSET('Sanitation Data'!$G$6,0,10*ROW('Sanitation Data'!G52))),'Data Summary'!DA58="Yes"),OFFSET('Sanitation Data'!$G$6,0,10*ROW('Sanitation Data'!G52)),NA())</f>
        <v>#N/A</v>
      </c>
      <c r="AM58" s="91" t="e">
        <f ca="true">+IF(AND(ISNUMBER(OFFSET('Sanitation Data'!$G$10,0,10*ROW('Sanitation Data'!G52))),'Data Summary'!DB58="Yes"),OFFSET('Sanitation Data'!$G$10,0,10*ROW('Sanitation Data'!G52)),NA())</f>
        <v>#N/A</v>
      </c>
      <c r="AN58" s="91" t="e">
        <f ca="true">+IF(AND(ISNUMBER(OFFSET('Sanitation Data'!$G$11,0,10*ROW('Sanitation Data'!G52))),'Data Summary'!DC58="Yes"),OFFSET('Sanitation Data'!$G$11,0,10*ROW('Sanitation Data'!G52)),NA())</f>
        <v>#N/A</v>
      </c>
      <c r="AO58" s="91" t="e">
        <f ca="true">+IF(AND(ISNUMBER(OFFSET('Sanitation Data'!$G$12,0,10*ROW('Sanitation Data'!G52))),'Data Summary'!DD58="Yes"),OFFSET('Sanitation Data'!$G$12,0,10*ROW('Sanitation Data'!G52)),NA())</f>
        <v>#N/A</v>
      </c>
      <c r="AP58" s="91" t="e">
        <f ca="true">+IF(AND(ISNUMBER(OFFSET('Sanitation Data'!$H$4,0,10*ROW('Sanitation Data'!H52))),'Data Summary'!DE58="Yes"),100-OFFSET('Sanitation Data'!$H$4,0,10*ROW('Sanitation Data'!H52)),NA())</f>
        <v>#N/A</v>
      </c>
      <c r="AQ58" s="91" t="e">
        <f ca="true">+IF(AND(ISNUMBER(OFFSET('Sanitation Data'!$H$6,0,10*ROW('Sanitation Data'!H52))),'Data Summary'!DF58="Yes"),OFFSET('Sanitation Data'!$H$6,0,10*ROW('Sanitation Data'!H52)),NA())</f>
        <v>#N/A</v>
      </c>
      <c r="AR58" s="91" t="e">
        <f ca="true">+IF(AND(ISNUMBER(OFFSET('Sanitation Data'!$H$10,0,10*ROW('Sanitation Data'!H52))),'Data Summary'!DG58="Yes"),OFFSET('Sanitation Data'!$H$10,0,10*ROW('Sanitation Data'!H52)),NA())</f>
        <v>#N/A</v>
      </c>
      <c r="AS58" s="91" t="e">
        <f ca="true">+IF(AND(ISNUMBER(OFFSET('Sanitation Data'!$H$11,0,10*ROW('Sanitation Data'!H52))),'Data Summary'!DH58="Yes"),OFFSET('Sanitation Data'!$H$11,0,10*ROW('Sanitation Data'!H52)),NA())</f>
        <v>#N/A</v>
      </c>
      <c r="AT58" s="91" t="e">
        <f ca="true">+IF(AND(ISNUMBER(OFFSET('Sanitation Data'!$H$12,0,10*ROW('Sanitation Data'!H52))),'Data Summary'!DI58="Yes"),OFFSET('Sanitation Data'!$H$12,0,10*ROW('Sanitation Data'!H52)),NA())</f>
        <v>#N/A</v>
      </c>
      <c r="AU58" s="91" t="e">
        <f ca="true">+IF(AND(ISNUMBER(OFFSET('Sanitation Data'!$I$4,0,10*ROW('Sanitation Data'!I52))),'Data Summary'!DJ58="Yes"),100-OFFSET('Sanitation Data'!$I$4,0,10*ROW('Sanitation Data'!I52)),NA())</f>
        <v>#N/A</v>
      </c>
      <c r="AV58" s="91" t="e">
        <f ca="true">+IF(AND(ISNUMBER(OFFSET('Sanitation Data'!$I$6,0,10*ROW('Sanitation Data'!I52))),'Data Summary'!DK58="Yes"),OFFSET('Sanitation Data'!$I$6,0,10*ROW('Sanitation Data'!I52)),NA())</f>
        <v>#N/A</v>
      </c>
      <c r="AW58" s="91" t="e">
        <f ca="true">+IF(AND(ISNUMBER(OFFSET('Sanitation Data'!$I$10,0,10*ROW('Sanitation Data'!I52))),'Data Summary'!DL58="Yes"),OFFSET('Sanitation Data'!$I$10,0,10*ROW('Sanitation Data'!I52)),NA())</f>
        <v>#N/A</v>
      </c>
      <c r="AX58" s="91" t="e">
        <f ca="true">+IF(AND(ISNUMBER(OFFSET('Sanitation Data'!$I$11,0,10*ROW('Sanitation Data'!I52))),'Data Summary'!DM58="Yes"),OFFSET('Sanitation Data'!$I$11,0,10*ROW('Sanitation Data'!I52)),NA())</f>
        <v>#N/A</v>
      </c>
      <c r="AY58" s="91" t="e">
        <f ca="true">+IF(AND(ISNUMBER(OFFSET('Sanitation Data'!$I$12,0,10*ROW('Sanitation Data'!I52))),'Data Summary'!DN58="Yes"),OFFSET('Sanitation Data'!$I$12,0,10*ROW('Sanitation Data'!I52)),NA())</f>
        <v>#N/A</v>
      </c>
      <c r="AZ58" s="92" t="e">
        <f ca="true">+IF(AND(ISNUMBER(OFFSET('Hygiene Data'!$D$5,0,10*ROW('Hygiene Data'!D52))),'Data Summary'!DO58="Yes"),OFFSET('Hygiene Data'!$D$5,0,10*ROW('Hygiene Data'!D52)),NA())</f>
        <v>#N/A</v>
      </c>
      <c r="BA58" s="92" t="e">
        <f ca="true">+IF(AND(ISNUMBER(OFFSET('Hygiene Data'!$D$7,0,10*ROW('Hygiene Data'!D52))),'Data Summary'!DP58="Yes"),OFFSET('Hygiene Data'!$D$7,0,10*ROW('Hygiene Data'!D52)),NA())</f>
        <v>#N/A</v>
      </c>
      <c r="BB58" s="92" t="e">
        <f ca="true">+IF(AND(ISNUMBER(OFFSET('Hygiene Data'!$D$9,0,10*ROW('Hygiene Data'!D52))),'Data Summary'!DQ58="Yes"),OFFSET('Hygiene Data'!$D$9,0,10*ROW('Hygiene Data'!D52)),NA())</f>
        <v>#N/A</v>
      </c>
      <c r="BC58" s="92" t="e">
        <f ca="true">+IF(AND(ISNUMBER(OFFSET('Hygiene Data'!$E$5,0,10*ROW('Hygiene Data'!E52))),'Data Summary'!DR58="Yes"),OFFSET('Hygiene Data'!$E$5,0,10*ROW('Hygiene Data'!E52)),NA())</f>
        <v>#N/A</v>
      </c>
      <c r="BD58" s="92" t="e">
        <f ca="true">+IF(AND(ISNUMBER(OFFSET('Hygiene Data'!$E$7,0,10*ROW('Hygiene Data'!E52))),'Data Summary'!DS58="Yes"),OFFSET('Hygiene Data'!$E$7,0,10*ROW('Hygiene Data'!E52)),NA())</f>
        <v>#N/A</v>
      </c>
      <c r="BE58" s="92" t="e">
        <f ca="true">+IF(AND(ISNUMBER(OFFSET('Hygiene Data'!$E$9,0,10*ROW('Hygiene Data'!E52))),'Data Summary'!DT58="Yes"),OFFSET('Hygiene Data'!$E$9,0,10*ROW('Hygiene Data'!E52)),NA())</f>
        <v>#N/A</v>
      </c>
      <c r="BF58" s="92" t="e">
        <f ca="true">+IF(AND(ISNUMBER(OFFSET('Hygiene Data'!$F$5,0,10*ROW('Hygiene Data'!F52))),'Data Summary'!DU58="Yes"),OFFSET('Hygiene Data'!$F$5,0,10*ROW('Hygiene Data'!F52)),NA())</f>
        <v>#N/A</v>
      </c>
      <c r="BG58" s="92" t="e">
        <f ca="true">+IF(AND(ISNUMBER(OFFSET('Hygiene Data'!$F$7,0,10*ROW('Hygiene Data'!F52))),'Data Summary'!DV58="Yes"),OFFSET('Hygiene Data'!$F$7,0,10*ROW('Hygiene Data'!F52)),NA())</f>
        <v>#N/A</v>
      </c>
      <c r="BH58" s="92" t="e">
        <f ca="true">+IF(AND(ISNUMBER(OFFSET('Hygiene Data'!$F$9,0,10*ROW('Hygiene Data'!F52))),'Data Summary'!DW58="Yes"),OFFSET('Hygiene Data'!$F$9,0,10*ROW('Hygiene Data'!F52)),NA())</f>
        <v>#N/A</v>
      </c>
      <c r="BI58" s="92" t="e">
        <f ca="true">+IF(AND(ISNUMBER(OFFSET('Hygiene Data'!$G$5,0,10*ROW('Hygiene Data'!G52))),'Data Summary'!DX58="Yes"),OFFSET('Hygiene Data'!$G$5,0,10*ROW('Hygiene Data'!G52)),NA())</f>
        <v>#N/A</v>
      </c>
      <c r="BJ58" s="92" t="e">
        <f ca="true">+IF(AND(ISNUMBER(OFFSET('Hygiene Data'!$G$7,0,10*ROW('Hygiene Data'!G52))),'Data Summary'!DY58="Yes"),OFFSET('Hygiene Data'!$G$7,0,10*ROW('Hygiene Data'!G52)),NA())</f>
        <v>#N/A</v>
      </c>
      <c r="BK58" s="92" t="e">
        <f ca="true">+IF(AND(ISNUMBER(OFFSET('Hygiene Data'!$G$9,0,10*ROW('Hygiene Data'!G52))),'Data Summary'!DZ58="Yes"),OFFSET('Hygiene Data'!$G$9,0,10*ROW('Hygiene Data'!G52)),NA())</f>
        <v>#N/A</v>
      </c>
      <c r="BL58" s="92" t="e">
        <f ca="true">+IF(AND(ISNUMBER(OFFSET('Hygiene Data'!$H$5,0,10*ROW('Hygiene Data'!H52))),'Data Summary'!EA58="Yes"),OFFSET('Hygiene Data'!$H$5,0,10*ROW('Hygiene Data'!H52)),NA())</f>
        <v>#N/A</v>
      </c>
      <c r="BM58" s="92" t="e">
        <f ca="true">+IF(AND(ISNUMBER(OFFSET('Hygiene Data'!$H$7,0,10*ROW('Hygiene Data'!H52))),'Data Summary'!EB58="Yes"),OFFSET('Hygiene Data'!$H$7,0,10*ROW('Hygiene Data'!H52)),NA())</f>
        <v>#N/A</v>
      </c>
      <c r="BN58" s="92" t="e">
        <f ca="true">+IF(AND(ISNUMBER(OFFSET('Hygiene Data'!$H$9,0,10*ROW('Hygiene Data'!H52))),'Data Summary'!EC58="Yes"),OFFSET('Hygiene Data'!$H$9,0,10*ROW('Hygiene Data'!H52)),NA())</f>
        <v>#N/A</v>
      </c>
      <c r="BO58" s="92" t="e">
        <f ca="true">+IF(AND(ISNUMBER(OFFSET('Hygiene Data'!$I$5,0,10*ROW('Hygiene Data'!I52))),'Data Summary'!ED58="Yes"),OFFSET('Hygiene Data'!$I$5,0,10*ROW('Hygiene Data'!I52)),NA())</f>
        <v>#N/A</v>
      </c>
      <c r="BP58" s="92" t="e">
        <f ca="true">+IF(AND(ISNUMBER(OFFSET('Hygiene Data'!$I$7,0,10*ROW('Hygiene Data'!I52))),'Data Summary'!EE58="Yes"),OFFSET('Hygiene Data'!$I$7,0,10*ROW('Hygiene Data'!I52)),NA())</f>
        <v>#N/A</v>
      </c>
      <c r="BQ58" s="92"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4" t="str">
        <f ca="true">+IF(ISTEXT('Data Summary'!B59),'Data Summary'!B59,"")</f>
        <v/>
      </c>
      <c r="C59" s="327" t="e">
        <f ca="true">+VALUE('Data Summary'!C59)</f>
        <v>#VALUE!</v>
      </c>
      <c r="D59" s="90" t="e">
        <f ca="true">+IF(AND(ISNUMBER(OFFSET('Water Data'!$D$4,0,10*ROW('Water Data'!D53))),'Data Summary'!BS59="Yes"),100-OFFSET('Water Data'!$D$4,0,10*ROW('Water Data'!D53)),NA())</f>
        <v>#N/A</v>
      </c>
      <c r="E59" s="90" t="e">
        <f ca="true">+IF(AND(ISNUMBER(OFFSET('Water Data'!$D$6,0,10*ROW('Water Data'!D53))),'Data Summary'!BT59="Yes"),OFFSET('Water Data'!$D$6,0,10*ROW('Water Data'!D53)),NA())</f>
        <v>#N/A</v>
      </c>
      <c r="F59" s="90" t="e">
        <f ca="true">+IF(AND(ISNUMBER(OFFSET('Water Data'!$D$9,0,10*ROW('Water Data'!D53))),'Data Summary'!BU59="Yes"),OFFSET('Water Data'!$D$9,0,10*ROW('Water Data'!D53)),NA())</f>
        <v>#N/A</v>
      </c>
      <c r="G59" s="90" t="e">
        <f ca="true">+IF(AND(ISNUMBER(OFFSET('Water Data'!$E$4,0,10*ROW('Water Data'!E53))),'Data Summary'!BV59="Yes"),100-OFFSET('Water Data'!$E$4,0,10*ROW('Water Data'!E53)),NA())</f>
        <v>#N/A</v>
      </c>
      <c r="H59" s="90" t="e">
        <f ca="true">+IF(AND(ISNUMBER(OFFSET('Water Data'!$E$6,0,10*ROW('Water Data'!E53))),'Data Summary'!BW59="Yes"),OFFSET('Water Data'!$E$6,0,10*ROW('Water Data'!E53)),NA())</f>
        <v>#N/A</v>
      </c>
      <c r="I59" s="90" t="e">
        <f ca="true">+IF(AND(ISNUMBER(OFFSET('Water Data'!$E$9,0,10*ROW('Water Data'!E53))),'Data Summary'!BX59="Yes"),OFFSET('Water Data'!$E$9,0,10*ROW('Water Data'!E53)),NA())</f>
        <v>#N/A</v>
      </c>
      <c r="J59" s="90" t="e">
        <f ca="true">+IF(AND(ISNUMBER(OFFSET('Water Data'!$F$4,0,10*ROW('Water Data'!F53))),'Data Summary'!BY59="Yes"),100-OFFSET('Water Data'!$F$4,0,10*ROW('Water Data'!F53)),NA())</f>
        <v>#N/A</v>
      </c>
      <c r="K59" s="90" t="e">
        <f ca="true">+IF(AND(ISNUMBER(OFFSET('Water Data'!$F$6,0,10*ROW('Water Data'!F53))),'Data Summary'!BZ59="Yes"),OFFSET('Water Data'!$F$6,0,10*ROW('Water Data'!F53)),NA())</f>
        <v>#N/A</v>
      </c>
      <c r="L59" s="90" t="e">
        <f ca="true">+IF(AND(ISNUMBER(OFFSET('Water Data'!$F$9,0,10*ROW('Water Data'!F53))),'Data Summary'!CA59="Yes"),OFFSET('Water Data'!$F$9,0,10*ROW('Water Data'!F53)),NA())</f>
        <v>#N/A</v>
      </c>
      <c r="M59" s="90" t="e">
        <f ca="true">+IF(AND(ISNUMBER(OFFSET('Water Data'!$G$4,0,10*ROW('Water Data'!G53))),'Data Summary'!CB59="Yes"),100-OFFSET('Water Data'!$G$4,0,10*ROW('Water Data'!G53)),NA())</f>
        <v>#N/A</v>
      </c>
      <c r="N59" s="90" t="e">
        <f ca="true">+IF(AND(ISNUMBER(OFFSET('Water Data'!$G$6,0,10*ROW('Water Data'!G53))),'Data Summary'!CC59="Yes"),OFFSET('Water Data'!$G$6,0,10*ROW('Water Data'!G53)),NA())</f>
        <v>#N/A</v>
      </c>
      <c r="O59" s="90" t="e">
        <f ca="true">+IF(AND(ISNUMBER(OFFSET('Water Data'!$G$9,0,10*ROW('Water Data'!G53))),'Data Summary'!CD59="Yes"),OFFSET('Water Data'!$G$9,0,10*ROW('Water Data'!G53)),NA())</f>
        <v>#N/A</v>
      </c>
      <c r="P59" s="90" t="e">
        <f ca="true">+IF(AND(ISNUMBER(OFFSET('Water Data'!$H$4,0,10*ROW('Water Data'!H53))),'Data Summary'!CE59="Yes"),100-OFFSET('Water Data'!$H$4,0,10*ROW('Water Data'!H53)),NA())</f>
        <v>#N/A</v>
      </c>
      <c r="Q59" s="90" t="e">
        <f ca="true">+IF(AND(ISNUMBER(OFFSET('Water Data'!$H$6,0,10*ROW('Water Data'!H53))),'Data Summary'!CF59="Yes"),OFFSET('Water Data'!$H$6,0,10*ROW('Water Data'!H53)),NA())</f>
        <v>#N/A</v>
      </c>
      <c r="R59" s="90" t="e">
        <f ca="true">+IF(AND(ISNUMBER(OFFSET('Water Data'!$H$9,0,10*ROW('Water Data'!H53))),'Data Summary'!CG59="Yes"),OFFSET('Water Data'!$H$9,0,10*ROW('Water Data'!H53)),NA())</f>
        <v>#N/A</v>
      </c>
      <c r="S59" s="90" t="e">
        <f ca="true">+IF(AND(ISNUMBER(OFFSET('Water Data'!$I$4,0,10*ROW('Water Data'!I53))),'Data Summary'!CH59="Yes"),100-OFFSET('Water Data'!$I$4,0,10*ROW('Water Data'!I53)),NA())</f>
        <v>#N/A</v>
      </c>
      <c r="T59" s="90" t="e">
        <f ca="true">+IF(AND(ISNUMBER(OFFSET('Water Data'!$I$6,0,10*ROW('Water Data'!I53))),'Data Summary'!CI59="Yes"),OFFSET('Water Data'!$I$6,0,10*ROW('Water Data'!I53)),NA())</f>
        <v>#N/A</v>
      </c>
      <c r="U59" s="90" t="e">
        <f ca="true">+IF(AND(ISNUMBER(OFFSET('Water Data'!$I$9,0,10*ROW('Water Data'!I53))),'Data Summary'!CJ59="Yes"),OFFSET('Water Data'!$I$9,0,10*ROW('Water Data'!I53)),NA())</f>
        <v>#N/A</v>
      </c>
      <c r="V59" s="91" t="e">
        <f ca="true">+IF(AND(ISNUMBER(OFFSET('Sanitation Data'!$D$4,0,10*ROW('Sanitation Data'!D53))),'Data Summary'!CK59="Yes"),100-OFFSET('Sanitation Data'!$D$4,0,10*ROW('Sanitation Data'!D53)),NA())</f>
        <v>#N/A</v>
      </c>
      <c r="W59" s="91" t="e">
        <f ca="true">+IF(AND(ISNUMBER(OFFSET('Sanitation Data'!$D$6,0,10*ROW('Sanitation Data'!D53))),'Data Summary'!CL59="Yes"),OFFSET('Sanitation Data'!$D$6,0,10*ROW('Sanitation Data'!D53)),NA())</f>
        <v>#N/A</v>
      </c>
      <c r="X59" s="91" t="e">
        <f ca="true">+IF(AND(ISNUMBER(OFFSET('Sanitation Data'!$D$10,0,10*ROW('Sanitation Data'!D53))),'Data Summary'!CM59="Yes"),OFFSET('Sanitation Data'!$D$10,0,10*ROW('Sanitation Data'!D53)),NA())</f>
        <v>#N/A</v>
      </c>
      <c r="Y59" s="91" t="e">
        <f ca="true">+IF(AND(ISNUMBER(OFFSET('Sanitation Data'!$D$11,0,10*ROW('Sanitation Data'!D53))),'Data Summary'!CN59="Yes"),OFFSET('Sanitation Data'!$D$11,0,10*ROW('Sanitation Data'!D53)),NA())</f>
        <v>#N/A</v>
      </c>
      <c r="Z59" s="91" t="e">
        <f ca="true">+IF(AND(ISNUMBER(OFFSET('Sanitation Data'!$D$12,0,10*ROW('Sanitation Data'!D53))),'Data Summary'!CO59="Yes"),OFFSET('Sanitation Data'!$D$12,0,10*ROW('Sanitation Data'!D53)),NA())</f>
        <v>#N/A</v>
      </c>
      <c r="AA59" s="91" t="e">
        <f ca="true">+IF(AND(ISNUMBER(OFFSET('Sanitation Data'!$E$4,0,10*ROW('Sanitation Data'!E53))),'Data Summary'!CP59="Yes"),100-OFFSET('Sanitation Data'!$E$4,0,10*ROW('Sanitation Data'!E53)),NA())</f>
        <v>#N/A</v>
      </c>
      <c r="AB59" s="91" t="e">
        <f ca="true">+IF(AND(ISNUMBER(OFFSET('Sanitation Data'!$E$6,0,10*ROW('Sanitation Data'!E53))),'Data Summary'!CQ59="Yes"),OFFSET('Sanitation Data'!$E$6,0,10*ROW('Sanitation Data'!E53)),NA())</f>
        <v>#N/A</v>
      </c>
      <c r="AC59" s="91" t="e">
        <f ca="true">+IF(AND(ISNUMBER(OFFSET('Sanitation Data'!$E$10,0,10*ROW('Sanitation Data'!E53))),'Data Summary'!CR59="Yes"),OFFSET('Sanitation Data'!$E$10,0,10*ROW('Sanitation Data'!E53)),NA())</f>
        <v>#N/A</v>
      </c>
      <c r="AD59" s="91" t="e">
        <f ca="true">+IF(AND(ISNUMBER(OFFSET('Sanitation Data'!$E$11,0,10*ROW('Sanitation Data'!E53))),'Data Summary'!CS59="Yes"),OFFSET('Sanitation Data'!$E$11,0,10*ROW('Sanitation Data'!E53)),NA())</f>
        <v>#N/A</v>
      </c>
      <c r="AE59" s="91" t="e">
        <f ca="true">+IF(AND(ISNUMBER(OFFSET('Sanitation Data'!$E$12,0,10*ROW('Sanitation Data'!E53))),'Data Summary'!CT59="Yes"),OFFSET('Sanitation Data'!$E$12,0,10*ROW('Sanitation Data'!E53)),NA())</f>
        <v>#N/A</v>
      </c>
      <c r="AF59" s="91" t="e">
        <f ca="true">+IF(AND(ISNUMBER(OFFSET('Sanitation Data'!$F$4,0,10*ROW('Sanitation Data'!F53))),'Data Summary'!CU59="Yes"),100-OFFSET('Sanitation Data'!$F$4,0,10*ROW('Sanitation Data'!F53)),NA())</f>
        <v>#N/A</v>
      </c>
      <c r="AG59" s="91" t="e">
        <f ca="true">+IF(AND(ISNUMBER(OFFSET('Sanitation Data'!$F$6,0,10*ROW('Sanitation Data'!F53))),'Data Summary'!CV59="Yes"),OFFSET('Sanitation Data'!$F$6,0,10*ROW('Sanitation Data'!F53)),NA())</f>
        <v>#N/A</v>
      </c>
      <c r="AH59" s="91" t="e">
        <f ca="true">+IF(AND(ISNUMBER(OFFSET('Sanitation Data'!$F$10,0,10*ROW('Sanitation Data'!F53))),'Data Summary'!CW59="Yes"),OFFSET('Sanitation Data'!$F$10,0,10*ROW('Sanitation Data'!F53)),NA())</f>
        <v>#N/A</v>
      </c>
      <c r="AI59" s="91" t="e">
        <f ca="true">+IF(AND(ISNUMBER(OFFSET('Sanitation Data'!$F$11,0,10*ROW('Sanitation Data'!F53))),'Data Summary'!CX59="Yes"),OFFSET('Sanitation Data'!$F$11,0,10*ROW('Sanitation Data'!F53)),NA())</f>
        <v>#N/A</v>
      </c>
      <c r="AJ59" s="91" t="e">
        <f ca="true">+IF(AND(ISNUMBER(OFFSET('Sanitation Data'!$F$12,0,10*ROW('Sanitation Data'!F53))),'Data Summary'!CY59="Yes"),OFFSET('Sanitation Data'!$F$12,0,10*ROW('Sanitation Data'!F53)),NA())</f>
        <v>#N/A</v>
      </c>
      <c r="AK59" s="91" t="e">
        <f ca="true">+IF(AND(ISNUMBER(OFFSET('Sanitation Data'!$G$4,0,10*ROW('Sanitation Data'!G53))),'Data Summary'!CZ59="Yes"),100-OFFSET('Sanitation Data'!$G$4,0,10*ROW('Sanitation Data'!G53)),NA())</f>
        <v>#N/A</v>
      </c>
      <c r="AL59" s="91" t="e">
        <f ca="true">+IF(AND(ISNUMBER(OFFSET('Sanitation Data'!$G$6,0,10*ROW('Sanitation Data'!G53))),'Data Summary'!DA59="Yes"),OFFSET('Sanitation Data'!$G$6,0,10*ROW('Sanitation Data'!G53)),NA())</f>
        <v>#N/A</v>
      </c>
      <c r="AM59" s="91" t="e">
        <f ca="true">+IF(AND(ISNUMBER(OFFSET('Sanitation Data'!$G$10,0,10*ROW('Sanitation Data'!G53))),'Data Summary'!DB59="Yes"),OFFSET('Sanitation Data'!$G$10,0,10*ROW('Sanitation Data'!G53)),NA())</f>
        <v>#N/A</v>
      </c>
      <c r="AN59" s="91" t="e">
        <f ca="true">+IF(AND(ISNUMBER(OFFSET('Sanitation Data'!$G$11,0,10*ROW('Sanitation Data'!G53))),'Data Summary'!DC59="Yes"),OFFSET('Sanitation Data'!$G$11,0,10*ROW('Sanitation Data'!G53)),NA())</f>
        <v>#N/A</v>
      </c>
      <c r="AO59" s="91" t="e">
        <f ca="true">+IF(AND(ISNUMBER(OFFSET('Sanitation Data'!$G$12,0,10*ROW('Sanitation Data'!G53))),'Data Summary'!DD59="Yes"),OFFSET('Sanitation Data'!$G$12,0,10*ROW('Sanitation Data'!G53)),NA())</f>
        <v>#N/A</v>
      </c>
      <c r="AP59" s="91" t="e">
        <f ca="true">+IF(AND(ISNUMBER(OFFSET('Sanitation Data'!$H$4,0,10*ROW('Sanitation Data'!H53))),'Data Summary'!DE59="Yes"),100-OFFSET('Sanitation Data'!$H$4,0,10*ROW('Sanitation Data'!H53)),NA())</f>
        <v>#N/A</v>
      </c>
      <c r="AQ59" s="91" t="e">
        <f ca="true">+IF(AND(ISNUMBER(OFFSET('Sanitation Data'!$H$6,0,10*ROW('Sanitation Data'!H53))),'Data Summary'!DF59="Yes"),OFFSET('Sanitation Data'!$H$6,0,10*ROW('Sanitation Data'!H53)),NA())</f>
        <v>#N/A</v>
      </c>
      <c r="AR59" s="91" t="e">
        <f ca="true">+IF(AND(ISNUMBER(OFFSET('Sanitation Data'!$H$10,0,10*ROW('Sanitation Data'!H53))),'Data Summary'!DG59="Yes"),OFFSET('Sanitation Data'!$H$10,0,10*ROW('Sanitation Data'!H53)),NA())</f>
        <v>#N/A</v>
      </c>
      <c r="AS59" s="91" t="e">
        <f ca="true">+IF(AND(ISNUMBER(OFFSET('Sanitation Data'!$H$11,0,10*ROW('Sanitation Data'!H53))),'Data Summary'!DH59="Yes"),OFFSET('Sanitation Data'!$H$11,0,10*ROW('Sanitation Data'!H53)),NA())</f>
        <v>#N/A</v>
      </c>
      <c r="AT59" s="91" t="e">
        <f ca="true">+IF(AND(ISNUMBER(OFFSET('Sanitation Data'!$H$12,0,10*ROW('Sanitation Data'!H53))),'Data Summary'!DI59="Yes"),OFFSET('Sanitation Data'!$H$12,0,10*ROW('Sanitation Data'!H53)),NA())</f>
        <v>#N/A</v>
      </c>
      <c r="AU59" s="91" t="e">
        <f ca="true">+IF(AND(ISNUMBER(OFFSET('Sanitation Data'!$I$4,0,10*ROW('Sanitation Data'!I53))),'Data Summary'!DJ59="Yes"),100-OFFSET('Sanitation Data'!$I$4,0,10*ROW('Sanitation Data'!I53)),NA())</f>
        <v>#N/A</v>
      </c>
      <c r="AV59" s="91" t="e">
        <f ca="true">+IF(AND(ISNUMBER(OFFSET('Sanitation Data'!$I$6,0,10*ROW('Sanitation Data'!I53))),'Data Summary'!DK59="Yes"),OFFSET('Sanitation Data'!$I$6,0,10*ROW('Sanitation Data'!I53)),NA())</f>
        <v>#N/A</v>
      </c>
      <c r="AW59" s="91" t="e">
        <f ca="true">+IF(AND(ISNUMBER(OFFSET('Sanitation Data'!$I$10,0,10*ROW('Sanitation Data'!I53))),'Data Summary'!DL59="Yes"),OFFSET('Sanitation Data'!$I$10,0,10*ROW('Sanitation Data'!I53)),NA())</f>
        <v>#N/A</v>
      </c>
      <c r="AX59" s="91" t="e">
        <f ca="true">+IF(AND(ISNUMBER(OFFSET('Sanitation Data'!$I$11,0,10*ROW('Sanitation Data'!I53))),'Data Summary'!DM59="Yes"),OFFSET('Sanitation Data'!$I$11,0,10*ROW('Sanitation Data'!I53)),NA())</f>
        <v>#N/A</v>
      </c>
      <c r="AY59" s="91" t="e">
        <f ca="true">+IF(AND(ISNUMBER(OFFSET('Sanitation Data'!$I$12,0,10*ROW('Sanitation Data'!I53))),'Data Summary'!DN59="Yes"),OFFSET('Sanitation Data'!$I$12,0,10*ROW('Sanitation Data'!I53)),NA())</f>
        <v>#N/A</v>
      </c>
      <c r="AZ59" s="92" t="e">
        <f ca="true">+IF(AND(ISNUMBER(OFFSET('Hygiene Data'!$D$5,0,10*ROW('Hygiene Data'!D53))),'Data Summary'!DO59="Yes"),OFFSET('Hygiene Data'!$D$5,0,10*ROW('Hygiene Data'!D53)),NA())</f>
        <v>#N/A</v>
      </c>
      <c r="BA59" s="92" t="e">
        <f ca="true">+IF(AND(ISNUMBER(OFFSET('Hygiene Data'!$D$7,0,10*ROW('Hygiene Data'!D53))),'Data Summary'!DP59="Yes"),OFFSET('Hygiene Data'!$D$7,0,10*ROW('Hygiene Data'!D53)),NA())</f>
        <v>#N/A</v>
      </c>
      <c r="BB59" s="92" t="e">
        <f ca="true">+IF(AND(ISNUMBER(OFFSET('Hygiene Data'!$D$9,0,10*ROW('Hygiene Data'!D53))),'Data Summary'!DQ59="Yes"),OFFSET('Hygiene Data'!$D$9,0,10*ROW('Hygiene Data'!D53)),NA())</f>
        <v>#N/A</v>
      </c>
      <c r="BC59" s="92" t="e">
        <f ca="true">+IF(AND(ISNUMBER(OFFSET('Hygiene Data'!$E$5,0,10*ROW('Hygiene Data'!E53))),'Data Summary'!DR59="Yes"),OFFSET('Hygiene Data'!$E$5,0,10*ROW('Hygiene Data'!E53)),NA())</f>
        <v>#N/A</v>
      </c>
      <c r="BD59" s="92" t="e">
        <f ca="true">+IF(AND(ISNUMBER(OFFSET('Hygiene Data'!$E$7,0,10*ROW('Hygiene Data'!E53))),'Data Summary'!DS59="Yes"),OFFSET('Hygiene Data'!$E$7,0,10*ROW('Hygiene Data'!E53)),NA())</f>
        <v>#N/A</v>
      </c>
      <c r="BE59" s="92" t="e">
        <f ca="true">+IF(AND(ISNUMBER(OFFSET('Hygiene Data'!$E$9,0,10*ROW('Hygiene Data'!E53))),'Data Summary'!DT59="Yes"),OFFSET('Hygiene Data'!$E$9,0,10*ROW('Hygiene Data'!E53)),NA())</f>
        <v>#N/A</v>
      </c>
      <c r="BF59" s="92" t="e">
        <f ca="true">+IF(AND(ISNUMBER(OFFSET('Hygiene Data'!$F$5,0,10*ROW('Hygiene Data'!F53))),'Data Summary'!DU59="Yes"),OFFSET('Hygiene Data'!$F$5,0,10*ROW('Hygiene Data'!F53)),NA())</f>
        <v>#N/A</v>
      </c>
      <c r="BG59" s="92" t="e">
        <f ca="true">+IF(AND(ISNUMBER(OFFSET('Hygiene Data'!$F$7,0,10*ROW('Hygiene Data'!F53))),'Data Summary'!DV59="Yes"),OFFSET('Hygiene Data'!$F$7,0,10*ROW('Hygiene Data'!F53)),NA())</f>
        <v>#N/A</v>
      </c>
      <c r="BH59" s="92" t="e">
        <f ca="true">+IF(AND(ISNUMBER(OFFSET('Hygiene Data'!$F$9,0,10*ROW('Hygiene Data'!F53))),'Data Summary'!DW59="Yes"),OFFSET('Hygiene Data'!$F$9,0,10*ROW('Hygiene Data'!F53)),NA())</f>
        <v>#N/A</v>
      </c>
      <c r="BI59" s="92" t="e">
        <f ca="true">+IF(AND(ISNUMBER(OFFSET('Hygiene Data'!$G$5,0,10*ROW('Hygiene Data'!G53))),'Data Summary'!DX59="Yes"),OFFSET('Hygiene Data'!$G$5,0,10*ROW('Hygiene Data'!G53)),NA())</f>
        <v>#N/A</v>
      </c>
      <c r="BJ59" s="92" t="e">
        <f ca="true">+IF(AND(ISNUMBER(OFFSET('Hygiene Data'!$G$7,0,10*ROW('Hygiene Data'!G53))),'Data Summary'!DY59="Yes"),OFFSET('Hygiene Data'!$G$7,0,10*ROW('Hygiene Data'!G53)),NA())</f>
        <v>#N/A</v>
      </c>
      <c r="BK59" s="92" t="e">
        <f ca="true">+IF(AND(ISNUMBER(OFFSET('Hygiene Data'!$G$9,0,10*ROW('Hygiene Data'!G53))),'Data Summary'!DZ59="Yes"),OFFSET('Hygiene Data'!$G$9,0,10*ROW('Hygiene Data'!G53)),NA())</f>
        <v>#N/A</v>
      </c>
      <c r="BL59" s="92" t="e">
        <f ca="true">+IF(AND(ISNUMBER(OFFSET('Hygiene Data'!$H$5,0,10*ROW('Hygiene Data'!H53))),'Data Summary'!EA59="Yes"),OFFSET('Hygiene Data'!$H$5,0,10*ROW('Hygiene Data'!H53)),NA())</f>
        <v>#N/A</v>
      </c>
      <c r="BM59" s="92" t="e">
        <f ca="true">+IF(AND(ISNUMBER(OFFSET('Hygiene Data'!$H$7,0,10*ROW('Hygiene Data'!H53))),'Data Summary'!EB59="Yes"),OFFSET('Hygiene Data'!$H$7,0,10*ROW('Hygiene Data'!H53)),NA())</f>
        <v>#N/A</v>
      </c>
      <c r="BN59" s="92" t="e">
        <f ca="true">+IF(AND(ISNUMBER(OFFSET('Hygiene Data'!$H$9,0,10*ROW('Hygiene Data'!H53))),'Data Summary'!EC59="Yes"),OFFSET('Hygiene Data'!$H$9,0,10*ROW('Hygiene Data'!H53)),NA())</f>
        <v>#N/A</v>
      </c>
      <c r="BO59" s="92" t="e">
        <f ca="true">+IF(AND(ISNUMBER(OFFSET('Hygiene Data'!$I$5,0,10*ROW('Hygiene Data'!I53))),'Data Summary'!ED59="Yes"),OFFSET('Hygiene Data'!$I$5,0,10*ROW('Hygiene Data'!I53)),NA())</f>
        <v>#N/A</v>
      </c>
      <c r="BP59" s="92" t="e">
        <f ca="true">+IF(AND(ISNUMBER(OFFSET('Hygiene Data'!$I$7,0,10*ROW('Hygiene Data'!I53))),'Data Summary'!EE59="Yes"),OFFSET('Hygiene Data'!$I$7,0,10*ROW('Hygiene Data'!I53)),NA())</f>
        <v>#N/A</v>
      </c>
      <c r="BQ59" s="92"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4" t="str">
        <f ca="true">+IF(ISTEXT('Data Summary'!B60),'Data Summary'!B60,"")</f>
        <v/>
      </c>
      <c r="C60" s="327" t="e">
        <f ca="true">+VALUE('Data Summary'!C60)</f>
        <v>#VALUE!</v>
      </c>
      <c r="D60" s="90" t="e">
        <f ca="true">+IF(AND(ISNUMBER(OFFSET('Water Data'!$D$4,0,10*ROW('Water Data'!D54))),'Data Summary'!BS60="Yes"),100-OFFSET('Water Data'!$D$4,0,10*ROW('Water Data'!D54)),NA())</f>
        <v>#N/A</v>
      </c>
      <c r="E60" s="90" t="e">
        <f ca="true">+IF(AND(ISNUMBER(OFFSET('Water Data'!$D$6,0,10*ROW('Water Data'!D54))),'Data Summary'!BT60="Yes"),OFFSET('Water Data'!$D$6,0,10*ROW('Water Data'!D54)),NA())</f>
        <v>#N/A</v>
      </c>
      <c r="F60" s="90" t="e">
        <f ca="true">+IF(AND(ISNUMBER(OFFSET('Water Data'!$D$9,0,10*ROW('Water Data'!D54))),'Data Summary'!BU60="Yes"),OFFSET('Water Data'!$D$9,0,10*ROW('Water Data'!D54)),NA())</f>
        <v>#N/A</v>
      </c>
      <c r="G60" s="90" t="e">
        <f ca="true">+IF(AND(ISNUMBER(OFFSET('Water Data'!$E$4,0,10*ROW('Water Data'!E54))),'Data Summary'!BV60="Yes"),100-OFFSET('Water Data'!$E$4,0,10*ROW('Water Data'!E54)),NA())</f>
        <v>#N/A</v>
      </c>
      <c r="H60" s="90" t="e">
        <f ca="true">+IF(AND(ISNUMBER(OFFSET('Water Data'!$E$6,0,10*ROW('Water Data'!E54))),'Data Summary'!BW60="Yes"),OFFSET('Water Data'!$E$6,0,10*ROW('Water Data'!E54)),NA())</f>
        <v>#N/A</v>
      </c>
      <c r="I60" s="90" t="e">
        <f ca="true">+IF(AND(ISNUMBER(OFFSET('Water Data'!$E$9,0,10*ROW('Water Data'!E54))),'Data Summary'!BX60="Yes"),OFFSET('Water Data'!$E$9,0,10*ROW('Water Data'!E54)),NA())</f>
        <v>#N/A</v>
      </c>
      <c r="J60" s="90" t="e">
        <f ca="true">+IF(AND(ISNUMBER(OFFSET('Water Data'!$F$4,0,10*ROW('Water Data'!F54))),'Data Summary'!BY60="Yes"),100-OFFSET('Water Data'!$F$4,0,10*ROW('Water Data'!F54)),NA())</f>
        <v>#N/A</v>
      </c>
      <c r="K60" s="90" t="e">
        <f ca="true">+IF(AND(ISNUMBER(OFFSET('Water Data'!$F$6,0,10*ROW('Water Data'!F54))),'Data Summary'!BZ60="Yes"),OFFSET('Water Data'!$F$6,0,10*ROW('Water Data'!F54)),NA())</f>
        <v>#N/A</v>
      </c>
      <c r="L60" s="90" t="e">
        <f ca="true">+IF(AND(ISNUMBER(OFFSET('Water Data'!$F$9,0,10*ROW('Water Data'!F54))),'Data Summary'!CA60="Yes"),OFFSET('Water Data'!$F$9,0,10*ROW('Water Data'!F54)),NA())</f>
        <v>#N/A</v>
      </c>
      <c r="M60" s="90" t="e">
        <f ca="true">+IF(AND(ISNUMBER(OFFSET('Water Data'!$G$4,0,10*ROW('Water Data'!G54))),'Data Summary'!CB60="Yes"),100-OFFSET('Water Data'!$G$4,0,10*ROW('Water Data'!G54)),NA())</f>
        <v>#N/A</v>
      </c>
      <c r="N60" s="90" t="e">
        <f ca="true">+IF(AND(ISNUMBER(OFFSET('Water Data'!$G$6,0,10*ROW('Water Data'!G54))),'Data Summary'!CC60="Yes"),OFFSET('Water Data'!$G$6,0,10*ROW('Water Data'!G54)),NA())</f>
        <v>#N/A</v>
      </c>
      <c r="O60" s="90" t="e">
        <f ca="true">+IF(AND(ISNUMBER(OFFSET('Water Data'!$G$9,0,10*ROW('Water Data'!G54))),'Data Summary'!CD60="Yes"),OFFSET('Water Data'!$G$9,0,10*ROW('Water Data'!G54)),NA())</f>
        <v>#N/A</v>
      </c>
      <c r="P60" s="90" t="e">
        <f ca="true">+IF(AND(ISNUMBER(OFFSET('Water Data'!$H$4,0,10*ROW('Water Data'!H54))),'Data Summary'!CE60="Yes"),100-OFFSET('Water Data'!$H$4,0,10*ROW('Water Data'!H54)),NA())</f>
        <v>#N/A</v>
      </c>
      <c r="Q60" s="90" t="e">
        <f ca="true">+IF(AND(ISNUMBER(OFFSET('Water Data'!$H$6,0,10*ROW('Water Data'!H54))),'Data Summary'!CF60="Yes"),OFFSET('Water Data'!$H$6,0,10*ROW('Water Data'!H54)),NA())</f>
        <v>#N/A</v>
      </c>
      <c r="R60" s="90" t="e">
        <f ca="true">+IF(AND(ISNUMBER(OFFSET('Water Data'!$H$9,0,10*ROW('Water Data'!H54))),'Data Summary'!CG60="Yes"),OFFSET('Water Data'!$H$9,0,10*ROW('Water Data'!H54)),NA())</f>
        <v>#N/A</v>
      </c>
      <c r="S60" s="90" t="e">
        <f ca="true">+IF(AND(ISNUMBER(OFFSET('Water Data'!$I$4,0,10*ROW('Water Data'!I54))),'Data Summary'!CH60="Yes"),100-OFFSET('Water Data'!$I$4,0,10*ROW('Water Data'!I54)),NA())</f>
        <v>#N/A</v>
      </c>
      <c r="T60" s="90" t="e">
        <f ca="true">+IF(AND(ISNUMBER(OFFSET('Water Data'!$I$6,0,10*ROW('Water Data'!I54))),'Data Summary'!CI60="Yes"),OFFSET('Water Data'!$I$6,0,10*ROW('Water Data'!I54)),NA())</f>
        <v>#N/A</v>
      </c>
      <c r="U60" s="90" t="e">
        <f ca="true">+IF(AND(ISNUMBER(OFFSET('Water Data'!$I$9,0,10*ROW('Water Data'!I54))),'Data Summary'!CJ60="Yes"),OFFSET('Water Data'!$I$9,0,10*ROW('Water Data'!I54)),NA())</f>
        <v>#N/A</v>
      </c>
      <c r="V60" s="91" t="e">
        <f ca="true">+IF(AND(ISNUMBER(OFFSET('Sanitation Data'!$D$4,0,10*ROW('Sanitation Data'!D54))),'Data Summary'!CK60="Yes"),100-OFFSET('Sanitation Data'!$D$4,0,10*ROW('Sanitation Data'!D54)),NA())</f>
        <v>#N/A</v>
      </c>
      <c r="W60" s="91" t="e">
        <f ca="true">+IF(AND(ISNUMBER(OFFSET('Sanitation Data'!$D$6,0,10*ROW('Sanitation Data'!D54))),'Data Summary'!CL60="Yes"),OFFSET('Sanitation Data'!$D$6,0,10*ROW('Sanitation Data'!D54)),NA())</f>
        <v>#N/A</v>
      </c>
      <c r="X60" s="91" t="e">
        <f ca="true">+IF(AND(ISNUMBER(OFFSET('Sanitation Data'!$D$10,0,10*ROW('Sanitation Data'!D54))),'Data Summary'!CM60="Yes"),OFFSET('Sanitation Data'!$D$10,0,10*ROW('Sanitation Data'!D54)),NA())</f>
        <v>#N/A</v>
      </c>
      <c r="Y60" s="91" t="e">
        <f ca="true">+IF(AND(ISNUMBER(OFFSET('Sanitation Data'!$D$11,0,10*ROW('Sanitation Data'!D54))),'Data Summary'!CN60="Yes"),OFFSET('Sanitation Data'!$D$11,0,10*ROW('Sanitation Data'!D54)),NA())</f>
        <v>#N/A</v>
      </c>
      <c r="Z60" s="91" t="e">
        <f ca="true">+IF(AND(ISNUMBER(OFFSET('Sanitation Data'!$D$12,0,10*ROW('Sanitation Data'!D54))),'Data Summary'!CO60="Yes"),OFFSET('Sanitation Data'!$D$12,0,10*ROW('Sanitation Data'!D54)),NA())</f>
        <v>#N/A</v>
      </c>
      <c r="AA60" s="91" t="e">
        <f ca="true">+IF(AND(ISNUMBER(OFFSET('Sanitation Data'!$E$4,0,10*ROW('Sanitation Data'!E54))),'Data Summary'!CP60="Yes"),100-OFFSET('Sanitation Data'!$E$4,0,10*ROW('Sanitation Data'!E54)),NA())</f>
        <v>#N/A</v>
      </c>
      <c r="AB60" s="91" t="e">
        <f ca="true">+IF(AND(ISNUMBER(OFFSET('Sanitation Data'!$E$6,0,10*ROW('Sanitation Data'!E54))),'Data Summary'!CQ60="Yes"),OFFSET('Sanitation Data'!$E$6,0,10*ROW('Sanitation Data'!E54)),NA())</f>
        <v>#N/A</v>
      </c>
      <c r="AC60" s="91" t="e">
        <f ca="true">+IF(AND(ISNUMBER(OFFSET('Sanitation Data'!$E$10,0,10*ROW('Sanitation Data'!E54))),'Data Summary'!CR60="Yes"),OFFSET('Sanitation Data'!$E$10,0,10*ROW('Sanitation Data'!E54)),NA())</f>
        <v>#N/A</v>
      </c>
      <c r="AD60" s="91" t="e">
        <f ca="true">+IF(AND(ISNUMBER(OFFSET('Sanitation Data'!$E$11,0,10*ROW('Sanitation Data'!E54))),'Data Summary'!CS60="Yes"),OFFSET('Sanitation Data'!$E$11,0,10*ROW('Sanitation Data'!E54)),NA())</f>
        <v>#N/A</v>
      </c>
      <c r="AE60" s="91" t="e">
        <f ca="true">+IF(AND(ISNUMBER(OFFSET('Sanitation Data'!$E$12,0,10*ROW('Sanitation Data'!E54))),'Data Summary'!CT60="Yes"),OFFSET('Sanitation Data'!$E$12,0,10*ROW('Sanitation Data'!E54)),NA())</f>
        <v>#N/A</v>
      </c>
      <c r="AF60" s="91" t="e">
        <f ca="true">+IF(AND(ISNUMBER(OFFSET('Sanitation Data'!$F$4,0,10*ROW('Sanitation Data'!F54))),'Data Summary'!CU60="Yes"),100-OFFSET('Sanitation Data'!$F$4,0,10*ROW('Sanitation Data'!F54)),NA())</f>
        <v>#N/A</v>
      </c>
      <c r="AG60" s="91" t="e">
        <f ca="true">+IF(AND(ISNUMBER(OFFSET('Sanitation Data'!$F$6,0,10*ROW('Sanitation Data'!F54))),'Data Summary'!CV60="Yes"),OFFSET('Sanitation Data'!$F$6,0,10*ROW('Sanitation Data'!F54)),NA())</f>
        <v>#N/A</v>
      </c>
      <c r="AH60" s="91" t="e">
        <f ca="true">+IF(AND(ISNUMBER(OFFSET('Sanitation Data'!$F$10,0,10*ROW('Sanitation Data'!F54))),'Data Summary'!CW60="Yes"),OFFSET('Sanitation Data'!$F$10,0,10*ROW('Sanitation Data'!F54)),NA())</f>
        <v>#N/A</v>
      </c>
      <c r="AI60" s="91" t="e">
        <f ca="true">+IF(AND(ISNUMBER(OFFSET('Sanitation Data'!$F$11,0,10*ROW('Sanitation Data'!F54))),'Data Summary'!CX60="Yes"),OFFSET('Sanitation Data'!$F$11,0,10*ROW('Sanitation Data'!F54)),NA())</f>
        <v>#N/A</v>
      </c>
      <c r="AJ60" s="91" t="e">
        <f ca="true">+IF(AND(ISNUMBER(OFFSET('Sanitation Data'!$F$12,0,10*ROW('Sanitation Data'!F54))),'Data Summary'!CY60="Yes"),OFFSET('Sanitation Data'!$F$12,0,10*ROW('Sanitation Data'!F54)),NA())</f>
        <v>#N/A</v>
      </c>
      <c r="AK60" s="91" t="e">
        <f ca="true">+IF(AND(ISNUMBER(OFFSET('Sanitation Data'!$G$4,0,10*ROW('Sanitation Data'!G54))),'Data Summary'!CZ60="Yes"),100-OFFSET('Sanitation Data'!$G$4,0,10*ROW('Sanitation Data'!G54)),NA())</f>
        <v>#N/A</v>
      </c>
      <c r="AL60" s="91" t="e">
        <f ca="true">+IF(AND(ISNUMBER(OFFSET('Sanitation Data'!$G$6,0,10*ROW('Sanitation Data'!G54))),'Data Summary'!DA60="Yes"),OFFSET('Sanitation Data'!$G$6,0,10*ROW('Sanitation Data'!G54)),NA())</f>
        <v>#N/A</v>
      </c>
      <c r="AM60" s="91" t="e">
        <f ca="true">+IF(AND(ISNUMBER(OFFSET('Sanitation Data'!$G$10,0,10*ROW('Sanitation Data'!G54))),'Data Summary'!DB60="Yes"),OFFSET('Sanitation Data'!$G$10,0,10*ROW('Sanitation Data'!G54)),NA())</f>
        <v>#N/A</v>
      </c>
      <c r="AN60" s="91" t="e">
        <f ca="true">+IF(AND(ISNUMBER(OFFSET('Sanitation Data'!$G$11,0,10*ROW('Sanitation Data'!G54))),'Data Summary'!DC60="Yes"),OFFSET('Sanitation Data'!$G$11,0,10*ROW('Sanitation Data'!G54)),NA())</f>
        <v>#N/A</v>
      </c>
      <c r="AO60" s="91" t="e">
        <f ca="true">+IF(AND(ISNUMBER(OFFSET('Sanitation Data'!$G$12,0,10*ROW('Sanitation Data'!G54))),'Data Summary'!DD60="Yes"),OFFSET('Sanitation Data'!$G$12,0,10*ROW('Sanitation Data'!G54)),NA())</f>
        <v>#N/A</v>
      </c>
      <c r="AP60" s="91" t="e">
        <f ca="true">+IF(AND(ISNUMBER(OFFSET('Sanitation Data'!$H$4,0,10*ROW('Sanitation Data'!H54))),'Data Summary'!DE60="Yes"),100-OFFSET('Sanitation Data'!$H$4,0,10*ROW('Sanitation Data'!H54)),NA())</f>
        <v>#N/A</v>
      </c>
      <c r="AQ60" s="91" t="e">
        <f ca="true">+IF(AND(ISNUMBER(OFFSET('Sanitation Data'!$H$6,0,10*ROW('Sanitation Data'!H54))),'Data Summary'!DF60="Yes"),OFFSET('Sanitation Data'!$H$6,0,10*ROW('Sanitation Data'!H54)),NA())</f>
        <v>#N/A</v>
      </c>
      <c r="AR60" s="91" t="e">
        <f ca="true">+IF(AND(ISNUMBER(OFFSET('Sanitation Data'!$H$10,0,10*ROW('Sanitation Data'!H54))),'Data Summary'!DG60="Yes"),OFFSET('Sanitation Data'!$H$10,0,10*ROW('Sanitation Data'!H54)),NA())</f>
        <v>#N/A</v>
      </c>
      <c r="AS60" s="91" t="e">
        <f ca="true">+IF(AND(ISNUMBER(OFFSET('Sanitation Data'!$H$11,0,10*ROW('Sanitation Data'!H54))),'Data Summary'!DH60="Yes"),OFFSET('Sanitation Data'!$H$11,0,10*ROW('Sanitation Data'!H54)),NA())</f>
        <v>#N/A</v>
      </c>
      <c r="AT60" s="91" t="e">
        <f ca="true">+IF(AND(ISNUMBER(OFFSET('Sanitation Data'!$H$12,0,10*ROW('Sanitation Data'!H54))),'Data Summary'!DI60="Yes"),OFFSET('Sanitation Data'!$H$12,0,10*ROW('Sanitation Data'!H54)),NA())</f>
        <v>#N/A</v>
      </c>
      <c r="AU60" s="91" t="e">
        <f ca="true">+IF(AND(ISNUMBER(OFFSET('Sanitation Data'!$I$4,0,10*ROW('Sanitation Data'!I54))),'Data Summary'!DJ60="Yes"),100-OFFSET('Sanitation Data'!$I$4,0,10*ROW('Sanitation Data'!I54)),NA())</f>
        <v>#N/A</v>
      </c>
      <c r="AV60" s="91" t="e">
        <f ca="true">+IF(AND(ISNUMBER(OFFSET('Sanitation Data'!$I$6,0,10*ROW('Sanitation Data'!I54))),'Data Summary'!DK60="Yes"),OFFSET('Sanitation Data'!$I$6,0,10*ROW('Sanitation Data'!I54)),NA())</f>
        <v>#N/A</v>
      </c>
      <c r="AW60" s="91" t="e">
        <f ca="true">+IF(AND(ISNUMBER(OFFSET('Sanitation Data'!$I$10,0,10*ROW('Sanitation Data'!I54))),'Data Summary'!DL60="Yes"),OFFSET('Sanitation Data'!$I$10,0,10*ROW('Sanitation Data'!I54)),NA())</f>
        <v>#N/A</v>
      </c>
      <c r="AX60" s="91" t="e">
        <f ca="true">+IF(AND(ISNUMBER(OFFSET('Sanitation Data'!$I$11,0,10*ROW('Sanitation Data'!I54))),'Data Summary'!DM60="Yes"),OFFSET('Sanitation Data'!$I$11,0,10*ROW('Sanitation Data'!I54)),NA())</f>
        <v>#N/A</v>
      </c>
      <c r="AY60" s="91" t="e">
        <f ca="true">+IF(AND(ISNUMBER(OFFSET('Sanitation Data'!$I$12,0,10*ROW('Sanitation Data'!I54))),'Data Summary'!DN60="Yes"),OFFSET('Sanitation Data'!$I$12,0,10*ROW('Sanitation Data'!I54)),NA())</f>
        <v>#N/A</v>
      </c>
      <c r="AZ60" s="92" t="e">
        <f ca="true">+IF(AND(ISNUMBER(OFFSET('Hygiene Data'!$D$5,0,10*ROW('Hygiene Data'!D54))),'Data Summary'!DO60="Yes"),OFFSET('Hygiene Data'!$D$5,0,10*ROW('Hygiene Data'!D54)),NA())</f>
        <v>#N/A</v>
      </c>
      <c r="BA60" s="92" t="e">
        <f ca="true">+IF(AND(ISNUMBER(OFFSET('Hygiene Data'!$D$7,0,10*ROW('Hygiene Data'!D54))),'Data Summary'!DP60="Yes"),OFFSET('Hygiene Data'!$D$7,0,10*ROW('Hygiene Data'!D54)),NA())</f>
        <v>#N/A</v>
      </c>
      <c r="BB60" s="92" t="e">
        <f ca="true">+IF(AND(ISNUMBER(OFFSET('Hygiene Data'!$D$9,0,10*ROW('Hygiene Data'!D54))),'Data Summary'!DQ60="Yes"),OFFSET('Hygiene Data'!$D$9,0,10*ROW('Hygiene Data'!D54)),NA())</f>
        <v>#N/A</v>
      </c>
      <c r="BC60" s="92" t="e">
        <f ca="true">+IF(AND(ISNUMBER(OFFSET('Hygiene Data'!$E$5,0,10*ROW('Hygiene Data'!E54))),'Data Summary'!DR60="Yes"),OFFSET('Hygiene Data'!$E$5,0,10*ROW('Hygiene Data'!E54)),NA())</f>
        <v>#N/A</v>
      </c>
      <c r="BD60" s="92" t="e">
        <f ca="true">+IF(AND(ISNUMBER(OFFSET('Hygiene Data'!$E$7,0,10*ROW('Hygiene Data'!E54))),'Data Summary'!DS60="Yes"),OFFSET('Hygiene Data'!$E$7,0,10*ROW('Hygiene Data'!E54)),NA())</f>
        <v>#N/A</v>
      </c>
      <c r="BE60" s="92" t="e">
        <f ca="true">+IF(AND(ISNUMBER(OFFSET('Hygiene Data'!$E$9,0,10*ROW('Hygiene Data'!E54))),'Data Summary'!DT60="Yes"),OFFSET('Hygiene Data'!$E$9,0,10*ROW('Hygiene Data'!E54)),NA())</f>
        <v>#N/A</v>
      </c>
      <c r="BF60" s="92" t="e">
        <f ca="true">+IF(AND(ISNUMBER(OFFSET('Hygiene Data'!$F$5,0,10*ROW('Hygiene Data'!F54))),'Data Summary'!DU60="Yes"),OFFSET('Hygiene Data'!$F$5,0,10*ROW('Hygiene Data'!F54)),NA())</f>
        <v>#N/A</v>
      </c>
      <c r="BG60" s="92" t="e">
        <f ca="true">+IF(AND(ISNUMBER(OFFSET('Hygiene Data'!$F$7,0,10*ROW('Hygiene Data'!F54))),'Data Summary'!DV60="Yes"),OFFSET('Hygiene Data'!$F$7,0,10*ROW('Hygiene Data'!F54)),NA())</f>
        <v>#N/A</v>
      </c>
      <c r="BH60" s="92" t="e">
        <f ca="true">+IF(AND(ISNUMBER(OFFSET('Hygiene Data'!$F$9,0,10*ROW('Hygiene Data'!F54))),'Data Summary'!DW60="Yes"),OFFSET('Hygiene Data'!$F$9,0,10*ROW('Hygiene Data'!F54)),NA())</f>
        <v>#N/A</v>
      </c>
      <c r="BI60" s="92" t="e">
        <f ca="true">+IF(AND(ISNUMBER(OFFSET('Hygiene Data'!$G$5,0,10*ROW('Hygiene Data'!G54))),'Data Summary'!DX60="Yes"),OFFSET('Hygiene Data'!$G$5,0,10*ROW('Hygiene Data'!G54)),NA())</f>
        <v>#N/A</v>
      </c>
      <c r="BJ60" s="92" t="e">
        <f ca="true">+IF(AND(ISNUMBER(OFFSET('Hygiene Data'!$G$7,0,10*ROW('Hygiene Data'!G54))),'Data Summary'!DY60="Yes"),OFFSET('Hygiene Data'!$G$7,0,10*ROW('Hygiene Data'!G54)),NA())</f>
        <v>#N/A</v>
      </c>
      <c r="BK60" s="92" t="e">
        <f ca="true">+IF(AND(ISNUMBER(OFFSET('Hygiene Data'!$G$9,0,10*ROW('Hygiene Data'!G54))),'Data Summary'!DZ60="Yes"),OFFSET('Hygiene Data'!$G$9,0,10*ROW('Hygiene Data'!G54)),NA())</f>
        <v>#N/A</v>
      </c>
      <c r="BL60" s="92" t="e">
        <f ca="true">+IF(AND(ISNUMBER(OFFSET('Hygiene Data'!$H$5,0,10*ROW('Hygiene Data'!H54))),'Data Summary'!EA60="Yes"),OFFSET('Hygiene Data'!$H$5,0,10*ROW('Hygiene Data'!H54)),NA())</f>
        <v>#N/A</v>
      </c>
      <c r="BM60" s="92" t="e">
        <f ca="true">+IF(AND(ISNUMBER(OFFSET('Hygiene Data'!$H$7,0,10*ROW('Hygiene Data'!H54))),'Data Summary'!EB60="Yes"),OFFSET('Hygiene Data'!$H$7,0,10*ROW('Hygiene Data'!H54)),NA())</f>
        <v>#N/A</v>
      </c>
      <c r="BN60" s="92" t="e">
        <f ca="true">+IF(AND(ISNUMBER(OFFSET('Hygiene Data'!$H$9,0,10*ROW('Hygiene Data'!H54))),'Data Summary'!EC60="Yes"),OFFSET('Hygiene Data'!$H$9,0,10*ROW('Hygiene Data'!H54)),NA())</f>
        <v>#N/A</v>
      </c>
      <c r="BO60" s="92" t="e">
        <f ca="true">+IF(AND(ISNUMBER(OFFSET('Hygiene Data'!$I$5,0,10*ROW('Hygiene Data'!I54))),'Data Summary'!ED60="Yes"),OFFSET('Hygiene Data'!$I$5,0,10*ROW('Hygiene Data'!I54)),NA())</f>
        <v>#N/A</v>
      </c>
      <c r="BP60" s="92" t="e">
        <f ca="true">+IF(AND(ISNUMBER(OFFSET('Hygiene Data'!$I$7,0,10*ROW('Hygiene Data'!I54))),'Data Summary'!EE60="Yes"),OFFSET('Hygiene Data'!$I$7,0,10*ROW('Hygiene Data'!I54)),NA())</f>
        <v>#N/A</v>
      </c>
      <c r="BQ60" s="92"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4" t="str">
        <f ca="true">+IF(ISTEXT('Data Summary'!B61),'Data Summary'!B61,"")</f>
        <v/>
      </c>
      <c r="C61" s="327" t="e">
        <f ca="true">+VALUE('Data Summary'!C61)</f>
        <v>#VALUE!</v>
      </c>
      <c r="D61" s="90" t="e">
        <f ca="true">+IF(AND(ISNUMBER(OFFSET('Water Data'!$D$4,0,10*ROW('Water Data'!D55))),'Data Summary'!BS61="Yes"),100-OFFSET('Water Data'!$D$4,0,10*ROW('Water Data'!D55)),NA())</f>
        <v>#N/A</v>
      </c>
      <c r="E61" s="90" t="e">
        <f ca="true">+IF(AND(ISNUMBER(OFFSET('Water Data'!$D$6,0,10*ROW('Water Data'!D55))),'Data Summary'!BT61="Yes"),OFFSET('Water Data'!$D$6,0,10*ROW('Water Data'!D55)),NA())</f>
        <v>#N/A</v>
      </c>
      <c r="F61" s="90" t="e">
        <f ca="true">+IF(AND(ISNUMBER(OFFSET('Water Data'!$D$9,0,10*ROW('Water Data'!D55))),'Data Summary'!BU61="Yes"),OFFSET('Water Data'!$D$9,0,10*ROW('Water Data'!D55)),NA())</f>
        <v>#N/A</v>
      </c>
      <c r="G61" s="90" t="e">
        <f ca="true">+IF(AND(ISNUMBER(OFFSET('Water Data'!$E$4,0,10*ROW('Water Data'!E55))),'Data Summary'!BV61="Yes"),100-OFFSET('Water Data'!$E$4,0,10*ROW('Water Data'!E55)),NA())</f>
        <v>#N/A</v>
      </c>
      <c r="H61" s="90" t="e">
        <f ca="true">+IF(AND(ISNUMBER(OFFSET('Water Data'!$E$6,0,10*ROW('Water Data'!E55))),'Data Summary'!BW61="Yes"),OFFSET('Water Data'!$E$6,0,10*ROW('Water Data'!E55)),NA())</f>
        <v>#N/A</v>
      </c>
      <c r="I61" s="90" t="e">
        <f ca="true">+IF(AND(ISNUMBER(OFFSET('Water Data'!$E$9,0,10*ROW('Water Data'!E55))),'Data Summary'!BX61="Yes"),OFFSET('Water Data'!$E$9,0,10*ROW('Water Data'!E55)),NA())</f>
        <v>#N/A</v>
      </c>
      <c r="J61" s="90" t="e">
        <f ca="true">+IF(AND(ISNUMBER(OFFSET('Water Data'!$F$4,0,10*ROW('Water Data'!F55))),'Data Summary'!BY61="Yes"),100-OFFSET('Water Data'!$F$4,0,10*ROW('Water Data'!F55)),NA())</f>
        <v>#N/A</v>
      </c>
      <c r="K61" s="90" t="e">
        <f ca="true">+IF(AND(ISNUMBER(OFFSET('Water Data'!$F$6,0,10*ROW('Water Data'!F55))),'Data Summary'!BZ61="Yes"),OFFSET('Water Data'!$F$6,0,10*ROW('Water Data'!F55)),NA())</f>
        <v>#N/A</v>
      </c>
      <c r="L61" s="90" t="e">
        <f ca="true">+IF(AND(ISNUMBER(OFFSET('Water Data'!$F$9,0,10*ROW('Water Data'!F55))),'Data Summary'!CA61="Yes"),OFFSET('Water Data'!$F$9,0,10*ROW('Water Data'!F55)),NA())</f>
        <v>#N/A</v>
      </c>
      <c r="M61" s="90" t="e">
        <f ca="true">+IF(AND(ISNUMBER(OFFSET('Water Data'!$G$4,0,10*ROW('Water Data'!G55))),'Data Summary'!CB61="Yes"),100-OFFSET('Water Data'!$G$4,0,10*ROW('Water Data'!G55)),NA())</f>
        <v>#N/A</v>
      </c>
      <c r="N61" s="90" t="e">
        <f ca="true">+IF(AND(ISNUMBER(OFFSET('Water Data'!$G$6,0,10*ROW('Water Data'!G55))),'Data Summary'!CC61="Yes"),OFFSET('Water Data'!$G$6,0,10*ROW('Water Data'!G55)),NA())</f>
        <v>#N/A</v>
      </c>
      <c r="O61" s="90" t="e">
        <f ca="true">+IF(AND(ISNUMBER(OFFSET('Water Data'!$G$9,0,10*ROW('Water Data'!G55))),'Data Summary'!CD61="Yes"),OFFSET('Water Data'!$G$9,0,10*ROW('Water Data'!G55)),NA())</f>
        <v>#N/A</v>
      </c>
      <c r="P61" s="90" t="e">
        <f ca="true">+IF(AND(ISNUMBER(OFFSET('Water Data'!$H$4,0,10*ROW('Water Data'!H55))),'Data Summary'!CE61="Yes"),100-OFFSET('Water Data'!$H$4,0,10*ROW('Water Data'!H55)),NA())</f>
        <v>#N/A</v>
      </c>
      <c r="Q61" s="90" t="e">
        <f ca="true">+IF(AND(ISNUMBER(OFFSET('Water Data'!$H$6,0,10*ROW('Water Data'!H55))),'Data Summary'!CF61="Yes"),OFFSET('Water Data'!$H$6,0,10*ROW('Water Data'!H55)),NA())</f>
        <v>#N/A</v>
      </c>
      <c r="R61" s="90" t="e">
        <f ca="true">+IF(AND(ISNUMBER(OFFSET('Water Data'!$H$9,0,10*ROW('Water Data'!H55))),'Data Summary'!CG61="Yes"),OFFSET('Water Data'!$H$9,0,10*ROW('Water Data'!H55)),NA())</f>
        <v>#N/A</v>
      </c>
      <c r="S61" s="90" t="e">
        <f ca="true">+IF(AND(ISNUMBER(OFFSET('Water Data'!$I$4,0,10*ROW('Water Data'!I55))),'Data Summary'!CH61="Yes"),100-OFFSET('Water Data'!$I$4,0,10*ROW('Water Data'!I55)),NA())</f>
        <v>#N/A</v>
      </c>
      <c r="T61" s="90" t="e">
        <f ca="true">+IF(AND(ISNUMBER(OFFSET('Water Data'!$I$6,0,10*ROW('Water Data'!I55))),'Data Summary'!CI61="Yes"),OFFSET('Water Data'!$I$6,0,10*ROW('Water Data'!I55)),NA())</f>
        <v>#N/A</v>
      </c>
      <c r="U61" s="90" t="e">
        <f ca="true">+IF(AND(ISNUMBER(OFFSET('Water Data'!$I$9,0,10*ROW('Water Data'!I55))),'Data Summary'!CJ61="Yes"),OFFSET('Water Data'!$I$9,0,10*ROW('Water Data'!I55)),NA())</f>
        <v>#N/A</v>
      </c>
      <c r="V61" s="91" t="e">
        <f ca="true">+IF(AND(ISNUMBER(OFFSET('Sanitation Data'!$D$4,0,10*ROW('Sanitation Data'!D55))),'Data Summary'!CK61="Yes"),100-OFFSET('Sanitation Data'!$D$4,0,10*ROW('Sanitation Data'!D55)),NA())</f>
        <v>#N/A</v>
      </c>
      <c r="W61" s="91" t="e">
        <f ca="true">+IF(AND(ISNUMBER(OFFSET('Sanitation Data'!$D$6,0,10*ROW('Sanitation Data'!D55))),'Data Summary'!CL61="Yes"),OFFSET('Sanitation Data'!$D$6,0,10*ROW('Sanitation Data'!D55)),NA())</f>
        <v>#N/A</v>
      </c>
      <c r="X61" s="91" t="e">
        <f ca="true">+IF(AND(ISNUMBER(OFFSET('Sanitation Data'!$D$10,0,10*ROW('Sanitation Data'!D55))),'Data Summary'!CM61="Yes"),OFFSET('Sanitation Data'!$D$10,0,10*ROW('Sanitation Data'!D55)),NA())</f>
        <v>#N/A</v>
      </c>
      <c r="Y61" s="91" t="e">
        <f ca="true">+IF(AND(ISNUMBER(OFFSET('Sanitation Data'!$D$11,0,10*ROW('Sanitation Data'!D55))),'Data Summary'!CN61="Yes"),OFFSET('Sanitation Data'!$D$11,0,10*ROW('Sanitation Data'!D55)),NA())</f>
        <v>#N/A</v>
      </c>
      <c r="Z61" s="91" t="e">
        <f ca="true">+IF(AND(ISNUMBER(OFFSET('Sanitation Data'!$D$12,0,10*ROW('Sanitation Data'!D55))),'Data Summary'!CO61="Yes"),OFFSET('Sanitation Data'!$D$12,0,10*ROW('Sanitation Data'!D55)),NA())</f>
        <v>#N/A</v>
      </c>
      <c r="AA61" s="91" t="e">
        <f ca="true">+IF(AND(ISNUMBER(OFFSET('Sanitation Data'!$E$4,0,10*ROW('Sanitation Data'!E55))),'Data Summary'!CP61="Yes"),100-OFFSET('Sanitation Data'!$E$4,0,10*ROW('Sanitation Data'!E55)),NA())</f>
        <v>#N/A</v>
      </c>
      <c r="AB61" s="91" t="e">
        <f ca="true">+IF(AND(ISNUMBER(OFFSET('Sanitation Data'!$E$6,0,10*ROW('Sanitation Data'!E55))),'Data Summary'!CQ61="Yes"),OFFSET('Sanitation Data'!$E$6,0,10*ROW('Sanitation Data'!E55)),NA())</f>
        <v>#N/A</v>
      </c>
      <c r="AC61" s="91" t="e">
        <f ca="true">+IF(AND(ISNUMBER(OFFSET('Sanitation Data'!$E$10,0,10*ROW('Sanitation Data'!E55))),'Data Summary'!CR61="Yes"),OFFSET('Sanitation Data'!$E$10,0,10*ROW('Sanitation Data'!E55)),NA())</f>
        <v>#N/A</v>
      </c>
      <c r="AD61" s="91" t="e">
        <f ca="true">+IF(AND(ISNUMBER(OFFSET('Sanitation Data'!$E$11,0,10*ROW('Sanitation Data'!E55))),'Data Summary'!CS61="Yes"),OFFSET('Sanitation Data'!$E$11,0,10*ROW('Sanitation Data'!E55)),NA())</f>
        <v>#N/A</v>
      </c>
      <c r="AE61" s="91" t="e">
        <f ca="true">+IF(AND(ISNUMBER(OFFSET('Sanitation Data'!$E$12,0,10*ROW('Sanitation Data'!E55))),'Data Summary'!CT61="Yes"),OFFSET('Sanitation Data'!$E$12,0,10*ROW('Sanitation Data'!E55)),NA())</f>
        <v>#N/A</v>
      </c>
      <c r="AF61" s="91" t="e">
        <f ca="true">+IF(AND(ISNUMBER(OFFSET('Sanitation Data'!$F$4,0,10*ROW('Sanitation Data'!F55))),'Data Summary'!CU61="Yes"),100-OFFSET('Sanitation Data'!$F$4,0,10*ROW('Sanitation Data'!F55)),NA())</f>
        <v>#N/A</v>
      </c>
      <c r="AG61" s="91" t="e">
        <f ca="true">+IF(AND(ISNUMBER(OFFSET('Sanitation Data'!$F$6,0,10*ROW('Sanitation Data'!F55))),'Data Summary'!CV61="Yes"),OFFSET('Sanitation Data'!$F$6,0,10*ROW('Sanitation Data'!F55)),NA())</f>
        <v>#N/A</v>
      </c>
      <c r="AH61" s="91" t="e">
        <f ca="true">+IF(AND(ISNUMBER(OFFSET('Sanitation Data'!$F$10,0,10*ROW('Sanitation Data'!F55))),'Data Summary'!CW61="Yes"),OFFSET('Sanitation Data'!$F$10,0,10*ROW('Sanitation Data'!F55)),NA())</f>
        <v>#N/A</v>
      </c>
      <c r="AI61" s="91" t="e">
        <f ca="true">+IF(AND(ISNUMBER(OFFSET('Sanitation Data'!$F$11,0,10*ROW('Sanitation Data'!F55))),'Data Summary'!CX61="Yes"),OFFSET('Sanitation Data'!$F$11,0,10*ROW('Sanitation Data'!F55)),NA())</f>
        <v>#N/A</v>
      </c>
      <c r="AJ61" s="91" t="e">
        <f ca="true">+IF(AND(ISNUMBER(OFFSET('Sanitation Data'!$F$12,0,10*ROW('Sanitation Data'!F55))),'Data Summary'!CY61="Yes"),OFFSET('Sanitation Data'!$F$12,0,10*ROW('Sanitation Data'!F55)),NA())</f>
        <v>#N/A</v>
      </c>
      <c r="AK61" s="91" t="e">
        <f ca="true">+IF(AND(ISNUMBER(OFFSET('Sanitation Data'!$G$4,0,10*ROW('Sanitation Data'!G55))),'Data Summary'!CZ61="Yes"),100-OFFSET('Sanitation Data'!$G$4,0,10*ROW('Sanitation Data'!G55)),NA())</f>
        <v>#N/A</v>
      </c>
      <c r="AL61" s="91" t="e">
        <f ca="true">+IF(AND(ISNUMBER(OFFSET('Sanitation Data'!$G$6,0,10*ROW('Sanitation Data'!G55))),'Data Summary'!DA61="Yes"),OFFSET('Sanitation Data'!$G$6,0,10*ROW('Sanitation Data'!G55)),NA())</f>
        <v>#N/A</v>
      </c>
      <c r="AM61" s="91" t="e">
        <f ca="true">+IF(AND(ISNUMBER(OFFSET('Sanitation Data'!$G$10,0,10*ROW('Sanitation Data'!G55))),'Data Summary'!DB61="Yes"),OFFSET('Sanitation Data'!$G$10,0,10*ROW('Sanitation Data'!G55)),NA())</f>
        <v>#N/A</v>
      </c>
      <c r="AN61" s="91" t="e">
        <f ca="true">+IF(AND(ISNUMBER(OFFSET('Sanitation Data'!$G$11,0,10*ROW('Sanitation Data'!G55))),'Data Summary'!DC61="Yes"),OFFSET('Sanitation Data'!$G$11,0,10*ROW('Sanitation Data'!G55)),NA())</f>
        <v>#N/A</v>
      </c>
      <c r="AO61" s="91" t="e">
        <f ca="true">+IF(AND(ISNUMBER(OFFSET('Sanitation Data'!$G$12,0,10*ROW('Sanitation Data'!G55))),'Data Summary'!DD61="Yes"),OFFSET('Sanitation Data'!$G$12,0,10*ROW('Sanitation Data'!G55)),NA())</f>
        <v>#N/A</v>
      </c>
      <c r="AP61" s="91" t="e">
        <f ca="true">+IF(AND(ISNUMBER(OFFSET('Sanitation Data'!$H$4,0,10*ROW('Sanitation Data'!H55))),'Data Summary'!DE61="Yes"),100-OFFSET('Sanitation Data'!$H$4,0,10*ROW('Sanitation Data'!H55)),NA())</f>
        <v>#N/A</v>
      </c>
      <c r="AQ61" s="91" t="e">
        <f ca="true">+IF(AND(ISNUMBER(OFFSET('Sanitation Data'!$H$6,0,10*ROW('Sanitation Data'!H55))),'Data Summary'!DF61="Yes"),OFFSET('Sanitation Data'!$H$6,0,10*ROW('Sanitation Data'!H55)),NA())</f>
        <v>#N/A</v>
      </c>
      <c r="AR61" s="91" t="e">
        <f ca="true">+IF(AND(ISNUMBER(OFFSET('Sanitation Data'!$H$10,0,10*ROW('Sanitation Data'!H55))),'Data Summary'!DG61="Yes"),OFFSET('Sanitation Data'!$H$10,0,10*ROW('Sanitation Data'!H55)),NA())</f>
        <v>#N/A</v>
      </c>
      <c r="AS61" s="91" t="e">
        <f ca="true">+IF(AND(ISNUMBER(OFFSET('Sanitation Data'!$H$11,0,10*ROW('Sanitation Data'!H55))),'Data Summary'!DH61="Yes"),OFFSET('Sanitation Data'!$H$11,0,10*ROW('Sanitation Data'!H55)),NA())</f>
        <v>#N/A</v>
      </c>
      <c r="AT61" s="91" t="e">
        <f ca="true">+IF(AND(ISNUMBER(OFFSET('Sanitation Data'!$H$12,0,10*ROW('Sanitation Data'!H55))),'Data Summary'!DI61="Yes"),OFFSET('Sanitation Data'!$H$12,0,10*ROW('Sanitation Data'!H55)),NA())</f>
        <v>#N/A</v>
      </c>
      <c r="AU61" s="91" t="e">
        <f ca="true">+IF(AND(ISNUMBER(OFFSET('Sanitation Data'!$I$4,0,10*ROW('Sanitation Data'!I55))),'Data Summary'!DJ61="Yes"),100-OFFSET('Sanitation Data'!$I$4,0,10*ROW('Sanitation Data'!I55)),NA())</f>
        <v>#N/A</v>
      </c>
      <c r="AV61" s="91" t="e">
        <f ca="true">+IF(AND(ISNUMBER(OFFSET('Sanitation Data'!$I$6,0,10*ROW('Sanitation Data'!I55))),'Data Summary'!DK61="Yes"),OFFSET('Sanitation Data'!$I$6,0,10*ROW('Sanitation Data'!I55)),NA())</f>
        <v>#N/A</v>
      </c>
      <c r="AW61" s="91" t="e">
        <f ca="true">+IF(AND(ISNUMBER(OFFSET('Sanitation Data'!$I$10,0,10*ROW('Sanitation Data'!I55))),'Data Summary'!DL61="Yes"),OFFSET('Sanitation Data'!$I$10,0,10*ROW('Sanitation Data'!I55)),NA())</f>
        <v>#N/A</v>
      </c>
      <c r="AX61" s="91" t="e">
        <f ca="true">+IF(AND(ISNUMBER(OFFSET('Sanitation Data'!$I$11,0,10*ROW('Sanitation Data'!I55))),'Data Summary'!DM61="Yes"),OFFSET('Sanitation Data'!$I$11,0,10*ROW('Sanitation Data'!I55)),NA())</f>
        <v>#N/A</v>
      </c>
      <c r="AY61" s="91" t="e">
        <f ca="true">+IF(AND(ISNUMBER(OFFSET('Sanitation Data'!$I$12,0,10*ROW('Sanitation Data'!I55))),'Data Summary'!DN61="Yes"),OFFSET('Sanitation Data'!$I$12,0,10*ROW('Sanitation Data'!I55)),NA())</f>
        <v>#N/A</v>
      </c>
      <c r="AZ61" s="92" t="e">
        <f ca="true">+IF(AND(ISNUMBER(OFFSET('Hygiene Data'!$D$5,0,10*ROW('Hygiene Data'!D55))),'Data Summary'!DO61="Yes"),OFFSET('Hygiene Data'!$D$5,0,10*ROW('Hygiene Data'!D55)),NA())</f>
        <v>#N/A</v>
      </c>
      <c r="BA61" s="92" t="e">
        <f ca="true">+IF(AND(ISNUMBER(OFFSET('Hygiene Data'!$D$7,0,10*ROW('Hygiene Data'!D55))),'Data Summary'!DP61="Yes"),OFFSET('Hygiene Data'!$D$7,0,10*ROW('Hygiene Data'!D55)),NA())</f>
        <v>#N/A</v>
      </c>
      <c r="BB61" s="92" t="e">
        <f ca="true">+IF(AND(ISNUMBER(OFFSET('Hygiene Data'!$D$9,0,10*ROW('Hygiene Data'!D55))),'Data Summary'!DQ61="Yes"),OFFSET('Hygiene Data'!$D$9,0,10*ROW('Hygiene Data'!D55)),NA())</f>
        <v>#N/A</v>
      </c>
      <c r="BC61" s="92" t="e">
        <f ca="true">+IF(AND(ISNUMBER(OFFSET('Hygiene Data'!$E$5,0,10*ROW('Hygiene Data'!E55))),'Data Summary'!DR61="Yes"),OFFSET('Hygiene Data'!$E$5,0,10*ROW('Hygiene Data'!E55)),NA())</f>
        <v>#N/A</v>
      </c>
      <c r="BD61" s="92" t="e">
        <f ca="true">+IF(AND(ISNUMBER(OFFSET('Hygiene Data'!$E$7,0,10*ROW('Hygiene Data'!E55))),'Data Summary'!DS61="Yes"),OFFSET('Hygiene Data'!$E$7,0,10*ROW('Hygiene Data'!E55)),NA())</f>
        <v>#N/A</v>
      </c>
      <c r="BE61" s="92" t="e">
        <f ca="true">+IF(AND(ISNUMBER(OFFSET('Hygiene Data'!$E$9,0,10*ROW('Hygiene Data'!E55))),'Data Summary'!DT61="Yes"),OFFSET('Hygiene Data'!$E$9,0,10*ROW('Hygiene Data'!E55)),NA())</f>
        <v>#N/A</v>
      </c>
      <c r="BF61" s="92" t="e">
        <f ca="true">+IF(AND(ISNUMBER(OFFSET('Hygiene Data'!$F$5,0,10*ROW('Hygiene Data'!F55))),'Data Summary'!DU61="Yes"),OFFSET('Hygiene Data'!$F$5,0,10*ROW('Hygiene Data'!F55)),NA())</f>
        <v>#N/A</v>
      </c>
      <c r="BG61" s="92" t="e">
        <f ca="true">+IF(AND(ISNUMBER(OFFSET('Hygiene Data'!$F$7,0,10*ROW('Hygiene Data'!F55))),'Data Summary'!DV61="Yes"),OFFSET('Hygiene Data'!$F$7,0,10*ROW('Hygiene Data'!F55)),NA())</f>
        <v>#N/A</v>
      </c>
      <c r="BH61" s="92" t="e">
        <f ca="true">+IF(AND(ISNUMBER(OFFSET('Hygiene Data'!$F$9,0,10*ROW('Hygiene Data'!F55))),'Data Summary'!DW61="Yes"),OFFSET('Hygiene Data'!$F$9,0,10*ROW('Hygiene Data'!F55)),NA())</f>
        <v>#N/A</v>
      </c>
      <c r="BI61" s="92" t="e">
        <f ca="true">+IF(AND(ISNUMBER(OFFSET('Hygiene Data'!$G$5,0,10*ROW('Hygiene Data'!G55))),'Data Summary'!DX61="Yes"),OFFSET('Hygiene Data'!$G$5,0,10*ROW('Hygiene Data'!G55)),NA())</f>
        <v>#N/A</v>
      </c>
      <c r="BJ61" s="92" t="e">
        <f ca="true">+IF(AND(ISNUMBER(OFFSET('Hygiene Data'!$G$7,0,10*ROW('Hygiene Data'!G55))),'Data Summary'!DY61="Yes"),OFFSET('Hygiene Data'!$G$7,0,10*ROW('Hygiene Data'!G55)),NA())</f>
        <v>#N/A</v>
      </c>
      <c r="BK61" s="92" t="e">
        <f ca="true">+IF(AND(ISNUMBER(OFFSET('Hygiene Data'!$G$9,0,10*ROW('Hygiene Data'!G55))),'Data Summary'!DZ61="Yes"),OFFSET('Hygiene Data'!$G$9,0,10*ROW('Hygiene Data'!G55)),NA())</f>
        <v>#N/A</v>
      </c>
      <c r="BL61" s="92" t="e">
        <f ca="true">+IF(AND(ISNUMBER(OFFSET('Hygiene Data'!$H$5,0,10*ROW('Hygiene Data'!H55))),'Data Summary'!EA61="Yes"),OFFSET('Hygiene Data'!$H$5,0,10*ROW('Hygiene Data'!H55)),NA())</f>
        <v>#N/A</v>
      </c>
      <c r="BM61" s="92" t="e">
        <f ca="true">+IF(AND(ISNUMBER(OFFSET('Hygiene Data'!$H$7,0,10*ROW('Hygiene Data'!H55))),'Data Summary'!EB61="Yes"),OFFSET('Hygiene Data'!$H$7,0,10*ROW('Hygiene Data'!H55)),NA())</f>
        <v>#N/A</v>
      </c>
      <c r="BN61" s="92" t="e">
        <f ca="true">+IF(AND(ISNUMBER(OFFSET('Hygiene Data'!$H$9,0,10*ROW('Hygiene Data'!H55))),'Data Summary'!EC61="Yes"),OFFSET('Hygiene Data'!$H$9,0,10*ROW('Hygiene Data'!H55)),NA())</f>
        <v>#N/A</v>
      </c>
      <c r="BO61" s="92" t="e">
        <f ca="true">+IF(AND(ISNUMBER(OFFSET('Hygiene Data'!$I$5,0,10*ROW('Hygiene Data'!I55))),'Data Summary'!ED61="Yes"),OFFSET('Hygiene Data'!$I$5,0,10*ROW('Hygiene Data'!I55)),NA())</f>
        <v>#N/A</v>
      </c>
      <c r="BP61" s="92" t="e">
        <f ca="true">+IF(AND(ISNUMBER(OFFSET('Hygiene Data'!$I$7,0,10*ROW('Hygiene Data'!I55))),'Data Summary'!EE61="Yes"),OFFSET('Hygiene Data'!$I$7,0,10*ROW('Hygiene Data'!I55)),NA())</f>
        <v>#N/A</v>
      </c>
      <c r="BQ61" s="92"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4" t="str">
        <f ca="true">+IF(ISTEXT('Data Summary'!B62),'Data Summary'!B62,"")</f>
        <v/>
      </c>
      <c r="C62" s="327" t="e">
        <f ca="true">+VALUE('Data Summary'!C62)</f>
        <v>#VALUE!</v>
      </c>
      <c r="D62" s="90" t="e">
        <f ca="true">+IF(AND(ISNUMBER(OFFSET('Water Data'!$D$4,0,10*ROW('Water Data'!D56))),'Data Summary'!BS62="Yes"),100-OFFSET('Water Data'!$D$4,0,10*ROW('Water Data'!D56)),NA())</f>
        <v>#N/A</v>
      </c>
      <c r="E62" s="90" t="e">
        <f ca="true">+IF(AND(ISNUMBER(OFFSET('Water Data'!$D$6,0,10*ROW('Water Data'!D56))),'Data Summary'!BT62="Yes"),OFFSET('Water Data'!$D$6,0,10*ROW('Water Data'!D56)),NA())</f>
        <v>#N/A</v>
      </c>
      <c r="F62" s="90" t="e">
        <f ca="true">+IF(AND(ISNUMBER(OFFSET('Water Data'!$D$9,0,10*ROW('Water Data'!D56))),'Data Summary'!BU62="Yes"),OFFSET('Water Data'!$D$9,0,10*ROW('Water Data'!D56)),NA())</f>
        <v>#N/A</v>
      </c>
      <c r="G62" s="90" t="e">
        <f ca="true">+IF(AND(ISNUMBER(OFFSET('Water Data'!$E$4,0,10*ROW('Water Data'!E56))),'Data Summary'!BV62="Yes"),100-OFFSET('Water Data'!$E$4,0,10*ROW('Water Data'!E56)),NA())</f>
        <v>#N/A</v>
      </c>
      <c r="H62" s="90" t="e">
        <f ca="true">+IF(AND(ISNUMBER(OFFSET('Water Data'!$E$6,0,10*ROW('Water Data'!E56))),'Data Summary'!BW62="Yes"),OFFSET('Water Data'!$E$6,0,10*ROW('Water Data'!E56)),NA())</f>
        <v>#N/A</v>
      </c>
      <c r="I62" s="90" t="e">
        <f ca="true">+IF(AND(ISNUMBER(OFFSET('Water Data'!$E$9,0,10*ROW('Water Data'!E56))),'Data Summary'!BX62="Yes"),OFFSET('Water Data'!$E$9,0,10*ROW('Water Data'!E56)),NA())</f>
        <v>#N/A</v>
      </c>
      <c r="J62" s="90" t="e">
        <f ca="true">+IF(AND(ISNUMBER(OFFSET('Water Data'!$F$4,0,10*ROW('Water Data'!F56))),'Data Summary'!BY62="Yes"),100-OFFSET('Water Data'!$F$4,0,10*ROW('Water Data'!F56)),NA())</f>
        <v>#N/A</v>
      </c>
      <c r="K62" s="90" t="e">
        <f ca="true">+IF(AND(ISNUMBER(OFFSET('Water Data'!$F$6,0,10*ROW('Water Data'!F56))),'Data Summary'!BZ62="Yes"),OFFSET('Water Data'!$F$6,0,10*ROW('Water Data'!F56)),NA())</f>
        <v>#N/A</v>
      </c>
      <c r="L62" s="90" t="e">
        <f ca="true">+IF(AND(ISNUMBER(OFFSET('Water Data'!$F$9,0,10*ROW('Water Data'!F56))),'Data Summary'!CA62="Yes"),OFFSET('Water Data'!$F$9,0,10*ROW('Water Data'!F56)),NA())</f>
        <v>#N/A</v>
      </c>
      <c r="M62" s="90" t="e">
        <f ca="true">+IF(AND(ISNUMBER(OFFSET('Water Data'!$G$4,0,10*ROW('Water Data'!G56))),'Data Summary'!CB62="Yes"),100-OFFSET('Water Data'!$G$4,0,10*ROW('Water Data'!G56)),NA())</f>
        <v>#N/A</v>
      </c>
      <c r="N62" s="90" t="e">
        <f ca="true">+IF(AND(ISNUMBER(OFFSET('Water Data'!$G$6,0,10*ROW('Water Data'!G56))),'Data Summary'!CC62="Yes"),OFFSET('Water Data'!$G$6,0,10*ROW('Water Data'!G56)),NA())</f>
        <v>#N/A</v>
      </c>
      <c r="O62" s="90" t="e">
        <f ca="true">+IF(AND(ISNUMBER(OFFSET('Water Data'!$G$9,0,10*ROW('Water Data'!G56))),'Data Summary'!CD62="Yes"),OFFSET('Water Data'!$G$9,0,10*ROW('Water Data'!G56)),NA())</f>
        <v>#N/A</v>
      </c>
      <c r="P62" s="90" t="e">
        <f ca="true">+IF(AND(ISNUMBER(OFFSET('Water Data'!$H$4,0,10*ROW('Water Data'!H56))),'Data Summary'!CE62="Yes"),100-OFFSET('Water Data'!$H$4,0,10*ROW('Water Data'!H56)),NA())</f>
        <v>#N/A</v>
      </c>
      <c r="Q62" s="90" t="e">
        <f ca="true">+IF(AND(ISNUMBER(OFFSET('Water Data'!$H$6,0,10*ROW('Water Data'!H56))),'Data Summary'!CF62="Yes"),OFFSET('Water Data'!$H$6,0,10*ROW('Water Data'!H56)),NA())</f>
        <v>#N/A</v>
      </c>
      <c r="R62" s="90" t="e">
        <f ca="true">+IF(AND(ISNUMBER(OFFSET('Water Data'!$H$9,0,10*ROW('Water Data'!H56))),'Data Summary'!CG62="Yes"),OFFSET('Water Data'!$H$9,0,10*ROW('Water Data'!H56)),NA())</f>
        <v>#N/A</v>
      </c>
      <c r="S62" s="90" t="e">
        <f ca="true">+IF(AND(ISNUMBER(OFFSET('Water Data'!$I$4,0,10*ROW('Water Data'!I56))),'Data Summary'!CH62="Yes"),100-OFFSET('Water Data'!$I$4,0,10*ROW('Water Data'!I56)),NA())</f>
        <v>#N/A</v>
      </c>
      <c r="T62" s="90" t="e">
        <f ca="true">+IF(AND(ISNUMBER(OFFSET('Water Data'!$I$6,0,10*ROW('Water Data'!I56))),'Data Summary'!CI62="Yes"),OFFSET('Water Data'!$I$6,0,10*ROW('Water Data'!I56)),NA())</f>
        <v>#N/A</v>
      </c>
      <c r="U62" s="90" t="e">
        <f ca="true">+IF(AND(ISNUMBER(OFFSET('Water Data'!$I$9,0,10*ROW('Water Data'!I56))),'Data Summary'!CJ62="Yes"),OFFSET('Water Data'!$I$9,0,10*ROW('Water Data'!I56)),NA())</f>
        <v>#N/A</v>
      </c>
      <c r="V62" s="91" t="e">
        <f ca="true">+IF(AND(ISNUMBER(OFFSET('Sanitation Data'!$D$4,0,10*ROW('Sanitation Data'!D56))),'Data Summary'!CK62="Yes"),100-OFFSET('Sanitation Data'!$D$4,0,10*ROW('Sanitation Data'!D56)),NA())</f>
        <v>#N/A</v>
      </c>
      <c r="W62" s="91" t="e">
        <f ca="true">+IF(AND(ISNUMBER(OFFSET('Sanitation Data'!$D$6,0,10*ROW('Sanitation Data'!D56))),'Data Summary'!CL62="Yes"),OFFSET('Sanitation Data'!$D$6,0,10*ROW('Sanitation Data'!D56)),NA())</f>
        <v>#N/A</v>
      </c>
      <c r="X62" s="91" t="e">
        <f ca="true">+IF(AND(ISNUMBER(OFFSET('Sanitation Data'!$D$10,0,10*ROW('Sanitation Data'!D56))),'Data Summary'!CM62="Yes"),OFFSET('Sanitation Data'!$D$10,0,10*ROW('Sanitation Data'!D56)),NA())</f>
        <v>#N/A</v>
      </c>
      <c r="Y62" s="91" t="e">
        <f ca="true">+IF(AND(ISNUMBER(OFFSET('Sanitation Data'!$D$11,0,10*ROW('Sanitation Data'!D56))),'Data Summary'!CN62="Yes"),OFFSET('Sanitation Data'!$D$11,0,10*ROW('Sanitation Data'!D56)),NA())</f>
        <v>#N/A</v>
      </c>
      <c r="Z62" s="91" t="e">
        <f ca="true">+IF(AND(ISNUMBER(OFFSET('Sanitation Data'!$D$12,0,10*ROW('Sanitation Data'!D56))),'Data Summary'!CO62="Yes"),OFFSET('Sanitation Data'!$D$12,0,10*ROW('Sanitation Data'!D56)),NA())</f>
        <v>#N/A</v>
      </c>
      <c r="AA62" s="91" t="e">
        <f ca="true">+IF(AND(ISNUMBER(OFFSET('Sanitation Data'!$E$4,0,10*ROW('Sanitation Data'!E56))),'Data Summary'!CP62="Yes"),100-OFFSET('Sanitation Data'!$E$4,0,10*ROW('Sanitation Data'!E56)),NA())</f>
        <v>#N/A</v>
      </c>
      <c r="AB62" s="91" t="e">
        <f ca="true">+IF(AND(ISNUMBER(OFFSET('Sanitation Data'!$E$6,0,10*ROW('Sanitation Data'!E56))),'Data Summary'!CQ62="Yes"),OFFSET('Sanitation Data'!$E$6,0,10*ROW('Sanitation Data'!E56)),NA())</f>
        <v>#N/A</v>
      </c>
      <c r="AC62" s="91" t="e">
        <f ca="true">+IF(AND(ISNUMBER(OFFSET('Sanitation Data'!$E$10,0,10*ROW('Sanitation Data'!E56))),'Data Summary'!CR62="Yes"),OFFSET('Sanitation Data'!$E$10,0,10*ROW('Sanitation Data'!E56)),NA())</f>
        <v>#N/A</v>
      </c>
      <c r="AD62" s="91" t="e">
        <f ca="true">+IF(AND(ISNUMBER(OFFSET('Sanitation Data'!$E$11,0,10*ROW('Sanitation Data'!E56))),'Data Summary'!CS62="Yes"),OFFSET('Sanitation Data'!$E$11,0,10*ROW('Sanitation Data'!E56)),NA())</f>
        <v>#N/A</v>
      </c>
      <c r="AE62" s="91" t="e">
        <f ca="true">+IF(AND(ISNUMBER(OFFSET('Sanitation Data'!$E$12,0,10*ROW('Sanitation Data'!E56))),'Data Summary'!CT62="Yes"),OFFSET('Sanitation Data'!$E$12,0,10*ROW('Sanitation Data'!E56)),NA())</f>
        <v>#N/A</v>
      </c>
      <c r="AF62" s="91" t="e">
        <f ca="true">+IF(AND(ISNUMBER(OFFSET('Sanitation Data'!$F$4,0,10*ROW('Sanitation Data'!F56))),'Data Summary'!CU62="Yes"),100-OFFSET('Sanitation Data'!$F$4,0,10*ROW('Sanitation Data'!F56)),NA())</f>
        <v>#N/A</v>
      </c>
      <c r="AG62" s="91" t="e">
        <f ca="true">+IF(AND(ISNUMBER(OFFSET('Sanitation Data'!$F$6,0,10*ROW('Sanitation Data'!F56))),'Data Summary'!CV62="Yes"),OFFSET('Sanitation Data'!$F$6,0,10*ROW('Sanitation Data'!F56)),NA())</f>
        <v>#N/A</v>
      </c>
      <c r="AH62" s="91" t="e">
        <f ca="true">+IF(AND(ISNUMBER(OFFSET('Sanitation Data'!$F$10,0,10*ROW('Sanitation Data'!F56))),'Data Summary'!CW62="Yes"),OFFSET('Sanitation Data'!$F$10,0,10*ROW('Sanitation Data'!F56)),NA())</f>
        <v>#N/A</v>
      </c>
      <c r="AI62" s="91" t="e">
        <f ca="true">+IF(AND(ISNUMBER(OFFSET('Sanitation Data'!$F$11,0,10*ROW('Sanitation Data'!F56))),'Data Summary'!CX62="Yes"),OFFSET('Sanitation Data'!$F$11,0,10*ROW('Sanitation Data'!F56)),NA())</f>
        <v>#N/A</v>
      </c>
      <c r="AJ62" s="91" t="e">
        <f ca="true">+IF(AND(ISNUMBER(OFFSET('Sanitation Data'!$F$12,0,10*ROW('Sanitation Data'!F56))),'Data Summary'!CY62="Yes"),OFFSET('Sanitation Data'!$F$12,0,10*ROW('Sanitation Data'!F56)),NA())</f>
        <v>#N/A</v>
      </c>
      <c r="AK62" s="91" t="e">
        <f ca="true">+IF(AND(ISNUMBER(OFFSET('Sanitation Data'!$G$4,0,10*ROW('Sanitation Data'!G56))),'Data Summary'!CZ62="Yes"),100-OFFSET('Sanitation Data'!$G$4,0,10*ROW('Sanitation Data'!G56)),NA())</f>
        <v>#N/A</v>
      </c>
      <c r="AL62" s="91" t="e">
        <f ca="true">+IF(AND(ISNUMBER(OFFSET('Sanitation Data'!$G$6,0,10*ROW('Sanitation Data'!G56))),'Data Summary'!DA62="Yes"),OFFSET('Sanitation Data'!$G$6,0,10*ROW('Sanitation Data'!G56)),NA())</f>
        <v>#N/A</v>
      </c>
      <c r="AM62" s="91" t="e">
        <f ca="true">+IF(AND(ISNUMBER(OFFSET('Sanitation Data'!$G$10,0,10*ROW('Sanitation Data'!G56))),'Data Summary'!DB62="Yes"),OFFSET('Sanitation Data'!$G$10,0,10*ROW('Sanitation Data'!G56)),NA())</f>
        <v>#N/A</v>
      </c>
      <c r="AN62" s="91" t="e">
        <f ca="true">+IF(AND(ISNUMBER(OFFSET('Sanitation Data'!$G$11,0,10*ROW('Sanitation Data'!G56))),'Data Summary'!DC62="Yes"),OFFSET('Sanitation Data'!$G$11,0,10*ROW('Sanitation Data'!G56)),NA())</f>
        <v>#N/A</v>
      </c>
      <c r="AO62" s="91" t="e">
        <f ca="true">+IF(AND(ISNUMBER(OFFSET('Sanitation Data'!$G$12,0,10*ROW('Sanitation Data'!G56))),'Data Summary'!DD62="Yes"),OFFSET('Sanitation Data'!$G$12,0,10*ROW('Sanitation Data'!G56)),NA())</f>
        <v>#N/A</v>
      </c>
      <c r="AP62" s="91" t="e">
        <f ca="true">+IF(AND(ISNUMBER(OFFSET('Sanitation Data'!$H$4,0,10*ROW('Sanitation Data'!H56))),'Data Summary'!DE62="Yes"),100-OFFSET('Sanitation Data'!$H$4,0,10*ROW('Sanitation Data'!H56)),NA())</f>
        <v>#N/A</v>
      </c>
      <c r="AQ62" s="91" t="e">
        <f ca="true">+IF(AND(ISNUMBER(OFFSET('Sanitation Data'!$H$6,0,10*ROW('Sanitation Data'!H56))),'Data Summary'!DF62="Yes"),OFFSET('Sanitation Data'!$H$6,0,10*ROW('Sanitation Data'!H56)),NA())</f>
        <v>#N/A</v>
      </c>
      <c r="AR62" s="91" t="e">
        <f ca="true">+IF(AND(ISNUMBER(OFFSET('Sanitation Data'!$H$10,0,10*ROW('Sanitation Data'!H56))),'Data Summary'!DG62="Yes"),OFFSET('Sanitation Data'!$H$10,0,10*ROW('Sanitation Data'!H56)),NA())</f>
        <v>#N/A</v>
      </c>
      <c r="AS62" s="91" t="e">
        <f ca="true">+IF(AND(ISNUMBER(OFFSET('Sanitation Data'!$H$11,0,10*ROW('Sanitation Data'!H56))),'Data Summary'!DH62="Yes"),OFFSET('Sanitation Data'!$H$11,0,10*ROW('Sanitation Data'!H56)),NA())</f>
        <v>#N/A</v>
      </c>
      <c r="AT62" s="91" t="e">
        <f ca="true">+IF(AND(ISNUMBER(OFFSET('Sanitation Data'!$H$12,0,10*ROW('Sanitation Data'!H56))),'Data Summary'!DI62="Yes"),OFFSET('Sanitation Data'!$H$12,0,10*ROW('Sanitation Data'!H56)),NA())</f>
        <v>#N/A</v>
      </c>
      <c r="AU62" s="91" t="e">
        <f ca="true">+IF(AND(ISNUMBER(OFFSET('Sanitation Data'!$I$4,0,10*ROW('Sanitation Data'!I56))),'Data Summary'!DJ62="Yes"),100-OFFSET('Sanitation Data'!$I$4,0,10*ROW('Sanitation Data'!I56)),NA())</f>
        <v>#N/A</v>
      </c>
      <c r="AV62" s="91" t="e">
        <f ca="true">+IF(AND(ISNUMBER(OFFSET('Sanitation Data'!$I$6,0,10*ROW('Sanitation Data'!I56))),'Data Summary'!DK62="Yes"),OFFSET('Sanitation Data'!$I$6,0,10*ROW('Sanitation Data'!I56)),NA())</f>
        <v>#N/A</v>
      </c>
      <c r="AW62" s="91" t="e">
        <f ca="true">+IF(AND(ISNUMBER(OFFSET('Sanitation Data'!$I$10,0,10*ROW('Sanitation Data'!I56))),'Data Summary'!DL62="Yes"),OFFSET('Sanitation Data'!$I$10,0,10*ROW('Sanitation Data'!I56)),NA())</f>
        <v>#N/A</v>
      </c>
      <c r="AX62" s="91" t="e">
        <f ca="true">+IF(AND(ISNUMBER(OFFSET('Sanitation Data'!$I$11,0,10*ROW('Sanitation Data'!I56))),'Data Summary'!DM62="Yes"),OFFSET('Sanitation Data'!$I$11,0,10*ROW('Sanitation Data'!I56)),NA())</f>
        <v>#N/A</v>
      </c>
      <c r="AY62" s="91" t="e">
        <f ca="true">+IF(AND(ISNUMBER(OFFSET('Sanitation Data'!$I$12,0,10*ROW('Sanitation Data'!I56))),'Data Summary'!DN62="Yes"),OFFSET('Sanitation Data'!$I$12,0,10*ROW('Sanitation Data'!I56)),NA())</f>
        <v>#N/A</v>
      </c>
      <c r="AZ62" s="92" t="e">
        <f ca="true">+IF(AND(ISNUMBER(OFFSET('Hygiene Data'!$D$5,0,10*ROW('Hygiene Data'!D56))),'Data Summary'!DO62="Yes"),OFFSET('Hygiene Data'!$D$5,0,10*ROW('Hygiene Data'!D56)),NA())</f>
        <v>#N/A</v>
      </c>
      <c r="BA62" s="92" t="e">
        <f ca="true">+IF(AND(ISNUMBER(OFFSET('Hygiene Data'!$D$7,0,10*ROW('Hygiene Data'!D56))),'Data Summary'!DP62="Yes"),OFFSET('Hygiene Data'!$D$7,0,10*ROW('Hygiene Data'!D56)),NA())</f>
        <v>#N/A</v>
      </c>
      <c r="BB62" s="92" t="e">
        <f ca="true">+IF(AND(ISNUMBER(OFFSET('Hygiene Data'!$D$9,0,10*ROW('Hygiene Data'!D56))),'Data Summary'!DQ62="Yes"),OFFSET('Hygiene Data'!$D$9,0,10*ROW('Hygiene Data'!D56)),NA())</f>
        <v>#N/A</v>
      </c>
      <c r="BC62" s="92" t="e">
        <f ca="true">+IF(AND(ISNUMBER(OFFSET('Hygiene Data'!$E$5,0,10*ROW('Hygiene Data'!E56))),'Data Summary'!DR62="Yes"),OFFSET('Hygiene Data'!$E$5,0,10*ROW('Hygiene Data'!E56)),NA())</f>
        <v>#N/A</v>
      </c>
      <c r="BD62" s="92" t="e">
        <f ca="true">+IF(AND(ISNUMBER(OFFSET('Hygiene Data'!$E$7,0,10*ROW('Hygiene Data'!E56))),'Data Summary'!DS62="Yes"),OFFSET('Hygiene Data'!$E$7,0,10*ROW('Hygiene Data'!E56)),NA())</f>
        <v>#N/A</v>
      </c>
      <c r="BE62" s="92" t="e">
        <f ca="true">+IF(AND(ISNUMBER(OFFSET('Hygiene Data'!$E$9,0,10*ROW('Hygiene Data'!E56))),'Data Summary'!DT62="Yes"),OFFSET('Hygiene Data'!$E$9,0,10*ROW('Hygiene Data'!E56)),NA())</f>
        <v>#N/A</v>
      </c>
      <c r="BF62" s="92" t="e">
        <f ca="true">+IF(AND(ISNUMBER(OFFSET('Hygiene Data'!$F$5,0,10*ROW('Hygiene Data'!F56))),'Data Summary'!DU62="Yes"),OFFSET('Hygiene Data'!$F$5,0,10*ROW('Hygiene Data'!F56)),NA())</f>
        <v>#N/A</v>
      </c>
      <c r="BG62" s="92" t="e">
        <f ca="true">+IF(AND(ISNUMBER(OFFSET('Hygiene Data'!$F$7,0,10*ROW('Hygiene Data'!F56))),'Data Summary'!DV62="Yes"),OFFSET('Hygiene Data'!$F$7,0,10*ROW('Hygiene Data'!F56)),NA())</f>
        <v>#N/A</v>
      </c>
      <c r="BH62" s="92" t="e">
        <f ca="true">+IF(AND(ISNUMBER(OFFSET('Hygiene Data'!$F$9,0,10*ROW('Hygiene Data'!F56))),'Data Summary'!DW62="Yes"),OFFSET('Hygiene Data'!$F$9,0,10*ROW('Hygiene Data'!F56)),NA())</f>
        <v>#N/A</v>
      </c>
      <c r="BI62" s="92" t="e">
        <f ca="true">+IF(AND(ISNUMBER(OFFSET('Hygiene Data'!$G$5,0,10*ROW('Hygiene Data'!G56))),'Data Summary'!DX62="Yes"),OFFSET('Hygiene Data'!$G$5,0,10*ROW('Hygiene Data'!G56)),NA())</f>
        <v>#N/A</v>
      </c>
      <c r="BJ62" s="92" t="e">
        <f ca="true">+IF(AND(ISNUMBER(OFFSET('Hygiene Data'!$G$7,0,10*ROW('Hygiene Data'!G56))),'Data Summary'!DY62="Yes"),OFFSET('Hygiene Data'!$G$7,0,10*ROW('Hygiene Data'!G56)),NA())</f>
        <v>#N/A</v>
      </c>
      <c r="BK62" s="92" t="e">
        <f ca="true">+IF(AND(ISNUMBER(OFFSET('Hygiene Data'!$G$9,0,10*ROW('Hygiene Data'!G56))),'Data Summary'!DZ62="Yes"),OFFSET('Hygiene Data'!$G$9,0,10*ROW('Hygiene Data'!G56)),NA())</f>
        <v>#N/A</v>
      </c>
      <c r="BL62" s="92" t="e">
        <f ca="true">+IF(AND(ISNUMBER(OFFSET('Hygiene Data'!$H$5,0,10*ROW('Hygiene Data'!H56))),'Data Summary'!EA62="Yes"),OFFSET('Hygiene Data'!$H$5,0,10*ROW('Hygiene Data'!H56)),NA())</f>
        <v>#N/A</v>
      </c>
      <c r="BM62" s="92" t="e">
        <f ca="true">+IF(AND(ISNUMBER(OFFSET('Hygiene Data'!$H$7,0,10*ROW('Hygiene Data'!H56))),'Data Summary'!EB62="Yes"),OFFSET('Hygiene Data'!$H$7,0,10*ROW('Hygiene Data'!H56)),NA())</f>
        <v>#N/A</v>
      </c>
      <c r="BN62" s="92" t="e">
        <f ca="true">+IF(AND(ISNUMBER(OFFSET('Hygiene Data'!$H$9,0,10*ROW('Hygiene Data'!H56))),'Data Summary'!EC62="Yes"),OFFSET('Hygiene Data'!$H$9,0,10*ROW('Hygiene Data'!H56)),NA())</f>
        <v>#N/A</v>
      </c>
      <c r="BO62" s="92" t="e">
        <f ca="true">+IF(AND(ISNUMBER(OFFSET('Hygiene Data'!$I$5,0,10*ROW('Hygiene Data'!I56))),'Data Summary'!ED62="Yes"),OFFSET('Hygiene Data'!$I$5,0,10*ROW('Hygiene Data'!I56)),NA())</f>
        <v>#N/A</v>
      </c>
      <c r="BP62" s="92" t="e">
        <f ca="true">+IF(AND(ISNUMBER(OFFSET('Hygiene Data'!$I$7,0,10*ROW('Hygiene Data'!I56))),'Data Summary'!EE62="Yes"),OFFSET('Hygiene Data'!$I$7,0,10*ROW('Hygiene Data'!I56)),NA())</f>
        <v>#N/A</v>
      </c>
      <c r="BQ62" s="92"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4" t="str">
        <f ca="true">+IF(ISTEXT('Data Summary'!B63),'Data Summary'!B63,"")</f>
        <v/>
      </c>
      <c r="C63" s="327" t="e">
        <f ca="true">+VALUE('Data Summary'!C63)</f>
        <v>#VALUE!</v>
      </c>
      <c r="D63" s="90" t="e">
        <f ca="true">+IF(AND(ISNUMBER(OFFSET('Water Data'!$D$4,0,10*ROW('Water Data'!D57))),'Data Summary'!BS63="Yes"),100-OFFSET('Water Data'!$D$4,0,10*ROW('Water Data'!D57)),NA())</f>
        <v>#N/A</v>
      </c>
      <c r="E63" s="90" t="e">
        <f ca="true">+IF(AND(ISNUMBER(OFFSET('Water Data'!$D$6,0,10*ROW('Water Data'!D57))),'Data Summary'!BT63="Yes"),OFFSET('Water Data'!$D$6,0,10*ROW('Water Data'!D57)),NA())</f>
        <v>#N/A</v>
      </c>
      <c r="F63" s="90" t="e">
        <f ca="true">+IF(AND(ISNUMBER(OFFSET('Water Data'!$D$9,0,10*ROW('Water Data'!D57))),'Data Summary'!BU63="Yes"),OFFSET('Water Data'!$D$9,0,10*ROW('Water Data'!D57)),NA())</f>
        <v>#N/A</v>
      </c>
      <c r="G63" s="90" t="e">
        <f ca="true">+IF(AND(ISNUMBER(OFFSET('Water Data'!$E$4,0,10*ROW('Water Data'!E57))),'Data Summary'!BV63="Yes"),100-OFFSET('Water Data'!$E$4,0,10*ROW('Water Data'!E57)),NA())</f>
        <v>#N/A</v>
      </c>
      <c r="H63" s="90" t="e">
        <f ca="true">+IF(AND(ISNUMBER(OFFSET('Water Data'!$E$6,0,10*ROW('Water Data'!E57))),'Data Summary'!BW63="Yes"),OFFSET('Water Data'!$E$6,0,10*ROW('Water Data'!E57)),NA())</f>
        <v>#N/A</v>
      </c>
      <c r="I63" s="90" t="e">
        <f ca="true">+IF(AND(ISNUMBER(OFFSET('Water Data'!$E$9,0,10*ROW('Water Data'!E57))),'Data Summary'!BX63="Yes"),OFFSET('Water Data'!$E$9,0,10*ROW('Water Data'!E57)),NA())</f>
        <v>#N/A</v>
      </c>
      <c r="J63" s="90" t="e">
        <f ca="true">+IF(AND(ISNUMBER(OFFSET('Water Data'!$F$4,0,10*ROW('Water Data'!F57))),'Data Summary'!BY63="Yes"),100-OFFSET('Water Data'!$F$4,0,10*ROW('Water Data'!F57)),NA())</f>
        <v>#N/A</v>
      </c>
      <c r="K63" s="90" t="e">
        <f ca="true">+IF(AND(ISNUMBER(OFFSET('Water Data'!$F$6,0,10*ROW('Water Data'!F57))),'Data Summary'!BZ63="Yes"),OFFSET('Water Data'!$F$6,0,10*ROW('Water Data'!F57)),NA())</f>
        <v>#N/A</v>
      </c>
      <c r="L63" s="90" t="e">
        <f ca="true">+IF(AND(ISNUMBER(OFFSET('Water Data'!$F$9,0,10*ROW('Water Data'!F57))),'Data Summary'!CA63="Yes"),OFFSET('Water Data'!$F$9,0,10*ROW('Water Data'!F57)),NA())</f>
        <v>#N/A</v>
      </c>
      <c r="M63" s="90" t="e">
        <f ca="true">+IF(AND(ISNUMBER(OFFSET('Water Data'!$G$4,0,10*ROW('Water Data'!G57))),'Data Summary'!CB63="Yes"),100-OFFSET('Water Data'!$G$4,0,10*ROW('Water Data'!G57)),NA())</f>
        <v>#N/A</v>
      </c>
      <c r="N63" s="90" t="e">
        <f ca="true">+IF(AND(ISNUMBER(OFFSET('Water Data'!$G$6,0,10*ROW('Water Data'!G57))),'Data Summary'!CC63="Yes"),OFFSET('Water Data'!$G$6,0,10*ROW('Water Data'!G57)),NA())</f>
        <v>#N/A</v>
      </c>
      <c r="O63" s="90" t="e">
        <f ca="true">+IF(AND(ISNUMBER(OFFSET('Water Data'!$G$9,0,10*ROW('Water Data'!G57))),'Data Summary'!CD63="Yes"),OFFSET('Water Data'!$G$9,0,10*ROW('Water Data'!G57)),NA())</f>
        <v>#N/A</v>
      </c>
      <c r="P63" s="90" t="e">
        <f ca="true">+IF(AND(ISNUMBER(OFFSET('Water Data'!$H$4,0,10*ROW('Water Data'!H57))),'Data Summary'!CE63="Yes"),100-OFFSET('Water Data'!$H$4,0,10*ROW('Water Data'!H57)),NA())</f>
        <v>#N/A</v>
      </c>
      <c r="Q63" s="90" t="e">
        <f ca="true">+IF(AND(ISNUMBER(OFFSET('Water Data'!$H$6,0,10*ROW('Water Data'!H57))),'Data Summary'!CF63="Yes"),OFFSET('Water Data'!$H$6,0,10*ROW('Water Data'!H57)),NA())</f>
        <v>#N/A</v>
      </c>
      <c r="R63" s="90" t="e">
        <f ca="true">+IF(AND(ISNUMBER(OFFSET('Water Data'!$H$9,0,10*ROW('Water Data'!H57))),'Data Summary'!CG63="Yes"),OFFSET('Water Data'!$H$9,0,10*ROW('Water Data'!H57)),NA())</f>
        <v>#N/A</v>
      </c>
      <c r="S63" s="90" t="e">
        <f ca="true">+IF(AND(ISNUMBER(OFFSET('Water Data'!$I$4,0,10*ROW('Water Data'!I57))),'Data Summary'!CH63="Yes"),100-OFFSET('Water Data'!$I$4,0,10*ROW('Water Data'!I57)),NA())</f>
        <v>#N/A</v>
      </c>
      <c r="T63" s="90" t="e">
        <f ca="true">+IF(AND(ISNUMBER(OFFSET('Water Data'!$I$6,0,10*ROW('Water Data'!I57))),'Data Summary'!CI63="Yes"),OFFSET('Water Data'!$I$6,0,10*ROW('Water Data'!I57)),NA())</f>
        <v>#N/A</v>
      </c>
      <c r="U63" s="90" t="e">
        <f ca="true">+IF(AND(ISNUMBER(OFFSET('Water Data'!$I$9,0,10*ROW('Water Data'!I57))),'Data Summary'!CJ63="Yes"),OFFSET('Water Data'!$I$9,0,10*ROW('Water Data'!I57)),NA())</f>
        <v>#N/A</v>
      </c>
      <c r="V63" s="91" t="e">
        <f ca="true">+IF(AND(ISNUMBER(OFFSET('Sanitation Data'!$D$4,0,10*ROW('Sanitation Data'!D57))),'Data Summary'!CK63="Yes"),100-OFFSET('Sanitation Data'!$D$4,0,10*ROW('Sanitation Data'!D57)),NA())</f>
        <v>#N/A</v>
      </c>
      <c r="W63" s="91" t="e">
        <f ca="true">+IF(AND(ISNUMBER(OFFSET('Sanitation Data'!$D$6,0,10*ROW('Sanitation Data'!D57))),'Data Summary'!CL63="Yes"),OFFSET('Sanitation Data'!$D$6,0,10*ROW('Sanitation Data'!D57)),NA())</f>
        <v>#N/A</v>
      </c>
      <c r="X63" s="91" t="e">
        <f ca="true">+IF(AND(ISNUMBER(OFFSET('Sanitation Data'!$D$10,0,10*ROW('Sanitation Data'!D57))),'Data Summary'!CM63="Yes"),OFFSET('Sanitation Data'!$D$10,0,10*ROW('Sanitation Data'!D57)),NA())</f>
        <v>#N/A</v>
      </c>
      <c r="Y63" s="91" t="e">
        <f ca="true">+IF(AND(ISNUMBER(OFFSET('Sanitation Data'!$D$11,0,10*ROW('Sanitation Data'!D57))),'Data Summary'!CN63="Yes"),OFFSET('Sanitation Data'!$D$11,0,10*ROW('Sanitation Data'!D57)),NA())</f>
        <v>#N/A</v>
      </c>
      <c r="Z63" s="91" t="e">
        <f ca="true">+IF(AND(ISNUMBER(OFFSET('Sanitation Data'!$D$12,0,10*ROW('Sanitation Data'!D57))),'Data Summary'!CO63="Yes"),OFFSET('Sanitation Data'!$D$12,0,10*ROW('Sanitation Data'!D57)),NA())</f>
        <v>#N/A</v>
      </c>
      <c r="AA63" s="91" t="e">
        <f ca="true">+IF(AND(ISNUMBER(OFFSET('Sanitation Data'!$E$4,0,10*ROW('Sanitation Data'!E57))),'Data Summary'!CP63="Yes"),100-OFFSET('Sanitation Data'!$E$4,0,10*ROW('Sanitation Data'!E57)),NA())</f>
        <v>#N/A</v>
      </c>
      <c r="AB63" s="91" t="e">
        <f ca="true">+IF(AND(ISNUMBER(OFFSET('Sanitation Data'!$E$6,0,10*ROW('Sanitation Data'!E57))),'Data Summary'!CQ63="Yes"),OFFSET('Sanitation Data'!$E$6,0,10*ROW('Sanitation Data'!E57)),NA())</f>
        <v>#N/A</v>
      </c>
      <c r="AC63" s="91" t="e">
        <f ca="true">+IF(AND(ISNUMBER(OFFSET('Sanitation Data'!$E$10,0,10*ROW('Sanitation Data'!E57))),'Data Summary'!CR63="Yes"),OFFSET('Sanitation Data'!$E$10,0,10*ROW('Sanitation Data'!E57)),NA())</f>
        <v>#N/A</v>
      </c>
      <c r="AD63" s="91" t="e">
        <f ca="true">+IF(AND(ISNUMBER(OFFSET('Sanitation Data'!$E$11,0,10*ROW('Sanitation Data'!E57))),'Data Summary'!CS63="Yes"),OFFSET('Sanitation Data'!$E$11,0,10*ROW('Sanitation Data'!E57)),NA())</f>
        <v>#N/A</v>
      </c>
      <c r="AE63" s="91" t="e">
        <f ca="true">+IF(AND(ISNUMBER(OFFSET('Sanitation Data'!$E$12,0,10*ROW('Sanitation Data'!E57))),'Data Summary'!CT63="Yes"),OFFSET('Sanitation Data'!$E$12,0,10*ROW('Sanitation Data'!E57)),NA())</f>
        <v>#N/A</v>
      </c>
      <c r="AF63" s="91" t="e">
        <f ca="true">+IF(AND(ISNUMBER(OFFSET('Sanitation Data'!$F$4,0,10*ROW('Sanitation Data'!F57))),'Data Summary'!CU63="Yes"),100-OFFSET('Sanitation Data'!$F$4,0,10*ROW('Sanitation Data'!F57)),NA())</f>
        <v>#N/A</v>
      </c>
      <c r="AG63" s="91" t="e">
        <f ca="true">+IF(AND(ISNUMBER(OFFSET('Sanitation Data'!$F$6,0,10*ROW('Sanitation Data'!F57))),'Data Summary'!CV63="Yes"),OFFSET('Sanitation Data'!$F$6,0,10*ROW('Sanitation Data'!F57)),NA())</f>
        <v>#N/A</v>
      </c>
      <c r="AH63" s="91" t="e">
        <f ca="true">+IF(AND(ISNUMBER(OFFSET('Sanitation Data'!$F$10,0,10*ROW('Sanitation Data'!F57))),'Data Summary'!CW63="Yes"),OFFSET('Sanitation Data'!$F$10,0,10*ROW('Sanitation Data'!F57)),NA())</f>
        <v>#N/A</v>
      </c>
      <c r="AI63" s="91" t="e">
        <f ca="true">+IF(AND(ISNUMBER(OFFSET('Sanitation Data'!$F$11,0,10*ROW('Sanitation Data'!F57))),'Data Summary'!CX63="Yes"),OFFSET('Sanitation Data'!$F$11,0,10*ROW('Sanitation Data'!F57)),NA())</f>
        <v>#N/A</v>
      </c>
      <c r="AJ63" s="91" t="e">
        <f ca="true">+IF(AND(ISNUMBER(OFFSET('Sanitation Data'!$F$12,0,10*ROW('Sanitation Data'!F57))),'Data Summary'!CY63="Yes"),OFFSET('Sanitation Data'!$F$12,0,10*ROW('Sanitation Data'!F57)),NA())</f>
        <v>#N/A</v>
      </c>
      <c r="AK63" s="91" t="e">
        <f ca="true">+IF(AND(ISNUMBER(OFFSET('Sanitation Data'!$G$4,0,10*ROW('Sanitation Data'!G57))),'Data Summary'!CZ63="Yes"),100-OFFSET('Sanitation Data'!$G$4,0,10*ROW('Sanitation Data'!G57)),NA())</f>
        <v>#N/A</v>
      </c>
      <c r="AL63" s="91" t="e">
        <f ca="true">+IF(AND(ISNUMBER(OFFSET('Sanitation Data'!$G$6,0,10*ROW('Sanitation Data'!G57))),'Data Summary'!DA63="Yes"),OFFSET('Sanitation Data'!$G$6,0,10*ROW('Sanitation Data'!G57)),NA())</f>
        <v>#N/A</v>
      </c>
      <c r="AM63" s="91" t="e">
        <f ca="true">+IF(AND(ISNUMBER(OFFSET('Sanitation Data'!$G$10,0,10*ROW('Sanitation Data'!G57))),'Data Summary'!DB63="Yes"),OFFSET('Sanitation Data'!$G$10,0,10*ROW('Sanitation Data'!G57)),NA())</f>
        <v>#N/A</v>
      </c>
      <c r="AN63" s="91" t="e">
        <f ca="true">+IF(AND(ISNUMBER(OFFSET('Sanitation Data'!$G$11,0,10*ROW('Sanitation Data'!G57))),'Data Summary'!DC63="Yes"),OFFSET('Sanitation Data'!$G$11,0,10*ROW('Sanitation Data'!G57)),NA())</f>
        <v>#N/A</v>
      </c>
      <c r="AO63" s="91" t="e">
        <f ca="true">+IF(AND(ISNUMBER(OFFSET('Sanitation Data'!$G$12,0,10*ROW('Sanitation Data'!G57))),'Data Summary'!DD63="Yes"),OFFSET('Sanitation Data'!$G$12,0,10*ROW('Sanitation Data'!G57)),NA())</f>
        <v>#N/A</v>
      </c>
      <c r="AP63" s="91" t="e">
        <f ca="true">+IF(AND(ISNUMBER(OFFSET('Sanitation Data'!$H$4,0,10*ROW('Sanitation Data'!H57))),'Data Summary'!DE63="Yes"),100-OFFSET('Sanitation Data'!$H$4,0,10*ROW('Sanitation Data'!H57)),NA())</f>
        <v>#N/A</v>
      </c>
      <c r="AQ63" s="91" t="e">
        <f ca="true">+IF(AND(ISNUMBER(OFFSET('Sanitation Data'!$H$6,0,10*ROW('Sanitation Data'!H57))),'Data Summary'!DF63="Yes"),OFFSET('Sanitation Data'!$H$6,0,10*ROW('Sanitation Data'!H57)),NA())</f>
        <v>#N/A</v>
      </c>
      <c r="AR63" s="91" t="e">
        <f ca="true">+IF(AND(ISNUMBER(OFFSET('Sanitation Data'!$H$10,0,10*ROW('Sanitation Data'!H57))),'Data Summary'!DG63="Yes"),OFFSET('Sanitation Data'!$H$10,0,10*ROW('Sanitation Data'!H57)),NA())</f>
        <v>#N/A</v>
      </c>
      <c r="AS63" s="91" t="e">
        <f ca="true">+IF(AND(ISNUMBER(OFFSET('Sanitation Data'!$H$11,0,10*ROW('Sanitation Data'!H57))),'Data Summary'!DH63="Yes"),OFFSET('Sanitation Data'!$H$11,0,10*ROW('Sanitation Data'!H57)),NA())</f>
        <v>#N/A</v>
      </c>
      <c r="AT63" s="91" t="e">
        <f ca="true">+IF(AND(ISNUMBER(OFFSET('Sanitation Data'!$H$12,0,10*ROW('Sanitation Data'!H57))),'Data Summary'!DI63="Yes"),OFFSET('Sanitation Data'!$H$12,0,10*ROW('Sanitation Data'!H57)),NA())</f>
        <v>#N/A</v>
      </c>
      <c r="AU63" s="91" t="e">
        <f ca="true">+IF(AND(ISNUMBER(OFFSET('Sanitation Data'!$I$4,0,10*ROW('Sanitation Data'!I57))),'Data Summary'!DJ63="Yes"),100-OFFSET('Sanitation Data'!$I$4,0,10*ROW('Sanitation Data'!I57)),NA())</f>
        <v>#N/A</v>
      </c>
      <c r="AV63" s="91" t="e">
        <f ca="true">+IF(AND(ISNUMBER(OFFSET('Sanitation Data'!$I$6,0,10*ROW('Sanitation Data'!I57))),'Data Summary'!DK63="Yes"),OFFSET('Sanitation Data'!$I$6,0,10*ROW('Sanitation Data'!I57)),NA())</f>
        <v>#N/A</v>
      </c>
      <c r="AW63" s="91" t="e">
        <f ca="true">+IF(AND(ISNUMBER(OFFSET('Sanitation Data'!$I$10,0,10*ROW('Sanitation Data'!I57))),'Data Summary'!DL63="Yes"),OFFSET('Sanitation Data'!$I$10,0,10*ROW('Sanitation Data'!I57)),NA())</f>
        <v>#N/A</v>
      </c>
      <c r="AX63" s="91" t="e">
        <f ca="true">+IF(AND(ISNUMBER(OFFSET('Sanitation Data'!$I$11,0,10*ROW('Sanitation Data'!I57))),'Data Summary'!DM63="Yes"),OFFSET('Sanitation Data'!$I$11,0,10*ROW('Sanitation Data'!I57)),NA())</f>
        <v>#N/A</v>
      </c>
      <c r="AY63" s="91" t="e">
        <f ca="true">+IF(AND(ISNUMBER(OFFSET('Sanitation Data'!$I$12,0,10*ROW('Sanitation Data'!I57))),'Data Summary'!DN63="Yes"),OFFSET('Sanitation Data'!$I$12,0,10*ROW('Sanitation Data'!I57)),NA())</f>
        <v>#N/A</v>
      </c>
      <c r="AZ63" s="92" t="e">
        <f ca="true">+IF(AND(ISNUMBER(OFFSET('Hygiene Data'!$D$5,0,10*ROW('Hygiene Data'!D57))),'Data Summary'!DO63="Yes"),OFFSET('Hygiene Data'!$D$5,0,10*ROW('Hygiene Data'!D57)),NA())</f>
        <v>#N/A</v>
      </c>
      <c r="BA63" s="92" t="e">
        <f ca="true">+IF(AND(ISNUMBER(OFFSET('Hygiene Data'!$D$7,0,10*ROW('Hygiene Data'!D57))),'Data Summary'!DP63="Yes"),OFFSET('Hygiene Data'!$D$7,0,10*ROW('Hygiene Data'!D57)),NA())</f>
        <v>#N/A</v>
      </c>
      <c r="BB63" s="92" t="e">
        <f ca="true">+IF(AND(ISNUMBER(OFFSET('Hygiene Data'!$D$9,0,10*ROW('Hygiene Data'!D57))),'Data Summary'!DQ63="Yes"),OFFSET('Hygiene Data'!$D$9,0,10*ROW('Hygiene Data'!D57)),NA())</f>
        <v>#N/A</v>
      </c>
      <c r="BC63" s="92" t="e">
        <f ca="true">+IF(AND(ISNUMBER(OFFSET('Hygiene Data'!$E$5,0,10*ROW('Hygiene Data'!E57))),'Data Summary'!DR63="Yes"),OFFSET('Hygiene Data'!$E$5,0,10*ROW('Hygiene Data'!E57)),NA())</f>
        <v>#N/A</v>
      </c>
      <c r="BD63" s="92" t="e">
        <f ca="true">+IF(AND(ISNUMBER(OFFSET('Hygiene Data'!$E$7,0,10*ROW('Hygiene Data'!E57))),'Data Summary'!DS63="Yes"),OFFSET('Hygiene Data'!$E$7,0,10*ROW('Hygiene Data'!E57)),NA())</f>
        <v>#N/A</v>
      </c>
      <c r="BE63" s="92" t="e">
        <f ca="true">+IF(AND(ISNUMBER(OFFSET('Hygiene Data'!$E$9,0,10*ROW('Hygiene Data'!E57))),'Data Summary'!DT63="Yes"),OFFSET('Hygiene Data'!$E$9,0,10*ROW('Hygiene Data'!E57)),NA())</f>
        <v>#N/A</v>
      </c>
      <c r="BF63" s="92" t="e">
        <f ca="true">+IF(AND(ISNUMBER(OFFSET('Hygiene Data'!$F$5,0,10*ROW('Hygiene Data'!F57))),'Data Summary'!DU63="Yes"),OFFSET('Hygiene Data'!$F$5,0,10*ROW('Hygiene Data'!F57)),NA())</f>
        <v>#N/A</v>
      </c>
      <c r="BG63" s="92" t="e">
        <f ca="true">+IF(AND(ISNUMBER(OFFSET('Hygiene Data'!$F$7,0,10*ROW('Hygiene Data'!F57))),'Data Summary'!DV63="Yes"),OFFSET('Hygiene Data'!$F$7,0,10*ROW('Hygiene Data'!F57)),NA())</f>
        <v>#N/A</v>
      </c>
      <c r="BH63" s="92" t="e">
        <f ca="true">+IF(AND(ISNUMBER(OFFSET('Hygiene Data'!$F$9,0,10*ROW('Hygiene Data'!F57))),'Data Summary'!DW63="Yes"),OFFSET('Hygiene Data'!$F$9,0,10*ROW('Hygiene Data'!F57)),NA())</f>
        <v>#N/A</v>
      </c>
      <c r="BI63" s="92" t="e">
        <f ca="true">+IF(AND(ISNUMBER(OFFSET('Hygiene Data'!$G$5,0,10*ROW('Hygiene Data'!G57))),'Data Summary'!DX63="Yes"),OFFSET('Hygiene Data'!$G$5,0,10*ROW('Hygiene Data'!G57)),NA())</f>
        <v>#N/A</v>
      </c>
      <c r="BJ63" s="92" t="e">
        <f ca="true">+IF(AND(ISNUMBER(OFFSET('Hygiene Data'!$G$7,0,10*ROW('Hygiene Data'!G57))),'Data Summary'!DY63="Yes"),OFFSET('Hygiene Data'!$G$7,0,10*ROW('Hygiene Data'!G57)),NA())</f>
        <v>#N/A</v>
      </c>
      <c r="BK63" s="92" t="e">
        <f ca="true">+IF(AND(ISNUMBER(OFFSET('Hygiene Data'!$G$9,0,10*ROW('Hygiene Data'!G57))),'Data Summary'!DZ63="Yes"),OFFSET('Hygiene Data'!$G$9,0,10*ROW('Hygiene Data'!G57)),NA())</f>
        <v>#N/A</v>
      </c>
      <c r="BL63" s="92" t="e">
        <f ca="true">+IF(AND(ISNUMBER(OFFSET('Hygiene Data'!$H$5,0,10*ROW('Hygiene Data'!H57))),'Data Summary'!EA63="Yes"),OFFSET('Hygiene Data'!$H$5,0,10*ROW('Hygiene Data'!H57)),NA())</f>
        <v>#N/A</v>
      </c>
      <c r="BM63" s="92" t="e">
        <f ca="true">+IF(AND(ISNUMBER(OFFSET('Hygiene Data'!$H$7,0,10*ROW('Hygiene Data'!H57))),'Data Summary'!EB63="Yes"),OFFSET('Hygiene Data'!$H$7,0,10*ROW('Hygiene Data'!H57)),NA())</f>
        <v>#N/A</v>
      </c>
      <c r="BN63" s="92" t="e">
        <f ca="true">+IF(AND(ISNUMBER(OFFSET('Hygiene Data'!$H$9,0,10*ROW('Hygiene Data'!H57))),'Data Summary'!EC63="Yes"),OFFSET('Hygiene Data'!$H$9,0,10*ROW('Hygiene Data'!H57)),NA())</f>
        <v>#N/A</v>
      </c>
      <c r="BO63" s="92" t="e">
        <f ca="true">+IF(AND(ISNUMBER(OFFSET('Hygiene Data'!$I$5,0,10*ROW('Hygiene Data'!I57))),'Data Summary'!ED63="Yes"),OFFSET('Hygiene Data'!$I$5,0,10*ROW('Hygiene Data'!I57)),NA())</f>
        <v>#N/A</v>
      </c>
      <c r="BP63" s="92" t="e">
        <f ca="true">+IF(AND(ISNUMBER(OFFSET('Hygiene Data'!$I$7,0,10*ROW('Hygiene Data'!I57))),'Data Summary'!EE63="Yes"),OFFSET('Hygiene Data'!$I$7,0,10*ROW('Hygiene Data'!I57)),NA())</f>
        <v>#N/A</v>
      </c>
      <c r="BQ63" s="92"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4" t="str">
        <f ca="true">+IF(ISTEXT('Data Summary'!B64),'Data Summary'!B64,"")</f>
        <v/>
      </c>
      <c r="C64" s="327" t="e">
        <f ca="true">+VALUE('Data Summary'!C64)</f>
        <v>#VALUE!</v>
      </c>
      <c r="D64" s="90" t="e">
        <f ca="true">+IF(AND(ISNUMBER(OFFSET('Water Data'!$D$4,0,10*ROW('Water Data'!D58))),'Data Summary'!BS64="Yes"),100-OFFSET('Water Data'!$D$4,0,10*ROW('Water Data'!D58)),NA())</f>
        <v>#N/A</v>
      </c>
      <c r="E64" s="90" t="e">
        <f ca="true">+IF(AND(ISNUMBER(OFFSET('Water Data'!$D$6,0,10*ROW('Water Data'!D58))),'Data Summary'!BT64="Yes"),OFFSET('Water Data'!$D$6,0,10*ROW('Water Data'!D58)),NA())</f>
        <v>#N/A</v>
      </c>
      <c r="F64" s="90" t="e">
        <f ca="true">+IF(AND(ISNUMBER(OFFSET('Water Data'!$D$9,0,10*ROW('Water Data'!D58))),'Data Summary'!BU64="Yes"),OFFSET('Water Data'!$D$9,0,10*ROW('Water Data'!D58)),NA())</f>
        <v>#N/A</v>
      </c>
      <c r="G64" s="90" t="e">
        <f ca="true">+IF(AND(ISNUMBER(OFFSET('Water Data'!$E$4,0,10*ROW('Water Data'!E58))),'Data Summary'!BV64="Yes"),100-OFFSET('Water Data'!$E$4,0,10*ROW('Water Data'!E58)),NA())</f>
        <v>#N/A</v>
      </c>
      <c r="H64" s="90" t="e">
        <f ca="true">+IF(AND(ISNUMBER(OFFSET('Water Data'!$E$6,0,10*ROW('Water Data'!E58))),'Data Summary'!BW64="Yes"),OFFSET('Water Data'!$E$6,0,10*ROW('Water Data'!E58)),NA())</f>
        <v>#N/A</v>
      </c>
      <c r="I64" s="90" t="e">
        <f ca="true">+IF(AND(ISNUMBER(OFFSET('Water Data'!$E$9,0,10*ROW('Water Data'!E58))),'Data Summary'!BX64="Yes"),OFFSET('Water Data'!$E$9,0,10*ROW('Water Data'!E58)),NA())</f>
        <v>#N/A</v>
      </c>
      <c r="J64" s="90" t="e">
        <f ca="true">+IF(AND(ISNUMBER(OFFSET('Water Data'!$F$4,0,10*ROW('Water Data'!F58))),'Data Summary'!BY64="Yes"),100-OFFSET('Water Data'!$F$4,0,10*ROW('Water Data'!F58)),NA())</f>
        <v>#N/A</v>
      </c>
      <c r="K64" s="90" t="e">
        <f ca="true">+IF(AND(ISNUMBER(OFFSET('Water Data'!$F$6,0,10*ROW('Water Data'!F58))),'Data Summary'!BZ64="Yes"),OFFSET('Water Data'!$F$6,0,10*ROW('Water Data'!F58)),NA())</f>
        <v>#N/A</v>
      </c>
      <c r="L64" s="90" t="e">
        <f ca="true">+IF(AND(ISNUMBER(OFFSET('Water Data'!$F$9,0,10*ROW('Water Data'!F58))),'Data Summary'!CA64="Yes"),OFFSET('Water Data'!$F$9,0,10*ROW('Water Data'!F58)),NA())</f>
        <v>#N/A</v>
      </c>
      <c r="M64" s="90" t="e">
        <f ca="true">+IF(AND(ISNUMBER(OFFSET('Water Data'!$G$4,0,10*ROW('Water Data'!G58))),'Data Summary'!CB64="Yes"),100-OFFSET('Water Data'!$G$4,0,10*ROW('Water Data'!G58)),NA())</f>
        <v>#N/A</v>
      </c>
      <c r="N64" s="90" t="e">
        <f ca="true">+IF(AND(ISNUMBER(OFFSET('Water Data'!$G$6,0,10*ROW('Water Data'!G58))),'Data Summary'!CC64="Yes"),OFFSET('Water Data'!$G$6,0,10*ROW('Water Data'!G58)),NA())</f>
        <v>#N/A</v>
      </c>
      <c r="O64" s="90" t="e">
        <f ca="true">+IF(AND(ISNUMBER(OFFSET('Water Data'!$G$9,0,10*ROW('Water Data'!G58))),'Data Summary'!CD64="Yes"),OFFSET('Water Data'!$G$9,0,10*ROW('Water Data'!G58)),NA())</f>
        <v>#N/A</v>
      </c>
      <c r="P64" s="90" t="e">
        <f ca="true">+IF(AND(ISNUMBER(OFFSET('Water Data'!$H$4,0,10*ROW('Water Data'!H58))),'Data Summary'!CE64="Yes"),100-OFFSET('Water Data'!$H$4,0,10*ROW('Water Data'!H58)),NA())</f>
        <v>#N/A</v>
      </c>
      <c r="Q64" s="90" t="e">
        <f ca="true">+IF(AND(ISNUMBER(OFFSET('Water Data'!$H$6,0,10*ROW('Water Data'!H58))),'Data Summary'!CF64="Yes"),OFFSET('Water Data'!$H$6,0,10*ROW('Water Data'!H58)),NA())</f>
        <v>#N/A</v>
      </c>
      <c r="R64" s="90" t="e">
        <f ca="true">+IF(AND(ISNUMBER(OFFSET('Water Data'!$H$9,0,10*ROW('Water Data'!H58))),'Data Summary'!CG64="Yes"),OFFSET('Water Data'!$H$9,0,10*ROW('Water Data'!H58)),NA())</f>
        <v>#N/A</v>
      </c>
      <c r="S64" s="90" t="e">
        <f ca="true">+IF(AND(ISNUMBER(OFFSET('Water Data'!$I$4,0,10*ROW('Water Data'!I58))),'Data Summary'!CH64="Yes"),100-OFFSET('Water Data'!$I$4,0,10*ROW('Water Data'!I58)),NA())</f>
        <v>#N/A</v>
      </c>
      <c r="T64" s="90" t="e">
        <f ca="true">+IF(AND(ISNUMBER(OFFSET('Water Data'!$I$6,0,10*ROW('Water Data'!I58))),'Data Summary'!CI64="Yes"),OFFSET('Water Data'!$I$6,0,10*ROW('Water Data'!I58)),NA())</f>
        <v>#N/A</v>
      </c>
      <c r="U64" s="90" t="e">
        <f ca="true">+IF(AND(ISNUMBER(OFFSET('Water Data'!$I$9,0,10*ROW('Water Data'!I58))),'Data Summary'!CJ64="Yes"),OFFSET('Water Data'!$I$9,0,10*ROW('Water Data'!I58)),NA())</f>
        <v>#N/A</v>
      </c>
      <c r="V64" s="91" t="e">
        <f ca="true">+IF(AND(ISNUMBER(OFFSET('Sanitation Data'!$D$4,0,10*ROW('Sanitation Data'!D58))),'Data Summary'!CK64="Yes"),100-OFFSET('Sanitation Data'!$D$4,0,10*ROW('Sanitation Data'!D58)),NA())</f>
        <v>#N/A</v>
      </c>
      <c r="W64" s="91" t="e">
        <f ca="true">+IF(AND(ISNUMBER(OFFSET('Sanitation Data'!$D$6,0,10*ROW('Sanitation Data'!D58))),'Data Summary'!CL64="Yes"),OFFSET('Sanitation Data'!$D$6,0,10*ROW('Sanitation Data'!D58)),NA())</f>
        <v>#N/A</v>
      </c>
      <c r="X64" s="91" t="e">
        <f ca="true">+IF(AND(ISNUMBER(OFFSET('Sanitation Data'!$D$10,0,10*ROW('Sanitation Data'!D58))),'Data Summary'!CM64="Yes"),OFFSET('Sanitation Data'!$D$10,0,10*ROW('Sanitation Data'!D58)),NA())</f>
        <v>#N/A</v>
      </c>
      <c r="Y64" s="91" t="e">
        <f ca="true">+IF(AND(ISNUMBER(OFFSET('Sanitation Data'!$D$11,0,10*ROW('Sanitation Data'!D58))),'Data Summary'!CN64="Yes"),OFFSET('Sanitation Data'!$D$11,0,10*ROW('Sanitation Data'!D58)),NA())</f>
        <v>#N/A</v>
      </c>
      <c r="Z64" s="91" t="e">
        <f ca="true">+IF(AND(ISNUMBER(OFFSET('Sanitation Data'!$D$12,0,10*ROW('Sanitation Data'!D58))),'Data Summary'!CO64="Yes"),OFFSET('Sanitation Data'!$D$12,0,10*ROW('Sanitation Data'!D58)),NA())</f>
        <v>#N/A</v>
      </c>
      <c r="AA64" s="91" t="e">
        <f ca="true">+IF(AND(ISNUMBER(OFFSET('Sanitation Data'!$E$4,0,10*ROW('Sanitation Data'!E58))),'Data Summary'!CP64="Yes"),100-OFFSET('Sanitation Data'!$E$4,0,10*ROW('Sanitation Data'!E58)),NA())</f>
        <v>#N/A</v>
      </c>
      <c r="AB64" s="91" t="e">
        <f ca="true">+IF(AND(ISNUMBER(OFFSET('Sanitation Data'!$E$6,0,10*ROW('Sanitation Data'!E58))),'Data Summary'!CQ64="Yes"),OFFSET('Sanitation Data'!$E$6,0,10*ROW('Sanitation Data'!E58)),NA())</f>
        <v>#N/A</v>
      </c>
      <c r="AC64" s="91" t="e">
        <f ca="true">+IF(AND(ISNUMBER(OFFSET('Sanitation Data'!$E$10,0,10*ROW('Sanitation Data'!E58))),'Data Summary'!CR64="Yes"),OFFSET('Sanitation Data'!$E$10,0,10*ROW('Sanitation Data'!E58)),NA())</f>
        <v>#N/A</v>
      </c>
      <c r="AD64" s="91" t="e">
        <f ca="true">+IF(AND(ISNUMBER(OFFSET('Sanitation Data'!$E$11,0,10*ROW('Sanitation Data'!E58))),'Data Summary'!CS64="Yes"),OFFSET('Sanitation Data'!$E$11,0,10*ROW('Sanitation Data'!E58)),NA())</f>
        <v>#N/A</v>
      </c>
      <c r="AE64" s="91" t="e">
        <f ca="true">+IF(AND(ISNUMBER(OFFSET('Sanitation Data'!$E$12,0,10*ROW('Sanitation Data'!E58))),'Data Summary'!CT64="Yes"),OFFSET('Sanitation Data'!$E$12,0,10*ROW('Sanitation Data'!E58)),NA())</f>
        <v>#N/A</v>
      </c>
      <c r="AF64" s="91" t="e">
        <f ca="true">+IF(AND(ISNUMBER(OFFSET('Sanitation Data'!$F$4,0,10*ROW('Sanitation Data'!F58))),'Data Summary'!CU64="Yes"),100-OFFSET('Sanitation Data'!$F$4,0,10*ROW('Sanitation Data'!F58)),NA())</f>
        <v>#N/A</v>
      </c>
      <c r="AG64" s="91" t="e">
        <f ca="true">+IF(AND(ISNUMBER(OFFSET('Sanitation Data'!$F$6,0,10*ROW('Sanitation Data'!F58))),'Data Summary'!CV64="Yes"),OFFSET('Sanitation Data'!$F$6,0,10*ROW('Sanitation Data'!F58)),NA())</f>
        <v>#N/A</v>
      </c>
      <c r="AH64" s="91" t="e">
        <f ca="true">+IF(AND(ISNUMBER(OFFSET('Sanitation Data'!$F$10,0,10*ROW('Sanitation Data'!F58))),'Data Summary'!CW64="Yes"),OFFSET('Sanitation Data'!$F$10,0,10*ROW('Sanitation Data'!F58)),NA())</f>
        <v>#N/A</v>
      </c>
      <c r="AI64" s="91" t="e">
        <f ca="true">+IF(AND(ISNUMBER(OFFSET('Sanitation Data'!$F$11,0,10*ROW('Sanitation Data'!F58))),'Data Summary'!CX64="Yes"),OFFSET('Sanitation Data'!$F$11,0,10*ROW('Sanitation Data'!F58)),NA())</f>
        <v>#N/A</v>
      </c>
      <c r="AJ64" s="91" t="e">
        <f ca="true">+IF(AND(ISNUMBER(OFFSET('Sanitation Data'!$F$12,0,10*ROW('Sanitation Data'!F58))),'Data Summary'!CY64="Yes"),OFFSET('Sanitation Data'!$F$12,0,10*ROW('Sanitation Data'!F58)),NA())</f>
        <v>#N/A</v>
      </c>
      <c r="AK64" s="91" t="e">
        <f ca="true">+IF(AND(ISNUMBER(OFFSET('Sanitation Data'!$G$4,0,10*ROW('Sanitation Data'!G58))),'Data Summary'!CZ64="Yes"),100-OFFSET('Sanitation Data'!$G$4,0,10*ROW('Sanitation Data'!G58)),NA())</f>
        <v>#N/A</v>
      </c>
      <c r="AL64" s="91" t="e">
        <f ca="true">+IF(AND(ISNUMBER(OFFSET('Sanitation Data'!$G$6,0,10*ROW('Sanitation Data'!G58))),'Data Summary'!DA64="Yes"),OFFSET('Sanitation Data'!$G$6,0,10*ROW('Sanitation Data'!G58)),NA())</f>
        <v>#N/A</v>
      </c>
      <c r="AM64" s="91" t="e">
        <f ca="true">+IF(AND(ISNUMBER(OFFSET('Sanitation Data'!$G$10,0,10*ROW('Sanitation Data'!G58))),'Data Summary'!DB64="Yes"),OFFSET('Sanitation Data'!$G$10,0,10*ROW('Sanitation Data'!G58)),NA())</f>
        <v>#N/A</v>
      </c>
      <c r="AN64" s="91" t="e">
        <f ca="true">+IF(AND(ISNUMBER(OFFSET('Sanitation Data'!$G$11,0,10*ROW('Sanitation Data'!G58))),'Data Summary'!DC64="Yes"),OFFSET('Sanitation Data'!$G$11,0,10*ROW('Sanitation Data'!G58)),NA())</f>
        <v>#N/A</v>
      </c>
      <c r="AO64" s="91" t="e">
        <f ca="true">+IF(AND(ISNUMBER(OFFSET('Sanitation Data'!$G$12,0,10*ROW('Sanitation Data'!G58))),'Data Summary'!DD64="Yes"),OFFSET('Sanitation Data'!$G$12,0,10*ROW('Sanitation Data'!G58)),NA())</f>
        <v>#N/A</v>
      </c>
      <c r="AP64" s="91" t="e">
        <f ca="true">+IF(AND(ISNUMBER(OFFSET('Sanitation Data'!$H$4,0,10*ROW('Sanitation Data'!H58))),'Data Summary'!DE64="Yes"),100-OFFSET('Sanitation Data'!$H$4,0,10*ROW('Sanitation Data'!H58)),NA())</f>
        <v>#N/A</v>
      </c>
      <c r="AQ64" s="91" t="e">
        <f ca="true">+IF(AND(ISNUMBER(OFFSET('Sanitation Data'!$H$6,0,10*ROW('Sanitation Data'!H58))),'Data Summary'!DF64="Yes"),OFFSET('Sanitation Data'!$H$6,0,10*ROW('Sanitation Data'!H58)),NA())</f>
        <v>#N/A</v>
      </c>
      <c r="AR64" s="91" t="e">
        <f ca="true">+IF(AND(ISNUMBER(OFFSET('Sanitation Data'!$H$10,0,10*ROW('Sanitation Data'!H58))),'Data Summary'!DG64="Yes"),OFFSET('Sanitation Data'!$H$10,0,10*ROW('Sanitation Data'!H58)),NA())</f>
        <v>#N/A</v>
      </c>
      <c r="AS64" s="91" t="e">
        <f ca="true">+IF(AND(ISNUMBER(OFFSET('Sanitation Data'!$H$11,0,10*ROW('Sanitation Data'!H58))),'Data Summary'!DH64="Yes"),OFFSET('Sanitation Data'!$H$11,0,10*ROW('Sanitation Data'!H58)),NA())</f>
        <v>#N/A</v>
      </c>
      <c r="AT64" s="91" t="e">
        <f ca="true">+IF(AND(ISNUMBER(OFFSET('Sanitation Data'!$H$12,0,10*ROW('Sanitation Data'!H58))),'Data Summary'!DI64="Yes"),OFFSET('Sanitation Data'!$H$12,0,10*ROW('Sanitation Data'!H58)),NA())</f>
        <v>#N/A</v>
      </c>
      <c r="AU64" s="91" t="e">
        <f ca="true">+IF(AND(ISNUMBER(OFFSET('Sanitation Data'!$I$4,0,10*ROW('Sanitation Data'!I58))),'Data Summary'!DJ64="Yes"),100-OFFSET('Sanitation Data'!$I$4,0,10*ROW('Sanitation Data'!I58)),NA())</f>
        <v>#N/A</v>
      </c>
      <c r="AV64" s="91" t="e">
        <f ca="true">+IF(AND(ISNUMBER(OFFSET('Sanitation Data'!$I$6,0,10*ROW('Sanitation Data'!I58))),'Data Summary'!DK64="Yes"),OFFSET('Sanitation Data'!$I$6,0,10*ROW('Sanitation Data'!I58)),NA())</f>
        <v>#N/A</v>
      </c>
      <c r="AW64" s="91" t="e">
        <f ca="true">+IF(AND(ISNUMBER(OFFSET('Sanitation Data'!$I$10,0,10*ROW('Sanitation Data'!I58))),'Data Summary'!DL64="Yes"),OFFSET('Sanitation Data'!$I$10,0,10*ROW('Sanitation Data'!I58)),NA())</f>
        <v>#N/A</v>
      </c>
      <c r="AX64" s="91" t="e">
        <f ca="true">+IF(AND(ISNUMBER(OFFSET('Sanitation Data'!$I$11,0,10*ROW('Sanitation Data'!I58))),'Data Summary'!DM64="Yes"),OFFSET('Sanitation Data'!$I$11,0,10*ROW('Sanitation Data'!I58)),NA())</f>
        <v>#N/A</v>
      </c>
      <c r="AY64" s="91" t="e">
        <f ca="true">+IF(AND(ISNUMBER(OFFSET('Sanitation Data'!$I$12,0,10*ROW('Sanitation Data'!I58))),'Data Summary'!DN64="Yes"),OFFSET('Sanitation Data'!$I$12,0,10*ROW('Sanitation Data'!I58)),NA())</f>
        <v>#N/A</v>
      </c>
      <c r="AZ64" s="92" t="e">
        <f ca="true">+IF(AND(ISNUMBER(OFFSET('Hygiene Data'!$D$5,0,10*ROW('Hygiene Data'!D58))),'Data Summary'!DO64="Yes"),OFFSET('Hygiene Data'!$D$5,0,10*ROW('Hygiene Data'!D58)),NA())</f>
        <v>#N/A</v>
      </c>
      <c r="BA64" s="92" t="e">
        <f ca="true">+IF(AND(ISNUMBER(OFFSET('Hygiene Data'!$D$7,0,10*ROW('Hygiene Data'!D58))),'Data Summary'!DP64="Yes"),OFFSET('Hygiene Data'!$D$7,0,10*ROW('Hygiene Data'!D58)),NA())</f>
        <v>#N/A</v>
      </c>
      <c r="BB64" s="92" t="e">
        <f ca="true">+IF(AND(ISNUMBER(OFFSET('Hygiene Data'!$D$9,0,10*ROW('Hygiene Data'!D58))),'Data Summary'!DQ64="Yes"),OFFSET('Hygiene Data'!$D$9,0,10*ROW('Hygiene Data'!D58)),NA())</f>
        <v>#N/A</v>
      </c>
      <c r="BC64" s="92" t="e">
        <f ca="true">+IF(AND(ISNUMBER(OFFSET('Hygiene Data'!$E$5,0,10*ROW('Hygiene Data'!E58))),'Data Summary'!DR64="Yes"),OFFSET('Hygiene Data'!$E$5,0,10*ROW('Hygiene Data'!E58)),NA())</f>
        <v>#N/A</v>
      </c>
      <c r="BD64" s="92" t="e">
        <f ca="true">+IF(AND(ISNUMBER(OFFSET('Hygiene Data'!$E$7,0,10*ROW('Hygiene Data'!E58))),'Data Summary'!DS64="Yes"),OFFSET('Hygiene Data'!$E$7,0,10*ROW('Hygiene Data'!E58)),NA())</f>
        <v>#N/A</v>
      </c>
      <c r="BE64" s="92" t="e">
        <f ca="true">+IF(AND(ISNUMBER(OFFSET('Hygiene Data'!$E$9,0,10*ROW('Hygiene Data'!E58))),'Data Summary'!DT64="Yes"),OFFSET('Hygiene Data'!$E$9,0,10*ROW('Hygiene Data'!E58)),NA())</f>
        <v>#N/A</v>
      </c>
      <c r="BF64" s="92" t="e">
        <f ca="true">+IF(AND(ISNUMBER(OFFSET('Hygiene Data'!$F$5,0,10*ROW('Hygiene Data'!F58))),'Data Summary'!DU64="Yes"),OFFSET('Hygiene Data'!$F$5,0,10*ROW('Hygiene Data'!F58)),NA())</f>
        <v>#N/A</v>
      </c>
      <c r="BG64" s="92" t="e">
        <f ca="true">+IF(AND(ISNUMBER(OFFSET('Hygiene Data'!$F$7,0,10*ROW('Hygiene Data'!F58))),'Data Summary'!DV64="Yes"),OFFSET('Hygiene Data'!$F$7,0,10*ROW('Hygiene Data'!F58)),NA())</f>
        <v>#N/A</v>
      </c>
      <c r="BH64" s="92" t="e">
        <f ca="true">+IF(AND(ISNUMBER(OFFSET('Hygiene Data'!$F$9,0,10*ROW('Hygiene Data'!F58))),'Data Summary'!DW64="Yes"),OFFSET('Hygiene Data'!$F$9,0,10*ROW('Hygiene Data'!F58)),NA())</f>
        <v>#N/A</v>
      </c>
      <c r="BI64" s="92" t="e">
        <f ca="true">+IF(AND(ISNUMBER(OFFSET('Hygiene Data'!$G$5,0,10*ROW('Hygiene Data'!G58))),'Data Summary'!DX64="Yes"),OFFSET('Hygiene Data'!$G$5,0,10*ROW('Hygiene Data'!G58)),NA())</f>
        <v>#N/A</v>
      </c>
      <c r="BJ64" s="92" t="e">
        <f ca="true">+IF(AND(ISNUMBER(OFFSET('Hygiene Data'!$G$7,0,10*ROW('Hygiene Data'!G58))),'Data Summary'!DY64="Yes"),OFFSET('Hygiene Data'!$G$7,0,10*ROW('Hygiene Data'!G58)),NA())</f>
        <v>#N/A</v>
      </c>
      <c r="BK64" s="92" t="e">
        <f ca="true">+IF(AND(ISNUMBER(OFFSET('Hygiene Data'!$G$9,0,10*ROW('Hygiene Data'!G58))),'Data Summary'!DZ64="Yes"),OFFSET('Hygiene Data'!$G$9,0,10*ROW('Hygiene Data'!G58)),NA())</f>
        <v>#N/A</v>
      </c>
      <c r="BL64" s="92" t="e">
        <f ca="true">+IF(AND(ISNUMBER(OFFSET('Hygiene Data'!$H$5,0,10*ROW('Hygiene Data'!H58))),'Data Summary'!EA64="Yes"),OFFSET('Hygiene Data'!$H$5,0,10*ROW('Hygiene Data'!H58)),NA())</f>
        <v>#N/A</v>
      </c>
      <c r="BM64" s="92" t="e">
        <f ca="true">+IF(AND(ISNUMBER(OFFSET('Hygiene Data'!$H$7,0,10*ROW('Hygiene Data'!H58))),'Data Summary'!EB64="Yes"),OFFSET('Hygiene Data'!$H$7,0,10*ROW('Hygiene Data'!H58)),NA())</f>
        <v>#N/A</v>
      </c>
      <c r="BN64" s="92" t="e">
        <f ca="true">+IF(AND(ISNUMBER(OFFSET('Hygiene Data'!$H$9,0,10*ROW('Hygiene Data'!H58))),'Data Summary'!EC64="Yes"),OFFSET('Hygiene Data'!$H$9,0,10*ROW('Hygiene Data'!H58)),NA())</f>
        <v>#N/A</v>
      </c>
      <c r="BO64" s="92" t="e">
        <f ca="true">+IF(AND(ISNUMBER(OFFSET('Hygiene Data'!$I$5,0,10*ROW('Hygiene Data'!I58))),'Data Summary'!ED64="Yes"),OFFSET('Hygiene Data'!$I$5,0,10*ROW('Hygiene Data'!I58)),NA())</f>
        <v>#N/A</v>
      </c>
      <c r="BP64" s="92" t="e">
        <f ca="true">+IF(AND(ISNUMBER(OFFSET('Hygiene Data'!$I$7,0,10*ROW('Hygiene Data'!I58))),'Data Summary'!EE64="Yes"),OFFSET('Hygiene Data'!$I$7,0,10*ROW('Hygiene Data'!I58)),NA())</f>
        <v>#N/A</v>
      </c>
      <c r="BQ64" s="92"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4" t="str">
        <f ca="true">+IF(ISTEXT('Data Summary'!B65),'Data Summary'!B65,"")</f>
        <v/>
      </c>
      <c r="C65" s="327" t="e">
        <f ca="true">+VALUE('Data Summary'!C65)</f>
        <v>#VALUE!</v>
      </c>
      <c r="D65" s="90" t="e">
        <f ca="true">+IF(AND(ISNUMBER(OFFSET('Water Data'!$D$4,0,10*ROW('Water Data'!D59))),'Data Summary'!BS65="Yes"),100-OFFSET('Water Data'!$D$4,0,10*ROW('Water Data'!D59)),NA())</f>
        <v>#N/A</v>
      </c>
      <c r="E65" s="90" t="e">
        <f ca="true">+IF(AND(ISNUMBER(OFFSET('Water Data'!$D$6,0,10*ROW('Water Data'!D59))),'Data Summary'!BT65="Yes"),OFFSET('Water Data'!$D$6,0,10*ROW('Water Data'!D59)),NA())</f>
        <v>#N/A</v>
      </c>
      <c r="F65" s="90" t="e">
        <f ca="true">+IF(AND(ISNUMBER(OFFSET('Water Data'!$D$9,0,10*ROW('Water Data'!D59))),'Data Summary'!BU65="Yes"),OFFSET('Water Data'!$D$9,0,10*ROW('Water Data'!D59)),NA())</f>
        <v>#N/A</v>
      </c>
      <c r="G65" s="90" t="e">
        <f ca="true">+IF(AND(ISNUMBER(OFFSET('Water Data'!$E$4,0,10*ROW('Water Data'!E59))),'Data Summary'!BV65="Yes"),100-OFFSET('Water Data'!$E$4,0,10*ROW('Water Data'!E59)),NA())</f>
        <v>#N/A</v>
      </c>
      <c r="H65" s="90" t="e">
        <f ca="true">+IF(AND(ISNUMBER(OFFSET('Water Data'!$E$6,0,10*ROW('Water Data'!E59))),'Data Summary'!BW65="Yes"),OFFSET('Water Data'!$E$6,0,10*ROW('Water Data'!E59)),NA())</f>
        <v>#N/A</v>
      </c>
      <c r="I65" s="90" t="e">
        <f ca="true">+IF(AND(ISNUMBER(OFFSET('Water Data'!$E$9,0,10*ROW('Water Data'!E59))),'Data Summary'!BX65="Yes"),OFFSET('Water Data'!$E$9,0,10*ROW('Water Data'!E59)),NA())</f>
        <v>#N/A</v>
      </c>
      <c r="J65" s="90" t="e">
        <f ca="true">+IF(AND(ISNUMBER(OFFSET('Water Data'!$F$4,0,10*ROW('Water Data'!F59))),'Data Summary'!BY65="Yes"),100-OFFSET('Water Data'!$F$4,0,10*ROW('Water Data'!F59)),NA())</f>
        <v>#N/A</v>
      </c>
      <c r="K65" s="90" t="e">
        <f ca="true">+IF(AND(ISNUMBER(OFFSET('Water Data'!$F$6,0,10*ROW('Water Data'!F59))),'Data Summary'!BZ65="Yes"),OFFSET('Water Data'!$F$6,0,10*ROW('Water Data'!F59)),NA())</f>
        <v>#N/A</v>
      </c>
      <c r="L65" s="90" t="e">
        <f ca="true">+IF(AND(ISNUMBER(OFFSET('Water Data'!$F$9,0,10*ROW('Water Data'!F59))),'Data Summary'!CA65="Yes"),OFFSET('Water Data'!$F$9,0,10*ROW('Water Data'!F59)),NA())</f>
        <v>#N/A</v>
      </c>
      <c r="M65" s="90" t="e">
        <f ca="true">+IF(AND(ISNUMBER(OFFSET('Water Data'!$G$4,0,10*ROW('Water Data'!G59))),'Data Summary'!CB65="Yes"),100-OFFSET('Water Data'!$G$4,0,10*ROW('Water Data'!G59)),NA())</f>
        <v>#N/A</v>
      </c>
      <c r="N65" s="90" t="e">
        <f ca="true">+IF(AND(ISNUMBER(OFFSET('Water Data'!$G$6,0,10*ROW('Water Data'!G59))),'Data Summary'!CC65="Yes"),OFFSET('Water Data'!$G$6,0,10*ROW('Water Data'!G59)),NA())</f>
        <v>#N/A</v>
      </c>
      <c r="O65" s="90" t="e">
        <f ca="true">+IF(AND(ISNUMBER(OFFSET('Water Data'!$G$9,0,10*ROW('Water Data'!G59))),'Data Summary'!CD65="Yes"),OFFSET('Water Data'!$G$9,0,10*ROW('Water Data'!G59)),NA())</f>
        <v>#N/A</v>
      </c>
      <c r="P65" s="90" t="e">
        <f ca="true">+IF(AND(ISNUMBER(OFFSET('Water Data'!$H$4,0,10*ROW('Water Data'!H59))),'Data Summary'!CE65="Yes"),100-OFFSET('Water Data'!$H$4,0,10*ROW('Water Data'!H59)),NA())</f>
        <v>#N/A</v>
      </c>
      <c r="Q65" s="90" t="e">
        <f ca="true">+IF(AND(ISNUMBER(OFFSET('Water Data'!$H$6,0,10*ROW('Water Data'!H59))),'Data Summary'!CF65="Yes"),OFFSET('Water Data'!$H$6,0,10*ROW('Water Data'!H59)),NA())</f>
        <v>#N/A</v>
      </c>
      <c r="R65" s="90" t="e">
        <f ca="true">+IF(AND(ISNUMBER(OFFSET('Water Data'!$H$9,0,10*ROW('Water Data'!H59))),'Data Summary'!CG65="Yes"),OFFSET('Water Data'!$H$9,0,10*ROW('Water Data'!H59)),NA())</f>
        <v>#N/A</v>
      </c>
      <c r="S65" s="90" t="e">
        <f ca="true">+IF(AND(ISNUMBER(OFFSET('Water Data'!$I$4,0,10*ROW('Water Data'!I59))),'Data Summary'!CH65="Yes"),100-OFFSET('Water Data'!$I$4,0,10*ROW('Water Data'!I59)),NA())</f>
        <v>#N/A</v>
      </c>
      <c r="T65" s="90" t="e">
        <f ca="true">+IF(AND(ISNUMBER(OFFSET('Water Data'!$I$6,0,10*ROW('Water Data'!I59))),'Data Summary'!CI65="Yes"),OFFSET('Water Data'!$I$6,0,10*ROW('Water Data'!I59)),NA())</f>
        <v>#N/A</v>
      </c>
      <c r="U65" s="90" t="e">
        <f ca="true">+IF(AND(ISNUMBER(OFFSET('Water Data'!$I$9,0,10*ROW('Water Data'!I59))),'Data Summary'!CJ65="Yes"),OFFSET('Water Data'!$I$9,0,10*ROW('Water Data'!I59)),NA())</f>
        <v>#N/A</v>
      </c>
      <c r="V65" s="91" t="e">
        <f ca="true">+IF(AND(ISNUMBER(OFFSET('Sanitation Data'!$D$4,0,10*ROW('Sanitation Data'!D59))),'Data Summary'!CK65="Yes"),100-OFFSET('Sanitation Data'!$D$4,0,10*ROW('Sanitation Data'!D59)),NA())</f>
        <v>#N/A</v>
      </c>
      <c r="W65" s="91" t="e">
        <f ca="true">+IF(AND(ISNUMBER(OFFSET('Sanitation Data'!$D$6,0,10*ROW('Sanitation Data'!D59))),'Data Summary'!CL65="Yes"),OFFSET('Sanitation Data'!$D$6,0,10*ROW('Sanitation Data'!D59)),NA())</f>
        <v>#N/A</v>
      </c>
      <c r="X65" s="91" t="e">
        <f ca="true">+IF(AND(ISNUMBER(OFFSET('Sanitation Data'!$D$10,0,10*ROW('Sanitation Data'!D59))),'Data Summary'!CM65="Yes"),OFFSET('Sanitation Data'!$D$10,0,10*ROW('Sanitation Data'!D59)),NA())</f>
        <v>#N/A</v>
      </c>
      <c r="Y65" s="91" t="e">
        <f ca="true">+IF(AND(ISNUMBER(OFFSET('Sanitation Data'!$D$11,0,10*ROW('Sanitation Data'!D59))),'Data Summary'!CN65="Yes"),OFFSET('Sanitation Data'!$D$11,0,10*ROW('Sanitation Data'!D59)),NA())</f>
        <v>#N/A</v>
      </c>
      <c r="Z65" s="91" t="e">
        <f ca="true">+IF(AND(ISNUMBER(OFFSET('Sanitation Data'!$D$12,0,10*ROW('Sanitation Data'!D59))),'Data Summary'!CO65="Yes"),OFFSET('Sanitation Data'!$D$12,0,10*ROW('Sanitation Data'!D59)),NA())</f>
        <v>#N/A</v>
      </c>
      <c r="AA65" s="91" t="e">
        <f ca="true">+IF(AND(ISNUMBER(OFFSET('Sanitation Data'!$E$4,0,10*ROW('Sanitation Data'!E59))),'Data Summary'!CP65="Yes"),100-OFFSET('Sanitation Data'!$E$4,0,10*ROW('Sanitation Data'!E59)),NA())</f>
        <v>#N/A</v>
      </c>
      <c r="AB65" s="91" t="e">
        <f ca="true">+IF(AND(ISNUMBER(OFFSET('Sanitation Data'!$E$6,0,10*ROW('Sanitation Data'!E59))),'Data Summary'!CQ65="Yes"),OFFSET('Sanitation Data'!$E$6,0,10*ROW('Sanitation Data'!E59)),NA())</f>
        <v>#N/A</v>
      </c>
      <c r="AC65" s="91" t="e">
        <f ca="true">+IF(AND(ISNUMBER(OFFSET('Sanitation Data'!$E$10,0,10*ROW('Sanitation Data'!E59))),'Data Summary'!CR65="Yes"),OFFSET('Sanitation Data'!$E$10,0,10*ROW('Sanitation Data'!E59)),NA())</f>
        <v>#N/A</v>
      </c>
      <c r="AD65" s="91" t="e">
        <f ca="true">+IF(AND(ISNUMBER(OFFSET('Sanitation Data'!$E$11,0,10*ROW('Sanitation Data'!E59))),'Data Summary'!CS65="Yes"),OFFSET('Sanitation Data'!$E$11,0,10*ROW('Sanitation Data'!E59)),NA())</f>
        <v>#N/A</v>
      </c>
      <c r="AE65" s="91" t="e">
        <f ca="true">+IF(AND(ISNUMBER(OFFSET('Sanitation Data'!$E$12,0,10*ROW('Sanitation Data'!E59))),'Data Summary'!CT65="Yes"),OFFSET('Sanitation Data'!$E$12,0,10*ROW('Sanitation Data'!E59)),NA())</f>
        <v>#N/A</v>
      </c>
      <c r="AF65" s="91" t="e">
        <f ca="true">+IF(AND(ISNUMBER(OFFSET('Sanitation Data'!$F$4,0,10*ROW('Sanitation Data'!F59))),'Data Summary'!CU65="Yes"),100-OFFSET('Sanitation Data'!$F$4,0,10*ROW('Sanitation Data'!F59)),NA())</f>
        <v>#N/A</v>
      </c>
      <c r="AG65" s="91" t="e">
        <f ca="true">+IF(AND(ISNUMBER(OFFSET('Sanitation Data'!$F$6,0,10*ROW('Sanitation Data'!F59))),'Data Summary'!CV65="Yes"),OFFSET('Sanitation Data'!$F$6,0,10*ROW('Sanitation Data'!F59)),NA())</f>
        <v>#N/A</v>
      </c>
      <c r="AH65" s="91" t="e">
        <f ca="true">+IF(AND(ISNUMBER(OFFSET('Sanitation Data'!$F$10,0,10*ROW('Sanitation Data'!F59))),'Data Summary'!CW65="Yes"),OFFSET('Sanitation Data'!$F$10,0,10*ROW('Sanitation Data'!F59)),NA())</f>
        <v>#N/A</v>
      </c>
      <c r="AI65" s="91" t="e">
        <f ca="true">+IF(AND(ISNUMBER(OFFSET('Sanitation Data'!$F$11,0,10*ROW('Sanitation Data'!F59))),'Data Summary'!CX65="Yes"),OFFSET('Sanitation Data'!$F$11,0,10*ROW('Sanitation Data'!F59)),NA())</f>
        <v>#N/A</v>
      </c>
      <c r="AJ65" s="91" t="e">
        <f ca="true">+IF(AND(ISNUMBER(OFFSET('Sanitation Data'!$F$12,0,10*ROW('Sanitation Data'!F59))),'Data Summary'!CY65="Yes"),OFFSET('Sanitation Data'!$F$12,0,10*ROW('Sanitation Data'!F59)),NA())</f>
        <v>#N/A</v>
      </c>
      <c r="AK65" s="91" t="e">
        <f ca="true">+IF(AND(ISNUMBER(OFFSET('Sanitation Data'!$G$4,0,10*ROW('Sanitation Data'!G59))),'Data Summary'!CZ65="Yes"),100-OFFSET('Sanitation Data'!$G$4,0,10*ROW('Sanitation Data'!G59)),NA())</f>
        <v>#N/A</v>
      </c>
      <c r="AL65" s="91" t="e">
        <f ca="true">+IF(AND(ISNUMBER(OFFSET('Sanitation Data'!$G$6,0,10*ROW('Sanitation Data'!G59))),'Data Summary'!DA65="Yes"),OFFSET('Sanitation Data'!$G$6,0,10*ROW('Sanitation Data'!G59)),NA())</f>
        <v>#N/A</v>
      </c>
      <c r="AM65" s="91" t="e">
        <f ca="true">+IF(AND(ISNUMBER(OFFSET('Sanitation Data'!$G$10,0,10*ROW('Sanitation Data'!G59))),'Data Summary'!DB65="Yes"),OFFSET('Sanitation Data'!$G$10,0,10*ROW('Sanitation Data'!G59)),NA())</f>
        <v>#N/A</v>
      </c>
      <c r="AN65" s="91" t="e">
        <f ca="true">+IF(AND(ISNUMBER(OFFSET('Sanitation Data'!$G$11,0,10*ROW('Sanitation Data'!G59))),'Data Summary'!DC65="Yes"),OFFSET('Sanitation Data'!$G$11,0,10*ROW('Sanitation Data'!G59)),NA())</f>
        <v>#N/A</v>
      </c>
      <c r="AO65" s="91" t="e">
        <f ca="true">+IF(AND(ISNUMBER(OFFSET('Sanitation Data'!$G$12,0,10*ROW('Sanitation Data'!G59))),'Data Summary'!DD65="Yes"),OFFSET('Sanitation Data'!$G$12,0,10*ROW('Sanitation Data'!G59)),NA())</f>
        <v>#N/A</v>
      </c>
      <c r="AP65" s="91" t="e">
        <f ca="true">+IF(AND(ISNUMBER(OFFSET('Sanitation Data'!$H$4,0,10*ROW('Sanitation Data'!H59))),'Data Summary'!DE65="Yes"),100-OFFSET('Sanitation Data'!$H$4,0,10*ROW('Sanitation Data'!H59)),NA())</f>
        <v>#N/A</v>
      </c>
      <c r="AQ65" s="91" t="e">
        <f ca="true">+IF(AND(ISNUMBER(OFFSET('Sanitation Data'!$H$6,0,10*ROW('Sanitation Data'!H59))),'Data Summary'!DF65="Yes"),OFFSET('Sanitation Data'!$H$6,0,10*ROW('Sanitation Data'!H59)),NA())</f>
        <v>#N/A</v>
      </c>
      <c r="AR65" s="91" t="e">
        <f ca="true">+IF(AND(ISNUMBER(OFFSET('Sanitation Data'!$H$10,0,10*ROW('Sanitation Data'!H59))),'Data Summary'!DG65="Yes"),OFFSET('Sanitation Data'!$H$10,0,10*ROW('Sanitation Data'!H59)),NA())</f>
        <v>#N/A</v>
      </c>
      <c r="AS65" s="91" t="e">
        <f ca="true">+IF(AND(ISNUMBER(OFFSET('Sanitation Data'!$H$11,0,10*ROW('Sanitation Data'!H59))),'Data Summary'!DH65="Yes"),OFFSET('Sanitation Data'!$H$11,0,10*ROW('Sanitation Data'!H59)),NA())</f>
        <v>#N/A</v>
      </c>
      <c r="AT65" s="91" t="e">
        <f ca="true">+IF(AND(ISNUMBER(OFFSET('Sanitation Data'!$H$12,0,10*ROW('Sanitation Data'!H59))),'Data Summary'!DI65="Yes"),OFFSET('Sanitation Data'!$H$12,0,10*ROW('Sanitation Data'!H59)),NA())</f>
        <v>#N/A</v>
      </c>
      <c r="AU65" s="91" t="e">
        <f ca="true">+IF(AND(ISNUMBER(OFFSET('Sanitation Data'!$I$4,0,10*ROW('Sanitation Data'!I59))),'Data Summary'!DJ65="Yes"),100-OFFSET('Sanitation Data'!$I$4,0,10*ROW('Sanitation Data'!I59)),NA())</f>
        <v>#N/A</v>
      </c>
      <c r="AV65" s="91" t="e">
        <f ca="true">+IF(AND(ISNUMBER(OFFSET('Sanitation Data'!$I$6,0,10*ROW('Sanitation Data'!I59))),'Data Summary'!DK65="Yes"),OFFSET('Sanitation Data'!$I$6,0,10*ROW('Sanitation Data'!I59)),NA())</f>
        <v>#N/A</v>
      </c>
      <c r="AW65" s="91" t="e">
        <f ca="true">+IF(AND(ISNUMBER(OFFSET('Sanitation Data'!$I$10,0,10*ROW('Sanitation Data'!I59))),'Data Summary'!DL65="Yes"),OFFSET('Sanitation Data'!$I$10,0,10*ROW('Sanitation Data'!I59)),NA())</f>
        <v>#N/A</v>
      </c>
      <c r="AX65" s="91" t="e">
        <f ca="true">+IF(AND(ISNUMBER(OFFSET('Sanitation Data'!$I$11,0,10*ROW('Sanitation Data'!I59))),'Data Summary'!DM65="Yes"),OFFSET('Sanitation Data'!$I$11,0,10*ROW('Sanitation Data'!I59)),NA())</f>
        <v>#N/A</v>
      </c>
      <c r="AY65" s="91" t="e">
        <f ca="true">+IF(AND(ISNUMBER(OFFSET('Sanitation Data'!$I$12,0,10*ROW('Sanitation Data'!I59))),'Data Summary'!DN65="Yes"),OFFSET('Sanitation Data'!$I$12,0,10*ROW('Sanitation Data'!I59)),NA())</f>
        <v>#N/A</v>
      </c>
      <c r="AZ65" s="92" t="e">
        <f ca="true">+IF(AND(ISNUMBER(OFFSET('Hygiene Data'!$D$5,0,10*ROW('Hygiene Data'!D59))),'Data Summary'!DO65="Yes"),OFFSET('Hygiene Data'!$D$5,0,10*ROW('Hygiene Data'!D59)),NA())</f>
        <v>#N/A</v>
      </c>
      <c r="BA65" s="92" t="e">
        <f ca="true">+IF(AND(ISNUMBER(OFFSET('Hygiene Data'!$D$7,0,10*ROW('Hygiene Data'!D59))),'Data Summary'!DP65="Yes"),OFFSET('Hygiene Data'!$D$7,0,10*ROW('Hygiene Data'!D59)),NA())</f>
        <v>#N/A</v>
      </c>
      <c r="BB65" s="92" t="e">
        <f ca="true">+IF(AND(ISNUMBER(OFFSET('Hygiene Data'!$D$9,0,10*ROW('Hygiene Data'!D59))),'Data Summary'!DQ65="Yes"),OFFSET('Hygiene Data'!$D$9,0,10*ROW('Hygiene Data'!D59)),NA())</f>
        <v>#N/A</v>
      </c>
      <c r="BC65" s="92" t="e">
        <f ca="true">+IF(AND(ISNUMBER(OFFSET('Hygiene Data'!$E$5,0,10*ROW('Hygiene Data'!E59))),'Data Summary'!DR65="Yes"),OFFSET('Hygiene Data'!$E$5,0,10*ROW('Hygiene Data'!E59)),NA())</f>
        <v>#N/A</v>
      </c>
      <c r="BD65" s="92" t="e">
        <f ca="true">+IF(AND(ISNUMBER(OFFSET('Hygiene Data'!$E$7,0,10*ROW('Hygiene Data'!E59))),'Data Summary'!DS65="Yes"),OFFSET('Hygiene Data'!$E$7,0,10*ROW('Hygiene Data'!E59)),NA())</f>
        <v>#N/A</v>
      </c>
      <c r="BE65" s="92" t="e">
        <f ca="true">+IF(AND(ISNUMBER(OFFSET('Hygiene Data'!$E$9,0,10*ROW('Hygiene Data'!E59))),'Data Summary'!DT65="Yes"),OFFSET('Hygiene Data'!$E$9,0,10*ROW('Hygiene Data'!E59)),NA())</f>
        <v>#N/A</v>
      </c>
      <c r="BF65" s="92" t="e">
        <f ca="true">+IF(AND(ISNUMBER(OFFSET('Hygiene Data'!$F$5,0,10*ROW('Hygiene Data'!F59))),'Data Summary'!DU65="Yes"),OFFSET('Hygiene Data'!$F$5,0,10*ROW('Hygiene Data'!F59)),NA())</f>
        <v>#N/A</v>
      </c>
      <c r="BG65" s="92" t="e">
        <f ca="true">+IF(AND(ISNUMBER(OFFSET('Hygiene Data'!$F$7,0,10*ROW('Hygiene Data'!F59))),'Data Summary'!DV65="Yes"),OFFSET('Hygiene Data'!$F$7,0,10*ROW('Hygiene Data'!F59)),NA())</f>
        <v>#N/A</v>
      </c>
      <c r="BH65" s="92" t="e">
        <f ca="true">+IF(AND(ISNUMBER(OFFSET('Hygiene Data'!$F$9,0,10*ROW('Hygiene Data'!F59))),'Data Summary'!DW65="Yes"),OFFSET('Hygiene Data'!$F$9,0,10*ROW('Hygiene Data'!F59)),NA())</f>
        <v>#N/A</v>
      </c>
      <c r="BI65" s="92" t="e">
        <f ca="true">+IF(AND(ISNUMBER(OFFSET('Hygiene Data'!$G$5,0,10*ROW('Hygiene Data'!G59))),'Data Summary'!DX65="Yes"),OFFSET('Hygiene Data'!$G$5,0,10*ROW('Hygiene Data'!G59)),NA())</f>
        <v>#N/A</v>
      </c>
      <c r="BJ65" s="92" t="e">
        <f ca="true">+IF(AND(ISNUMBER(OFFSET('Hygiene Data'!$G$7,0,10*ROW('Hygiene Data'!G59))),'Data Summary'!DY65="Yes"),OFFSET('Hygiene Data'!$G$7,0,10*ROW('Hygiene Data'!G59)),NA())</f>
        <v>#N/A</v>
      </c>
      <c r="BK65" s="92" t="e">
        <f ca="true">+IF(AND(ISNUMBER(OFFSET('Hygiene Data'!$G$9,0,10*ROW('Hygiene Data'!G59))),'Data Summary'!DZ65="Yes"),OFFSET('Hygiene Data'!$G$9,0,10*ROW('Hygiene Data'!G59)),NA())</f>
        <v>#N/A</v>
      </c>
      <c r="BL65" s="92" t="e">
        <f ca="true">+IF(AND(ISNUMBER(OFFSET('Hygiene Data'!$H$5,0,10*ROW('Hygiene Data'!H59))),'Data Summary'!EA65="Yes"),OFFSET('Hygiene Data'!$H$5,0,10*ROW('Hygiene Data'!H59)),NA())</f>
        <v>#N/A</v>
      </c>
      <c r="BM65" s="92" t="e">
        <f ca="true">+IF(AND(ISNUMBER(OFFSET('Hygiene Data'!$H$7,0,10*ROW('Hygiene Data'!H59))),'Data Summary'!EB65="Yes"),OFFSET('Hygiene Data'!$H$7,0,10*ROW('Hygiene Data'!H59)),NA())</f>
        <v>#N/A</v>
      </c>
      <c r="BN65" s="92" t="e">
        <f ca="true">+IF(AND(ISNUMBER(OFFSET('Hygiene Data'!$H$9,0,10*ROW('Hygiene Data'!H59))),'Data Summary'!EC65="Yes"),OFFSET('Hygiene Data'!$H$9,0,10*ROW('Hygiene Data'!H59)),NA())</f>
        <v>#N/A</v>
      </c>
      <c r="BO65" s="92" t="e">
        <f ca="true">+IF(AND(ISNUMBER(OFFSET('Hygiene Data'!$I$5,0,10*ROW('Hygiene Data'!I59))),'Data Summary'!ED65="Yes"),OFFSET('Hygiene Data'!$I$5,0,10*ROW('Hygiene Data'!I59)),NA())</f>
        <v>#N/A</v>
      </c>
      <c r="BP65" s="92" t="e">
        <f ca="true">+IF(AND(ISNUMBER(OFFSET('Hygiene Data'!$I$7,0,10*ROW('Hygiene Data'!I59))),'Data Summary'!EE65="Yes"),OFFSET('Hygiene Data'!$I$7,0,10*ROW('Hygiene Data'!I59)),NA())</f>
        <v>#N/A</v>
      </c>
      <c r="BQ65" s="92"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4" t="str">
        <f ca="true">+IF(ISTEXT('Data Summary'!B66),'Data Summary'!B66,"")</f>
        <v/>
      </c>
      <c r="C66" s="327" t="e">
        <f ca="true">+VALUE('Data Summary'!C66)</f>
        <v>#VALUE!</v>
      </c>
      <c r="D66" s="90" t="e">
        <f ca="true">+IF(AND(ISNUMBER(OFFSET('Water Data'!$D$4,0,10*ROW('Water Data'!D60))),'Data Summary'!BS66="Yes"),100-OFFSET('Water Data'!$D$4,0,10*ROW('Water Data'!D60)),NA())</f>
        <v>#N/A</v>
      </c>
      <c r="E66" s="90" t="e">
        <f ca="true">+IF(AND(ISNUMBER(OFFSET('Water Data'!$D$6,0,10*ROW('Water Data'!D60))),'Data Summary'!BT66="Yes"),OFFSET('Water Data'!$D$6,0,10*ROW('Water Data'!D60)),NA())</f>
        <v>#N/A</v>
      </c>
      <c r="F66" s="90" t="e">
        <f ca="true">+IF(AND(ISNUMBER(OFFSET('Water Data'!$D$9,0,10*ROW('Water Data'!D60))),'Data Summary'!BU66="Yes"),OFFSET('Water Data'!$D$9,0,10*ROW('Water Data'!D60)),NA())</f>
        <v>#N/A</v>
      </c>
      <c r="G66" s="90" t="e">
        <f ca="true">+IF(AND(ISNUMBER(OFFSET('Water Data'!$E$4,0,10*ROW('Water Data'!E60))),'Data Summary'!BV66="Yes"),100-OFFSET('Water Data'!$E$4,0,10*ROW('Water Data'!E60)),NA())</f>
        <v>#N/A</v>
      </c>
      <c r="H66" s="90" t="e">
        <f ca="true">+IF(AND(ISNUMBER(OFFSET('Water Data'!$E$6,0,10*ROW('Water Data'!E60))),'Data Summary'!BW66="Yes"),OFFSET('Water Data'!$E$6,0,10*ROW('Water Data'!E60)),NA())</f>
        <v>#N/A</v>
      </c>
      <c r="I66" s="90" t="e">
        <f ca="true">+IF(AND(ISNUMBER(OFFSET('Water Data'!$E$9,0,10*ROW('Water Data'!E60))),'Data Summary'!BX66="Yes"),OFFSET('Water Data'!$E$9,0,10*ROW('Water Data'!E60)),NA())</f>
        <v>#N/A</v>
      </c>
      <c r="J66" s="90" t="e">
        <f ca="true">+IF(AND(ISNUMBER(OFFSET('Water Data'!$F$4,0,10*ROW('Water Data'!F60))),'Data Summary'!BY66="Yes"),100-OFFSET('Water Data'!$F$4,0,10*ROW('Water Data'!F60)),NA())</f>
        <v>#N/A</v>
      </c>
      <c r="K66" s="90" t="e">
        <f ca="true">+IF(AND(ISNUMBER(OFFSET('Water Data'!$F$6,0,10*ROW('Water Data'!F60))),'Data Summary'!BZ66="Yes"),OFFSET('Water Data'!$F$6,0,10*ROW('Water Data'!F60)),NA())</f>
        <v>#N/A</v>
      </c>
      <c r="L66" s="90" t="e">
        <f ca="true">+IF(AND(ISNUMBER(OFFSET('Water Data'!$F$9,0,10*ROW('Water Data'!F60))),'Data Summary'!CA66="Yes"),OFFSET('Water Data'!$F$9,0,10*ROW('Water Data'!F60)),NA())</f>
        <v>#N/A</v>
      </c>
      <c r="M66" s="90" t="e">
        <f ca="true">+IF(AND(ISNUMBER(OFFSET('Water Data'!$G$4,0,10*ROW('Water Data'!G60))),'Data Summary'!CB66="Yes"),100-OFFSET('Water Data'!$G$4,0,10*ROW('Water Data'!G60)),NA())</f>
        <v>#N/A</v>
      </c>
      <c r="N66" s="90" t="e">
        <f ca="true">+IF(AND(ISNUMBER(OFFSET('Water Data'!$G$6,0,10*ROW('Water Data'!G60))),'Data Summary'!CC66="Yes"),OFFSET('Water Data'!$G$6,0,10*ROW('Water Data'!G60)),NA())</f>
        <v>#N/A</v>
      </c>
      <c r="O66" s="90" t="e">
        <f ca="true">+IF(AND(ISNUMBER(OFFSET('Water Data'!$G$9,0,10*ROW('Water Data'!G60))),'Data Summary'!CD66="Yes"),OFFSET('Water Data'!$G$9,0,10*ROW('Water Data'!G60)),NA())</f>
        <v>#N/A</v>
      </c>
      <c r="P66" s="90" t="e">
        <f ca="true">+IF(AND(ISNUMBER(OFFSET('Water Data'!$H$4,0,10*ROW('Water Data'!H60))),'Data Summary'!CE66="Yes"),100-OFFSET('Water Data'!$H$4,0,10*ROW('Water Data'!H60)),NA())</f>
        <v>#N/A</v>
      </c>
      <c r="Q66" s="90" t="e">
        <f ca="true">+IF(AND(ISNUMBER(OFFSET('Water Data'!$H$6,0,10*ROW('Water Data'!H60))),'Data Summary'!CF66="Yes"),OFFSET('Water Data'!$H$6,0,10*ROW('Water Data'!H60)),NA())</f>
        <v>#N/A</v>
      </c>
      <c r="R66" s="90" t="e">
        <f ca="true">+IF(AND(ISNUMBER(OFFSET('Water Data'!$H$9,0,10*ROW('Water Data'!H60))),'Data Summary'!CG66="Yes"),OFFSET('Water Data'!$H$9,0,10*ROW('Water Data'!H60)),NA())</f>
        <v>#N/A</v>
      </c>
      <c r="S66" s="90" t="e">
        <f ca="true">+IF(AND(ISNUMBER(OFFSET('Water Data'!$I$4,0,10*ROW('Water Data'!I60))),'Data Summary'!CH66="Yes"),100-OFFSET('Water Data'!$I$4,0,10*ROW('Water Data'!I60)),NA())</f>
        <v>#N/A</v>
      </c>
      <c r="T66" s="90" t="e">
        <f ca="true">+IF(AND(ISNUMBER(OFFSET('Water Data'!$I$6,0,10*ROW('Water Data'!I60))),'Data Summary'!CI66="Yes"),OFFSET('Water Data'!$I$6,0,10*ROW('Water Data'!I60)),NA())</f>
        <v>#N/A</v>
      </c>
      <c r="U66" s="90" t="e">
        <f ca="true">+IF(AND(ISNUMBER(OFFSET('Water Data'!$I$9,0,10*ROW('Water Data'!I60))),'Data Summary'!CJ66="Yes"),OFFSET('Water Data'!$I$9,0,10*ROW('Water Data'!I60)),NA())</f>
        <v>#N/A</v>
      </c>
      <c r="V66" s="91" t="e">
        <f ca="true">+IF(AND(ISNUMBER(OFFSET('Sanitation Data'!$D$4,0,10*ROW('Sanitation Data'!D60))),'Data Summary'!CK66="Yes"),100-OFFSET('Sanitation Data'!$D$4,0,10*ROW('Sanitation Data'!D60)),NA())</f>
        <v>#N/A</v>
      </c>
      <c r="W66" s="91" t="e">
        <f ca="true">+IF(AND(ISNUMBER(OFFSET('Sanitation Data'!$D$6,0,10*ROW('Sanitation Data'!D60))),'Data Summary'!CL66="Yes"),OFFSET('Sanitation Data'!$D$6,0,10*ROW('Sanitation Data'!D60)),NA())</f>
        <v>#N/A</v>
      </c>
      <c r="X66" s="91" t="e">
        <f ca="true">+IF(AND(ISNUMBER(OFFSET('Sanitation Data'!$D$10,0,10*ROW('Sanitation Data'!D60))),'Data Summary'!CM66="Yes"),OFFSET('Sanitation Data'!$D$10,0,10*ROW('Sanitation Data'!D60)),NA())</f>
        <v>#N/A</v>
      </c>
      <c r="Y66" s="91" t="e">
        <f ca="true">+IF(AND(ISNUMBER(OFFSET('Sanitation Data'!$D$11,0,10*ROW('Sanitation Data'!D60))),'Data Summary'!CN66="Yes"),OFFSET('Sanitation Data'!$D$11,0,10*ROW('Sanitation Data'!D60)),NA())</f>
        <v>#N/A</v>
      </c>
      <c r="Z66" s="91" t="e">
        <f ca="true">+IF(AND(ISNUMBER(OFFSET('Sanitation Data'!$D$12,0,10*ROW('Sanitation Data'!D60))),'Data Summary'!CO66="Yes"),OFFSET('Sanitation Data'!$D$12,0,10*ROW('Sanitation Data'!D60)),NA())</f>
        <v>#N/A</v>
      </c>
      <c r="AA66" s="91" t="e">
        <f ca="true">+IF(AND(ISNUMBER(OFFSET('Sanitation Data'!$E$4,0,10*ROW('Sanitation Data'!E60))),'Data Summary'!CP66="Yes"),100-OFFSET('Sanitation Data'!$E$4,0,10*ROW('Sanitation Data'!E60)),NA())</f>
        <v>#N/A</v>
      </c>
      <c r="AB66" s="91" t="e">
        <f ca="true">+IF(AND(ISNUMBER(OFFSET('Sanitation Data'!$E$6,0,10*ROW('Sanitation Data'!E60))),'Data Summary'!CQ66="Yes"),OFFSET('Sanitation Data'!$E$6,0,10*ROW('Sanitation Data'!E60)),NA())</f>
        <v>#N/A</v>
      </c>
      <c r="AC66" s="91" t="e">
        <f ca="true">+IF(AND(ISNUMBER(OFFSET('Sanitation Data'!$E$10,0,10*ROW('Sanitation Data'!E60))),'Data Summary'!CR66="Yes"),OFFSET('Sanitation Data'!$E$10,0,10*ROW('Sanitation Data'!E60)),NA())</f>
        <v>#N/A</v>
      </c>
      <c r="AD66" s="91" t="e">
        <f ca="true">+IF(AND(ISNUMBER(OFFSET('Sanitation Data'!$E$11,0,10*ROW('Sanitation Data'!E60))),'Data Summary'!CS66="Yes"),OFFSET('Sanitation Data'!$E$11,0,10*ROW('Sanitation Data'!E60)),NA())</f>
        <v>#N/A</v>
      </c>
      <c r="AE66" s="91" t="e">
        <f ca="true">+IF(AND(ISNUMBER(OFFSET('Sanitation Data'!$E$12,0,10*ROW('Sanitation Data'!E60))),'Data Summary'!CT66="Yes"),OFFSET('Sanitation Data'!$E$12,0,10*ROW('Sanitation Data'!E60)),NA())</f>
        <v>#N/A</v>
      </c>
      <c r="AF66" s="91" t="e">
        <f ca="true">+IF(AND(ISNUMBER(OFFSET('Sanitation Data'!$F$4,0,10*ROW('Sanitation Data'!F60))),'Data Summary'!CU66="Yes"),100-OFFSET('Sanitation Data'!$F$4,0,10*ROW('Sanitation Data'!F60)),NA())</f>
        <v>#N/A</v>
      </c>
      <c r="AG66" s="91" t="e">
        <f ca="true">+IF(AND(ISNUMBER(OFFSET('Sanitation Data'!$F$6,0,10*ROW('Sanitation Data'!F60))),'Data Summary'!CV66="Yes"),OFFSET('Sanitation Data'!$F$6,0,10*ROW('Sanitation Data'!F60)),NA())</f>
        <v>#N/A</v>
      </c>
      <c r="AH66" s="91" t="e">
        <f ca="true">+IF(AND(ISNUMBER(OFFSET('Sanitation Data'!$F$10,0,10*ROW('Sanitation Data'!F60))),'Data Summary'!CW66="Yes"),OFFSET('Sanitation Data'!$F$10,0,10*ROW('Sanitation Data'!F60)),NA())</f>
        <v>#N/A</v>
      </c>
      <c r="AI66" s="91" t="e">
        <f ca="true">+IF(AND(ISNUMBER(OFFSET('Sanitation Data'!$F$11,0,10*ROW('Sanitation Data'!F60))),'Data Summary'!CX66="Yes"),OFFSET('Sanitation Data'!$F$11,0,10*ROW('Sanitation Data'!F60)),NA())</f>
        <v>#N/A</v>
      </c>
      <c r="AJ66" s="91" t="e">
        <f ca="true">+IF(AND(ISNUMBER(OFFSET('Sanitation Data'!$F$12,0,10*ROW('Sanitation Data'!F60))),'Data Summary'!CY66="Yes"),OFFSET('Sanitation Data'!$F$12,0,10*ROW('Sanitation Data'!F60)),NA())</f>
        <v>#N/A</v>
      </c>
      <c r="AK66" s="91" t="e">
        <f ca="true">+IF(AND(ISNUMBER(OFFSET('Sanitation Data'!$G$4,0,10*ROW('Sanitation Data'!G60))),'Data Summary'!CZ66="Yes"),100-OFFSET('Sanitation Data'!$G$4,0,10*ROW('Sanitation Data'!G60)),NA())</f>
        <v>#N/A</v>
      </c>
      <c r="AL66" s="91" t="e">
        <f ca="true">+IF(AND(ISNUMBER(OFFSET('Sanitation Data'!$G$6,0,10*ROW('Sanitation Data'!G60))),'Data Summary'!DA66="Yes"),OFFSET('Sanitation Data'!$G$6,0,10*ROW('Sanitation Data'!G60)),NA())</f>
        <v>#N/A</v>
      </c>
      <c r="AM66" s="91" t="e">
        <f ca="true">+IF(AND(ISNUMBER(OFFSET('Sanitation Data'!$G$10,0,10*ROW('Sanitation Data'!G60))),'Data Summary'!DB66="Yes"),OFFSET('Sanitation Data'!$G$10,0,10*ROW('Sanitation Data'!G60)),NA())</f>
        <v>#N/A</v>
      </c>
      <c r="AN66" s="91" t="e">
        <f ca="true">+IF(AND(ISNUMBER(OFFSET('Sanitation Data'!$G$11,0,10*ROW('Sanitation Data'!G60))),'Data Summary'!DC66="Yes"),OFFSET('Sanitation Data'!$G$11,0,10*ROW('Sanitation Data'!G60)),NA())</f>
        <v>#N/A</v>
      </c>
      <c r="AO66" s="91" t="e">
        <f ca="true">+IF(AND(ISNUMBER(OFFSET('Sanitation Data'!$G$12,0,10*ROW('Sanitation Data'!G60))),'Data Summary'!DD66="Yes"),OFFSET('Sanitation Data'!$G$12,0,10*ROW('Sanitation Data'!G60)),NA())</f>
        <v>#N/A</v>
      </c>
      <c r="AP66" s="91" t="e">
        <f ca="true">+IF(AND(ISNUMBER(OFFSET('Sanitation Data'!$H$4,0,10*ROW('Sanitation Data'!H60))),'Data Summary'!DE66="Yes"),100-OFFSET('Sanitation Data'!$H$4,0,10*ROW('Sanitation Data'!H60)),NA())</f>
        <v>#N/A</v>
      </c>
      <c r="AQ66" s="91" t="e">
        <f ca="true">+IF(AND(ISNUMBER(OFFSET('Sanitation Data'!$H$6,0,10*ROW('Sanitation Data'!H60))),'Data Summary'!DF66="Yes"),OFFSET('Sanitation Data'!$H$6,0,10*ROW('Sanitation Data'!H60)),NA())</f>
        <v>#N/A</v>
      </c>
      <c r="AR66" s="91" t="e">
        <f ca="true">+IF(AND(ISNUMBER(OFFSET('Sanitation Data'!$H$10,0,10*ROW('Sanitation Data'!H60))),'Data Summary'!DG66="Yes"),OFFSET('Sanitation Data'!$H$10,0,10*ROW('Sanitation Data'!H60)),NA())</f>
        <v>#N/A</v>
      </c>
      <c r="AS66" s="91" t="e">
        <f ca="true">+IF(AND(ISNUMBER(OFFSET('Sanitation Data'!$H$11,0,10*ROW('Sanitation Data'!H60))),'Data Summary'!DH66="Yes"),OFFSET('Sanitation Data'!$H$11,0,10*ROW('Sanitation Data'!H60)),NA())</f>
        <v>#N/A</v>
      </c>
      <c r="AT66" s="91" t="e">
        <f ca="true">+IF(AND(ISNUMBER(OFFSET('Sanitation Data'!$H$12,0,10*ROW('Sanitation Data'!H60))),'Data Summary'!DI66="Yes"),OFFSET('Sanitation Data'!$H$12,0,10*ROW('Sanitation Data'!H60)),NA())</f>
        <v>#N/A</v>
      </c>
      <c r="AU66" s="91" t="e">
        <f ca="true">+IF(AND(ISNUMBER(OFFSET('Sanitation Data'!$I$4,0,10*ROW('Sanitation Data'!I60))),'Data Summary'!DJ66="Yes"),100-OFFSET('Sanitation Data'!$I$4,0,10*ROW('Sanitation Data'!I60)),NA())</f>
        <v>#N/A</v>
      </c>
      <c r="AV66" s="91" t="e">
        <f ca="true">+IF(AND(ISNUMBER(OFFSET('Sanitation Data'!$I$6,0,10*ROW('Sanitation Data'!I60))),'Data Summary'!DK66="Yes"),OFFSET('Sanitation Data'!$I$6,0,10*ROW('Sanitation Data'!I60)),NA())</f>
        <v>#N/A</v>
      </c>
      <c r="AW66" s="91" t="e">
        <f ca="true">+IF(AND(ISNUMBER(OFFSET('Sanitation Data'!$I$10,0,10*ROW('Sanitation Data'!I60))),'Data Summary'!DL66="Yes"),OFFSET('Sanitation Data'!$I$10,0,10*ROW('Sanitation Data'!I60)),NA())</f>
        <v>#N/A</v>
      </c>
      <c r="AX66" s="91" t="e">
        <f ca="true">+IF(AND(ISNUMBER(OFFSET('Sanitation Data'!$I$11,0,10*ROW('Sanitation Data'!I60))),'Data Summary'!DM66="Yes"),OFFSET('Sanitation Data'!$I$11,0,10*ROW('Sanitation Data'!I60)),NA())</f>
        <v>#N/A</v>
      </c>
      <c r="AY66" s="91" t="e">
        <f ca="true">+IF(AND(ISNUMBER(OFFSET('Sanitation Data'!$I$12,0,10*ROW('Sanitation Data'!I60))),'Data Summary'!DN66="Yes"),OFFSET('Sanitation Data'!$I$12,0,10*ROW('Sanitation Data'!I60)),NA())</f>
        <v>#N/A</v>
      </c>
      <c r="AZ66" s="92" t="e">
        <f ca="true">+IF(AND(ISNUMBER(OFFSET('Hygiene Data'!$D$5,0,10*ROW('Hygiene Data'!D60))),'Data Summary'!DO66="Yes"),OFFSET('Hygiene Data'!$D$5,0,10*ROW('Hygiene Data'!D60)),NA())</f>
        <v>#N/A</v>
      </c>
      <c r="BA66" s="92" t="e">
        <f ca="true">+IF(AND(ISNUMBER(OFFSET('Hygiene Data'!$D$7,0,10*ROW('Hygiene Data'!D60))),'Data Summary'!DP66="Yes"),OFFSET('Hygiene Data'!$D$7,0,10*ROW('Hygiene Data'!D60)),NA())</f>
        <v>#N/A</v>
      </c>
      <c r="BB66" s="92" t="e">
        <f ca="true">+IF(AND(ISNUMBER(OFFSET('Hygiene Data'!$D$9,0,10*ROW('Hygiene Data'!D60))),'Data Summary'!DQ66="Yes"),OFFSET('Hygiene Data'!$D$9,0,10*ROW('Hygiene Data'!D60)),NA())</f>
        <v>#N/A</v>
      </c>
      <c r="BC66" s="92" t="e">
        <f ca="true">+IF(AND(ISNUMBER(OFFSET('Hygiene Data'!$E$5,0,10*ROW('Hygiene Data'!E60))),'Data Summary'!DR66="Yes"),OFFSET('Hygiene Data'!$E$5,0,10*ROW('Hygiene Data'!E60)),NA())</f>
        <v>#N/A</v>
      </c>
      <c r="BD66" s="92" t="e">
        <f ca="true">+IF(AND(ISNUMBER(OFFSET('Hygiene Data'!$E$7,0,10*ROW('Hygiene Data'!E60))),'Data Summary'!DS66="Yes"),OFFSET('Hygiene Data'!$E$7,0,10*ROW('Hygiene Data'!E60)),NA())</f>
        <v>#N/A</v>
      </c>
      <c r="BE66" s="92" t="e">
        <f ca="true">+IF(AND(ISNUMBER(OFFSET('Hygiene Data'!$E$9,0,10*ROW('Hygiene Data'!E60))),'Data Summary'!DT66="Yes"),OFFSET('Hygiene Data'!$E$9,0,10*ROW('Hygiene Data'!E60)),NA())</f>
        <v>#N/A</v>
      </c>
      <c r="BF66" s="92" t="e">
        <f ca="true">+IF(AND(ISNUMBER(OFFSET('Hygiene Data'!$F$5,0,10*ROW('Hygiene Data'!F60))),'Data Summary'!DU66="Yes"),OFFSET('Hygiene Data'!$F$5,0,10*ROW('Hygiene Data'!F60)),NA())</f>
        <v>#N/A</v>
      </c>
      <c r="BG66" s="92" t="e">
        <f ca="true">+IF(AND(ISNUMBER(OFFSET('Hygiene Data'!$F$7,0,10*ROW('Hygiene Data'!F60))),'Data Summary'!DV66="Yes"),OFFSET('Hygiene Data'!$F$7,0,10*ROW('Hygiene Data'!F60)),NA())</f>
        <v>#N/A</v>
      </c>
      <c r="BH66" s="92" t="e">
        <f ca="true">+IF(AND(ISNUMBER(OFFSET('Hygiene Data'!$F$9,0,10*ROW('Hygiene Data'!F60))),'Data Summary'!DW66="Yes"),OFFSET('Hygiene Data'!$F$9,0,10*ROW('Hygiene Data'!F60)),NA())</f>
        <v>#N/A</v>
      </c>
      <c r="BI66" s="92" t="e">
        <f ca="true">+IF(AND(ISNUMBER(OFFSET('Hygiene Data'!$G$5,0,10*ROW('Hygiene Data'!G60))),'Data Summary'!DX66="Yes"),OFFSET('Hygiene Data'!$G$5,0,10*ROW('Hygiene Data'!G60)),NA())</f>
        <v>#N/A</v>
      </c>
      <c r="BJ66" s="92" t="e">
        <f ca="true">+IF(AND(ISNUMBER(OFFSET('Hygiene Data'!$G$7,0,10*ROW('Hygiene Data'!G60))),'Data Summary'!DY66="Yes"),OFFSET('Hygiene Data'!$G$7,0,10*ROW('Hygiene Data'!G60)),NA())</f>
        <v>#N/A</v>
      </c>
      <c r="BK66" s="92" t="e">
        <f ca="true">+IF(AND(ISNUMBER(OFFSET('Hygiene Data'!$G$9,0,10*ROW('Hygiene Data'!G60))),'Data Summary'!DZ66="Yes"),OFFSET('Hygiene Data'!$G$9,0,10*ROW('Hygiene Data'!G60)),NA())</f>
        <v>#N/A</v>
      </c>
      <c r="BL66" s="92" t="e">
        <f ca="true">+IF(AND(ISNUMBER(OFFSET('Hygiene Data'!$H$5,0,10*ROW('Hygiene Data'!H60))),'Data Summary'!EA66="Yes"),OFFSET('Hygiene Data'!$H$5,0,10*ROW('Hygiene Data'!H60)),NA())</f>
        <v>#N/A</v>
      </c>
      <c r="BM66" s="92" t="e">
        <f ca="true">+IF(AND(ISNUMBER(OFFSET('Hygiene Data'!$H$7,0,10*ROW('Hygiene Data'!H60))),'Data Summary'!EB66="Yes"),OFFSET('Hygiene Data'!$H$7,0,10*ROW('Hygiene Data'!H60)),NA())</f>
        <v>#N/A</v>
      </c>
      <c r="BN66" s="92" t="e">
        <f ca="true">+IF(AND(ISNUMBER(OFFSET('Hygiene Data'!$H$9,0,10*ROW('Hygiene Data'!H60))),'Data Summary'!EC66="Yes"),OFFSET('Hygiene Data'!$H$9,0,10*ROW('Hygiene Data'!H60)),NA())</f>
        <v>#N/A</v>
      </c>
      <c r="BO66" s="92" t="e">
        <f ca="true">+IF(AND(ISNUMBER(OFFSET('Hygiene Data'!$I$5,0,10*ROW('Hygiene Data'!I60))),'Data Summary'!ED66="Yes"),OFFSET('Hygiene Data'!$I$5,0,10*ROW('Hygiene Data'!I60)),NA())</f>
        <v>#N/A</v>
      </c>
      <c r="BP66" s="92" t="e">
        <f ca="true">+IF(AND(ISNUMBER(OFFSET('Hygiene Data'!$I$7,0,10*ROW('Hygiene Data'!I60))),'Data Summary'!EE66="Yes"),OFFSET('Hygiene Data'!$I$7,0,10*ROW('Hygiene Data'!I60)),NA())</f>
        <v>#N/A</v>
      </c>
      <c r="BQ66" s="92"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4" t="str">
        <f ca="true">+IF(ISTEXT('Data Summary'!B67),'Data Summary'!B67,"")</f>
        <v/>
      </c>
      <c r="C67" s="327" t="e">
        <f ca="true">+VALUE('Data Summary'!C67)</f>
        <v>#VALUE!</v>
      </c>
      <c r="D67" s="90" t="e">
        <f ca="true">+IF(AND(ISNUMBER(OFFSET('Water Data'!$D$4,0,10*ROW('Water Data'!D61))),'Data Summary'!BS67="Yes"),100-OFFSET('Water Data'!$D$4,0,10*ROW('Water Data'!D61)),NA())</f>
        <v>#N/A</v>
      </c>
      <c r="E67" s="90" t="e">
        <f ca="true">+IF(AND(ISNUMBER(OFFSET('Water Data'!$D$6,0,10*ROW('Water Data'!D61))),'Data Summary'!BT67="Yes"),OFFSET('Water Data'!$D$6,0,10*ROW('Water Data'!D61)),NA())</f>
        <v>#N/A</v>
      </c>
      <c r="F67" s="90" t="e">
        <f ca="true">+IF(AND(ISNUMBER(OFFSET('Water Data'!$D$9,0,10*ROW('Water Data'!D61))),'Data Summary'!BU67="Yes"),OFFSET('Water Data'!$D$9,0,10*ROW('Water Data'!D61)),NA())</f>
        <v>#N/A</v>
      </c>
      <c r="G67" s="90" t="e">
        <f ca="true">+IF(AND(ISNUMBER(OFFSET('Water Data'!$E$4,0,10*ROW('Water Data'!E61))),'Data Summary'!BV67="Yes"),100-OFFSET('Water Data'!$E$4,0,10*ROW('Water Data'!E61)),NA())</f>
        <v>#N/A</v>
      </c>
      <c r="H67" s="90" t="e">
        <f ca="true">+IF(AND(ISNUMBER(OFFSET('Water Data'!$E$6,0,10*ROW('Water Data'!E61))),'Data Summary'!BW67="Yes"),OFFSET('Water Data'!$E$6,0,10*ROW('Water Data'!E61)),NA())</f>
        <v>#N/A</v>
      </c>
      <c r="I67" s="90" t="e">
        <f ca="true">+IF(AND(ISNUMBER(OFFSET('Water Data'!$E$9,0,10*ROW('Water Data'!E61))),'Data Summary'!BX67="Yes"),OFFSET('Water Data'!$E$9,0,10*ROW('Water Data'!E61)),NA())</f>
        <v>#N/A</v>
      </c>
      <c r="J67" s="90" t="e">
        <f ca="true">+IF(AND(ISNUMBER(OFFSET('Water Data'!$F$4,0,10*ROW('Water Data'!F61))),'Data Summary'!BY67="Yes"),100-OFFSET('Water Data'!$F$4,0,10*ROW('Water Data'!F61)),NA())</f>
        <v>#N/A</v>
      </c>
      <c r="K67" s="90" t="e">
        <f ca="true">+IF(AND(ISNUMBER(OFFSET('Water Data'!$F$6,0,10*ROW('Water Data'!F61))),'Data Summary'!BZ67="Yes"),OFFSET('Water Data'!$F$6,0,10*ROW('Water Data'!F61)),NA())</f>
        <v>#N/A</v>
      </c>
      <c r="L67" s="90" t="e">
        <f ca="true">+IF(AND(ISNUMBER(OFFSET('Water Data'!$F$9,0,10*ROW('Water Data'!F61))),'Data Summary'!CA67="Yes"),OFFSET('Water Data'!$F$9,0,10*ROW('Water Data'!F61)),NA())</f>
        <v>#N/A</v>
      </c>
      <c r="M67" s="90" t="e">
        <f ca="true">+IF(AND(ISNUMBER(OFFSET('Water Data'!$G$4,0,10*ROW('Water Data'!G61))),'Data Summary'!CB67="Yes"),100-OFFSET('Water Data'!$G$4,0,10*ROW('Water Data'!G61)),NA())</f>
        <v>#N/A</v>
      </c>
      <c r="N67" s="90" t="e">
        <f ca="true">+IF(AND(ISNUMBER(OFFSET('Water Data'!$G$6,0,10*ROW('Water Data'!G61))),'Data Summary'!CC67="Yes"),OFFSET('Water Data'!$G$6,0,10*ROW('Water Data'!G61)),NA())</f>
        <v>#N/A</v>
      </c>
      <c r="O67" s="90" t="e">
        <f ca="true">+IF(AND(ISNUMBER(OFFSET('Water Data'!$G$9,0,10*ROW('Water Data'!G61))),'Data Summary'!CD67="Yes"),OFFSET('Water Data'!$G$9,0,10*ROW('Water Data'!G61)),NA())</f>
        <v>#N/A</v>
      </c>
      <c r="P67" s="90" t="e">
        <f ca="true">+IF(AND(ISNUMBER(OFFSET('Water Data'!$H$4,0,10*ROW('Water Data'!H61))),'Data Summary'!CE67="Yes"),100-OFFSET('Water Data'!$H$4,0,10*ROW('Water Data'!H61)),NA())</f>
        <v>#N/A</v>
      </c>
      <c r="Q67" s="90" t="e">
        <f ca="true">+IF(AND(ISNUMBER(OFFSET('Water Data'!$H$6,0,10*ROW('Water Data'!H61))),'Data Summary'!CF67="Yes"),OFFSET('Water Data'!$H$6,0,10*ROW('Water Data'!H61)),NA())</f>
        <v>#N/A</v>
      </c>
      <c r="R67" s="90" t="e">
        <f ca="true">+IF(AND(ISNUMBER(OFFSET('Water Data'!$H$9,0,10*ROW('Water Data'!H61))),'Data Summary'!CG67="Yes"),OFFSET('Water Data'!$H$9,0,10*ROW('Water Data'!H61)),NA())</f>
        <v>#N/A</v>
      </c>
      <c r="S67" s="90" t="e">
        <f ca="true">+IF(AND(ISNUMBER(OFFSET('Water Data'!$I$4,0,10*ROW('Water Data'!I61))),'Data Summary'!CH67="Yes"),100-OFFSET('Water Data'!$I$4,0,10*ROW('Water Data'!I61)),NA())</f>
        <v>#N/A</v>
      </c>
      <c r="T67" s="90" t="e">
        <f ca="true">+IF(AND(ISNUMBER(OFFSET('Water Data'!$I$6,0,10*ROW('Water Data'!I61))),'Data Summary'!CI67="Yes"),OFFSET('Water Data'!$I$6,0,10*ROW('Water Data'!I61)),NA())</f>
        <v>#N/A</v>
      </c>
      <c r="U67" s="90" t="e">
        <f ca="true">+IF(AND(ISNUMBER(OFFSET('Water Data'!$I$9,0,10*ROW('Water Data'!I61))),'Data Summary'!CJ67="Yes"),OFFSET('Water Data'!$I$9,0,10*ROW('Water Data'!I61)),NA())</f>
        <v>#N/A</v>
      </c>
      <c r="V67" s="91" t="e">
        <f ca="true">+IF(AND(ISNUMBER(OFFSET('Sanitation Data'!$D$4,0,10*ROW('Sanitation Data'!D61))),'Data Summary'!CK67="Yes"),100-OFFSET('Sanitation Data'!$D$4,0,10*ROW('Sanitation Data'!D61)),NA())</f>
        <v>#N/A</v>
      </c>
      <c r="W67" s="91" t="e">
        <f ca="true">+IF(AND(ISNUMBER(OFFSET('Sanitation Data'!$D$6,0,10*ROW('Sanitation Data'!D61))),'Data Summary'!CL67="Yes"),OFFSET('Sanitation Data'!$D$6,0,10*ROW('Sanitation Data'!D61)),NA())</f>
        <v>#N/A</v>
      </c>
      <c r="X67" s="91" t="e">
        <f ca="true">+IF(AND(ISNUMBER(OFFSET('Sanitation Data'!$D$10,0,10*ROW('Sanitation Data'!D61))),'Data Summary'!CM67="Yes"),OFFSET('Sanitation Data'!$D$10,0,10*ROW('Sanitation Data'!D61)),NA())</f>
        <v>#N/A</v>
      </c>
      <c r="Y67" s="91" t="e">
        <f ca="true">+IF(AND(ISNUMBER(OFFSET('Sanitation Data'!$D$11,0,10*ROW('Sanitation Data'!D61))),'Data Summary'!CN67="Yes"),OFFSET('Sanitation Data'!$D$11,0,10*ROW('Sanitation Data'!D61)),NA())</f>
        <v>#N/A</v>
      </c>
      <c r="Z67" s="91" t="e">
        <f ca="true">+IF(AND(ISNUMBER(OFFSET('Sanitation Data'!$D$12,0,10*ROW('Sanitation Data'!D61))),'Data Summary'!CO67="Yes"),OFFSET('Sanitation Data'!$D$12,0,10*ROW('Sanitation Data'!D61)),NA())</f>
        <v>#N/A</v>
      </c>
      <c r="AA67" s="91" t="e">
        <f ca="true">+IF(AND(ISNUMBER(OFFSET('Sanitation Data'!$E$4,0,10*ROW('Sanitation Data'!E61))),'Data Summary'!CP67="Yes"),100-OFFSET('Sanitation Data'!$E$4,0,10*ROW('Sanitation Data'!E61)),NA())</f>
        <v>#N/A</v>
      </c>
      <c r="AB67" s="91" t="e">
        <f ca="true">+IF(AND(ISNUMBER(OFFSET('Sanitation Data'!$E$6,0,10*ROW('Sanitation Data'!E61))),'Data Summary'!CQ67="Yes"),OFFSET('Sanitation Data'!$E$6,0,10*ROW('Sanitation Data'!E61)),NA())</f>
        <v>#N/A</v>
      </c>
      <c r="AC67" s="91" t="e">
        <f ca="true">+IF(AND(ISNUMBER(OFFSET('Sanitation Data'!$E$10,0,10*ROW('Sanitation Data'!E61))),'Data Summary'!CR67="Yes"),OFFSET('Sanitation Data'!$E$10,0,10*ROW('Sanitation Data'!E61)),NA())</f>
        <v>#N/A</v>
      </c>
      <c r="AD67" s="91" t="e">
        <f ca="true">+IF(AND(ISNUMBER(OFFSET('Sanitation Data'!$E$11,0,10*ROW('Sanitation Data'!E61))),'Data Summary'!CS67="Yes"),OFFSET('Sanitation Data'!$E$11,0,10*ROW('Sanitation Data'!E61)),NA())</f>
        <v>#N/A</v>
      </c>
      <c r="AE67" s="91" t="e">
        <f ca="true">+IF(AND(ISNUMBER(OFFSET('Sanitation Data'!$E$12,0,10*ROW('Sanitation Data'!E61))),'Data Summary'!CT67="Yes"),OFFSET('Sanitation Data'!$E$12,0,10*ROW('Sanitation Data'!E61)),NA())</f>
        <v>#N/A</v>
      </c>
      <c r="AF67" s="91" t="e">
        <f ca="true">+IF(AND(ISNUMBER(OFFSET('Sanitation Data'!$F$4,0,10*ROW('Sanitation Data'!F61))),'Data Summary'!CU67="Yes"),100-OFFSET('Sanitation Data'!$F$4,0,10*ROW('Sanitation Data'!F61)),NA())</f>
        <v>#N/A</v>
      </c>
      <c r="AG67" s="91" t="e">
        <f ca="true">+IF(AND(ISNUMBER(OFFSET('Sanitation Data'!$F$6,0,10*ROW('Sanitation Data'!F61))),'Data Summary'!CV67="Yes"),OFFSET('Sanitation Data'!$F$6,0,10*ROW('Sanitation Data'!F61)),NA())</f>
        <v>#N/A</v>
      </c>
      <c r="AH67" s="91" t="e">
        <f ca="true">+IF(AND(ISNUMBER(OFFSET('Sanitation Data'!$F$10,0,10*ROW('Sanitation Data'!F61))),'Data Summary'!CW67="Yes"),OFFSET('Sanitation Data'!$F$10,0,10*ROW('Sanitation Data'!F61)),NA())</f>
        <v>#N/A</v>
      </c>
      <c r="AI67" s="91" t="e">
        <f ca="true">+IF(AND(ISNUMBER(OFFSET('Sanitation Data'!$F$11,0,10*ROW('Sanitation Data'!F61))),'Data Summary'!CX67="Yes"),OFFSET('Sanitation Data'!$F$11,0,10*ROW('Sanitation Data'!F61)),NA())</f>
        <v>#N/A</v>
      </c>
      <c r="AJ67" s="91" t="e">
        <f ca="true">+IF(AND(ISNUMBER(OFFSET('Sanitation Data'!$F$12,0,10*ROW('Sanitation Data'!F61))),'Data Summary'!CY67="Yes"),OFFSET('Sanitation Data'!$F$12,0,10*ROW('Sanitation Data'!F61)),NA())</f>
        <v>#N/A</v>
      </c>
      <c r="AK67" s="91" t="e">
        <f ca="true">+IF(AND(ISNUMBER(OFFSET('Sanitation Data'!$G$4,0,10*ROW('Sanitation Data'!G61))),'Data Summary'!CZ67="Yes"),100-OFFSET('Sanitation Data'!$G$4,0,10*ROW('Sanitation Data'!G61)),NA())</f>
        <v>#N/A</v>
      </c>
      <c r="AL67" s="91" t="e">
        <f ca="true">+IF(AND(ISNUMBER(OFFSET('Sanitation Data'!$G$6,0,10*ROW('Sanitation Data'!G61))),'Data Summary'!DA67="Yes"),OFFSET('Sanitation Data'!$G$6,0,10*ROW('Sanitation Data'!G61)),NA())</f>
        <v>#N/A</v>
      </c>
      <c r="AM67" s="91" t="e">
        <f ca="true">+IF(AND(ISNUMBER(OFFSET('Sanitation Data'!$G$10,0,10*ROW('Sanitation Data'!G61))),'Data Summary'!DB67="Yes"),OFFSET('Sanitation Data'!$G$10,0,10*ROW('Sanitation Data'!G61)),NA())</f>
        <v>#N/A</v>
      </c>
      <c r="AN67" s="91" t="e">
        <f ca="true">+IF(AND(ISNUMBER(OFFSET('Sanitation Data'!$G$11,0,10*ROW('Sanitation Data'!G61))),'Data Summary'!DC67="Yes"),OFFSET('Sanitation Data'!$G$11,0,10*ROW('Sanitation Data'!G61)),NA())</f>
        <v>#N/A</v>
      </c>
      <c r="AO67" s="91" t="e">
        <f ca="true">+IF(AND(ISNUMBER(OFFSET('Sanitation Data'!$G$12,0,10*ROW('Sanitation Data'!G61))),'Data Summary'!DD67="Yes"),OFFSET('Sanitation Data'!$G$12,0,10*ROW('Sanitation Data'!G61)),NA())</f>
        <v>#N/A</v>
      </c>
      <c r="AP67" s="91" t="e">
        <f ca="true">+IF(AND(ISNUMBER(OFFSET('Sanitation Data'!$H$4,0,10*ROW('Sanitation Data'!H61))),'Data Summary'!DE67="Yes"),100-OFFSET('Sanitation Data'!$H$4,0,10*ROW('Sanitation Data'!H61)),NA())</f>
        <v>#N/A</v>
      </c>
      <c r="AQ67" s="91" t="e">
        <f ca="true">+IF(AND(ISNUMBER(OFFSET('Sanitation Data'!$H$6,0,10*ROW('Sanitation Data'!H61))),'Data Summary'!DF67="Yes"),OFFSET('Sanitation Data'!$H$6,0,10*ROW('Sanitation Data'!H61)),NA())</f>
        <v>#N/A</v>
      </c>
      <c r="AR67" s="91" t="e">
        <f ca="true">+IF(AND(ISNUMBER(OFFSET('Sanitation Data'!$H$10,0,10*ROW('Sanitation Data'!H61))),'Data Summary'!DG67="Yes"),OFFSET('Sanitation Data'!$H$10,0,10*ROW('Sanitation Data'!H61)),NA())</f>
        <v>#N/A</v>
      </c>
      <c r="AS67" s="91" t="e">
        <f ca="true">+IF(AND(ISNUMBER(OFFSET('Sanitation Data'!$H$11,0,10*ROW('Sanitation Data'!H61))),'Data Summary'!DH67="Yes"),OFFSET('Sanitation Data'!$H$11,0,10*ROW('Sanitation Data'!H61)),NA())</f>
        <v>#N/A</v>
      </c>
      <c r="AT67" s="91" t="e">
        <f ca="true">+IF(AND(ISNUMBER(OFFSET('Sanitation Data'!$H$12,0,10*ROW('Sanitation Data'!H61))),'Data Summary'!DI67="Yes"),OFFSET('Sanitation Data'!$H$12,0,10*ROW('Sanitation Data'!H61)),NA())</f>
        <v>#N/A</v>
      </c>
      <c r="AU67" s="91" t="e">
        <f ca="true">+IF(AND(ISNUMBER(OFFSET('Sanitation Data'!$I$4,0,10*ROW('Sanitation Data'!I61))),'Data Summary'!DJ67="Yes"),100-OFFSET('Sanitation Data'!$I$4,0,10*ROW('Sanitation Data'!I61)),NA())</f>
        <v>#N/A</v>
      </c>
      <c r="AV67" s="91" t="e">
        <f ca="true">+IF(AND(ISNUMBER(OFFSET('Sanitation Data'!$I$6,0,10*ROW('Sanitation Data'!I61))),'Data Summary'!DK67="Yes"),OFFSET('Sanitation Data'!$I$6,0,10*ROW('Sanitation Data'!I61)),NA())</f>
        <v>#N/A</v>
      </c>
      <c r="AW67" s="91" t="e">
        <f ca="true">+IF(AND(ISNUMBER(OFFSET('Sanitation Data'!$I$10,0,10*ROW('Sanitation Data'!I61))),'Data Summary'!DL67="Yes"),OFFSET('Sanitation Data'!$I$10,0,10*ROW('Sanitation Data'!I61)),NA())</f>
        <v>#N/A</v>
      </c>
      <c r="AX67" s="91" t="e">
        <f ca="true">+IF(AND(ISNUMBER(OFFSET('Sanitation Data'!$I$11,0,10*ROW('Sanitation Data'!I61))),'Data Summary'!DM67="Yes"),OFFSET('Sanitation Data'!$I$11,0,10*ROW('Sanitation Data'!I61)),NA())</f>
        <v>#N/A</v>
      </c>
      <c r="AY67" s="91" t="e">
        <f ca="true">+IF(AND(ISNUMBER(OFFSET('Sanitation Data'!$I$12,0,10*ROW('Sanitation Data'!I61))),'Data Summary'!DN67="Yes"),OFFSET('Sanitation Data'!$I$12,0,10*ROW('Sanitation Data'!I61)),NA())</f>
        <v>#N/A</v>
      </c>
      <c r="AZ67" s="92" t="e">
        <f ca="true">+IF(AND(ISNUMBER(OFFSET('Hygiene Data'!$D$5,0,10*ROW('Hygiene Data'!D61))),'Data Summary'!DO67="Yes"),OFFSET('Hygiene Data'!$D$5,0,10*ROW('Hygiene Data'!D61)),NA())</f>
        <v>#N/A</v>
      </c>
      <c r="BA67" s="92" t="e">
        <f ca="true">+IF(AND(ISNUMBER(OFFSET('Hygiene Data'!$D$7,0,10*ROW('Hygiene Data'!D61))),'Data Summary'!DP67="Yes"),OFFSET('Hygiene Data'!$D$7,0,10*ROW('Hygiene Data'!D61)),NA())</f>
        <v>#N/A</v>
      </c>
      <c r="BB67" s="92" t="e">
        <f ca="true">+IF(AND(ISNUMBER(OFFSET('Hygiene Data'!$D$9,0,10*ROW('Hygiene Data'!D61))),'Data Summary'!DQ67="Yes"),OFFSET('Hygiene Data'!$D$9,0,10*ROW('Hygiene Data'!D61)),NA())</f>
        <v>#N/A</v>
      </c>
      <c r="BC67" s="92" t="e">
        <f ca="true">+IF(AND(ISNUMBER(OFFSET('Hygiene Data'!$E$5,0,10*ROW('Hygiene Data'!E61))),'Data Summary'!DR67="Yes"),OFFSET('Hygiene Data'!$E$5,0,10*ROW('Hygiene Data'!E61)),NA())</f>
        <v>#N/A</v>
      </c>
      <c r="BD67" s="92" t="e">
        <f ca="true">+IF(AND(ISNUMBER(OFFSET('Hygiene Data'!$E$7,0,10*ROW('Hygiene Data'!E61))),'Data Summary'!DS67="Yes"),OFFSET('Hygiene Data'!$E$7,0,10*ROW('Hygiene Data'!E61)),NA())</f>
        <v>#N/A</v>
      </c>
      <c r="BE67" s="92" t="e">
        <f ca="true">+IF(AND(ISNUMBER(OFFSET('Hygiene Data'!$E$9,0,10*ROW('Hygiene Data'!E61))),'Data Summary'!DT67="Yes"),OFFSET('Hygiene Data'!$E$9,0,10*ROW('Hygiene Data'!E61)),NA())</f>
        <v>#N/A</v>
      </c>
      <c r="BF67" s="92" t="e">
        <f ca="true">+IF(AND(ISNUMBER(OFFSET('Hygiene Data'!$F$5,0,10*ROW('Hygiene Data'!F61))),'Data Summary'!DU67="Yes"),OFFSET('Hygiene Data'!$F$5,0,10*ROW('Hygiene Data'!F61)),NA())</f>
        <v>#N/A</v>
      </c>
      <c r="BG67" s="92" t="e">
        <f ca="true">+IF(AND(ISNUMBER(OFFSET('Hygiene Data'!$F$7,0,10*ROW('Hygiene Data'!F61))),'Data Summary'!DV67="Yes"),OFFSET('Hygiene Data'!$F$7,0,10*ROW('Hygiene Data'!F61)),NA())</f>
        <v>#N/A</v>
      </c>
      <c r="BH67" s="92" t="e">
        <f ca="true">+IF(AND(ISNUMBER(OFFSET('Hygiene Data'!$F$9,0,10*ROW('Hygiene Data'!F61))),'Data Summary'!DW67="Yes"),OFFSET('Hygiene Data'!$F$9,0,10*ROW('Hygiene Data'!F61)),NA())</f>
        <v>#N/A</v>
      </c>
      <c r="BI67" s="92" t="e">
        <f ca="true">+IF(AND(ISNUMBER(OFFSET('Hygiene Data'!$G$5,0,10*ROW('Hygiene Data'!G61))),'Data Summary'!DX67="Yes"),OFFSET('Hygiene Data'!$G$5,0,10*ROW('Hygiene Data'!G61)),NA())</f>
        <v>#N/A</v>
      </c>
      <c r="BJ67" s="92" t="e">
        <f ca="true">+IF(AND(ISNUMBER(OFFSET('Hygiene Data'!$G$7,0,10*ROW('Hygiene Data'!G61))),'Data Summary'!DY67="Yes"),OFFSET('Hygiene Data'!$G$7,0,10*ROW('Hygiene Data'!G61)),NA())</f>
        <v>#N/A</v>
      </c>
      <c r="BK67" s="92" t="e">
        <f ca="true">+IF(AND(ISNUMBER(OFFSET('Hygiene Data'!$G$9,0,10*ROW('Hygiene Data'!G61))),'Data Summary'!DZ67="Yes"),OFFSET('Hygiene Data'!$G$9,0,10*ROW('Hygiene Data'!G61)),NA())</f>
        <v>#N/A</v>
      </c>
      <c r="BL67" s="92" t="e">
        <f ca="true">+IF(AND(ISNUMBER(OFFSET('Hygiene Data'!$H$5,0,10*ROW('Hygiene Data'!H61))),'Data Summary'!EA67="Yes"),OFFSET('Hygiene Data'!$H$5,0,10*ROW('Hygiene Data'!H61)),NA())</f>
        <v>#N/A</v>
      </c>
      <c r="BM67" s="92" t="e">
        <f ca="true">+IF(AND(ISNUMBER(OFFSET('Hygiene Data'!$H$7,0,10*ROW('Hygiene Data'!H61))),'Data Summary'!EB67="Yes"),OFFSET('Hygiene Data'!$H$7,0,10*ROW('Hygiene Data'!H61)),NA())</f>
        <v>#N/A</v>
      </c>
      <c r="BN67" s="92" t="e">
        <f ca="true">+IF(AND(ISNUMBER(OFFSET('Hygiene Data'!$H$9,0,10*ROW('Hygiene Data'!H61))),'Data Summary'!EC67="Yes"),OFFSET('Hygiene Data'!$H$9,0,10*ROW('Hygiene Data'!H61)),NA())</f>
        <v>#N/A</v>
      </c>
      <c r="BO67" s="92" t="e">
        <f ca="true">+IF(AND(ISNUMBER(OFFSET('Hygiene Data'!$I$5,0,10*ROW('Hygiene Data'!I61))),'Data Summary'!ED67="Yes"),OFFSET('Hygiene Data'!$I$5,0,10*ROW('Hygiene Data'!I61)),NA())</f>
        <v>#N/A</v>
      </c>
      <c r="BP67" s="92" t="e">
        <f ca="true">+IF(AND(ISNUMBER(OFFSET('Hygiene Data'!$I$7,0,10*ROW('Hygiene Data'!I61))),'Data Summary'!EE67="Yes"),OFFSET('Hygiene Data'!$I$7,0,10*ROW('Hygiene Data'!I61)),NA())</f>
        <v>#N/A</v>
      </c>
      <c r="BQ67" s="92"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4" t="str">
        <f ca="true">+IF(ISTEXT('Data Summary'!B68),'Data Summary'!B68,"")</f>
        <v/>
      </c>
      <c r="C68" s="327" t="e">
        <f ca="true">+VALUE('Data Summary'!C68)</f>
        <v>#VALUE!</v>
      </c>
      <c r="D68" s="90" t="e">
        <f ca="true">+IF(AND(ISNUMBER(OFFSET('Water Data'!$D$4,0,10*ROW('Water Data'!D62))),'Data Summary'!BS68="Yes"),100-OFFSET('Water Data'!$D$4,0,10*ROW('Water Data'!D62)),NA())</f>
        <v>#N/A</v>
      </c>
      <c r="E68" s="90" t="e">
        <f ca="true">+IF(AND(ISNUMBER(OFFSET('Water Data'!$D$6,0,10*ROW('Water Data'!D62))),'Data Summary'!BT68="Yes"),OFFSET('Water Data'!$D$6,0,10*ROW('Water Data'!D62)),NA())</f>
        <v>#N/A</v>
      </c>
      <c r="F68" s="90" t="e">
        <f ca="true">+IF(AND(ISNUMBER(OFFSET('Water Data'!$D$9,0,10*ROW('Water Data'!D62))),'Data Summary'!BU68="Yes"),OFFSET('Water Data'!$D$9,0,10*ROW('Water Data'!D62)),NA())</f>
        <v>#N/A</v>
      </c>
      <c r="G68" s="90" t="e">
        <f ca="true">+IF(AND(ISNUMBER(OFFSET('Water Data'!$E$4,0,10*ROW('Water Data'!E62))),'Data Summary'!BV68="Yes"),100-OFFSET('Water Data'!$E$4,0,10*ROW('Water Data'!E62)),NA())</f>
        <v>#N/A</v>
      </c>
      <c r="H68" s="90" t="e">
        <f ca="true">+IF(AND(ISNUMBER(OFFSET('Water Data'!$E$6,0,10*ROW('Water Data'!E62))),'Data Summary'!BW68="Yes"),OFFSET('Water Data'!$E$6,0,10*ROW('Water Data'!E62)),NA())</f>
        <v>#N/A</v>
      </c>
      <c r="I68" s="90" t="e">
        <f ca="true">+IF(AND(ISNUMBER(OFFSET('Water Data'!$E$9,0,10*ROW('Water Data'!E62))),'Data Summary'!BX68="Yes"),OFFSET('Water Data'!$E$9,0,10*ROW('Water Data'!E62)),NA())</f>
        <v>#N/A</v>
      </c>
      <c r="J68" s="90" t="e">
        <f ca="true">+IF(AND(ISNUMBER(OFFSET('Water Data'!$F$4,0,10*ROW('Water Data'!F62))),'Data Summary'!BY68="Yes"),100-OFFSET('Water Data'!$F$4,0,10*ROW('Water Data'!F62)),NA())</f>
        <v>#N/A</v>
      </c>
      <c r="K68" s="90" t="e">
        <f ca="true">+IF(AND(ISNUMBER(OFFSET('Water Data'!$F$6,0,10*ROW('Water Data'!F62))),'Data Summary'!BZ68="Yes"),OFFSET('Water Data'!$F$6,0,10*ROW('Water Data'!F62)),NA())</f>
        <v>#N/A</v>
      </c>
      <c r="L68" s="90" t="e">
        <f ca="true">+IF(AND(ISNUMBER(OFFSET('Water Data'!$F$9,0,10*ROW('Water Data'!F62))),'Data Summary'!CA68="Yes"),OFFSET('Water Data'!$F$9,0,10*ROW('Water Data'!F62)),NA())</f>
        <v>#N/A</v>
      </c>
      <c r="M68" s="90" t="e">
        <f ca="true">+IF(AND(ISNUMBER(OFFSET('Water Data'!$G$4,0,10*ROW('Water Data'!G62))),'Data Summary'!CB68="Yes"),100-OFFSET('Water Data'!$G$4,0,10*ROW('Water Data'!G62)),NA())</f>
        <v>#N/A</v>
      </c>
      <c r="N68" s="90" t="e">
        <f ca="true">+IF(AND(ISNUMBER(OFFSET('Water Data'!$G$6,0,10*ROW('Water Data'!G62))),'Data Summary'!CC68="Yes"),OFFSET('Water Data'!$G$6,0,10*ROW('Water Data'!G62)),NA())</f>
        <v>#N/A</v>
      </c>
      <c r="O68" s="90" t="e">
        <f ca="true">+IF(AND(ISNUMBER(OFFSET('Water Data'!$G$9,0,10*ROW('Water Data'!G62))),'Data Summary'!CD68="Yes"),OFFSET('Water Data'!$G$9,0,10*ROW('Water Data'!G62)),NA())</f>
        <v>#N/A</v>
      </c>
      <c r="P68" s="90" t="e">
        <f ca="true">+IF(AND(ISNUMBER(OFFSET('Water Data'!$H$4,0,10*ROW('Water Data'!H62))),'Data Summary'!CE68="Yes"),100-OFFSET('Water Data'!$H$4,0,10*ROW('Water Data'!H62)),NA())</f>
        <v>#N/A</v>
      </c>
      <c r="Q68" s="90" t="e">
        <f ca="true">+IF(AND(ISNUMBER(OFFSET('Water Data'!$H$6,0,10*ROW('Water Data'!H62))),'Data Summary'!CF68="Yes"),OFFSET('Water Data'!$H$6,0,10*ROW('Water Data'!H62)),NA())</f>
        <v>#N/A</v>
      </c>
      <c r="R68" s="90" t="e">
        <f ca="true">+IF(AND(ISNUMBER(OFFSET('Water Data'!$H$9,0,10*ROW('Water Data'!H62))),'Data Summary'!CG68="Yes"),OFFSET('Water Data'!$H$9,0,10*ROW('Water Data'!H62)),NA())</f>
        <v>#N/A</v>
      </c>
      <c r="S68" s="90" t="e">
        <f ca="true">+IF(AND(ISNUMBER(OFFSET('Water Data'!$I$4,0,10*ROW('Water Data'!I62))),'Data Summary'!CH68="Yes"),100-OFFSET('Water Data'!$I$4,0,10*ROW('Water Data'!I62)),NA())</f>
        <v>#N/A</v>
      </c>
      <c r="T68" s="90" t="e">
        <f ca="true">+IF(AND(ISNUMBER(OFFSET('Water Data'!$I$6,0,10*ROW('Water Data'!I62))),'Data Summary'!CI68="Yes"),OFFSET('Water Data'!$I$6,0,10*ROW('Water Data'!I62)),NA())</f>
        <v>#N/A</v>
      </c>
      <c r="U68" s="90" t="e">
        <f ca="true">+IF(AND(ISNUMBER(OFFSET('Water Data'!$I$9,0,10*ROW('Water Data'!I62))),'Data Summary'!CJ68="Yes"),OFFSET('Water Data'!$I$9,0,10*ROW('Water Data'!I62)),NA())</f>
        <v>#N/A</v>
      </c>
      <c r="V68" s="91" t="e">
        <f ca="true">+IF(AND(ISNUMBER(OFFSET('Sanitation Data'!$D$4,0,10*ROW('Sanitation Data'!D62))),'Data Summary'!CK68="Yes"),100-OFFSET('Sanitation Data'!$D$4,0,10*ROW('Sanitation Data'!D62)),NA())</f>
        <v>#N/A</v>
      </c>
      <c r="W68" s="91" t="e">
        <f ca="true">+IF(AND(ISNUMBER(OFFSET('Sanitation Data'!$D$6,0,10*ROW('Sanitation Data'!D62))),'Data Summary'!CL68="Yes"),OFFSET('Sanitation Data'!$D$6,0,10*ROW('Sanitation Data'!D62)),NA())</f>
        <v>#N/A</v>
      </c>
      <c r="X68" s="91" t="e">
        <f ca="true">+IF(AND(ISNUMBER(OFFSET('Sanitation Data'!$D$10,0,10*ROW('Sanitation Data'!D62))),'Data Summary'!CM68="Yes"),OFFSET('Sanitation Data'!$D$10,0,10*ROW('Sanitation Data'!D62)),NA())</f>
        <v>#N/A</v>
      </c>
      <c r="Y68" s="91" t="e">
        <f ca="true">+IF(AND(ISNUMBER(OFFSET('Sanitation Data'!$D$11,0,10*ROW('Sanitation Data'!D62))),'Data Summary'!CN68="Yes"),OFFSET('Sanitation Data'!$D$11,0,10*ROW('Sanitation Data'!D62)),NA())</f>
        <v>#N/A</v>
      </c>
      <c r="Z68" s="91" t="e">
        <f ca="true">+IF(AND(ISNUMBER(OFFSET('Sanitation Data'!$D$12,0,10*ROW('Sanitation Data'!D62))),'Data Summary'!CO68="Yes"),OFFSET('Sanitation Data'!$D$12,0,10*ROW('Sanitation Data'!D62)),NA())</f>
        <v>#N/A</v>
      </c>
      <c r="AA68" s="91" t="e">
        <f ca="true">+IF(AND(ISNUMBER(OFFSET('Sanitation Data'!$E$4,0,10*ROW('Sanitation Data'!E62))),'Data Summary'!CP68="Yes"),100-OFFSET('Sanitation Data'!$E$4,0,10*ROW('Sanitation Data'!E62)),NA())</f>
        <v>#N/A</v>
      </c>
      <c r="AB68" s="91" t="e">
        <f ca="true">+IF(AND(ISNUMBER(OFFSET('Sanitation Data'!$E$6,0,10*ROW('Sanitation Data'!E62))),'Data Summary'!CQ68="Yes"),OFFSET('Sanitation Data'!$E$6,0,10*ROW('Sanitation Data'!E62)),NA())</f>
        <v>#N/A</v>
      </c>
      <c r="AC68" s="91" t="e">
        <f ca="true">+IF(AND(ISNUMBER(OFFSET('Sanitation Data'!$E$10,0,10*ROW('Sanitation Data'!E62))),'Data Summary'!CR68="Yes"),OFFSET('Sanitation Data'!$E$10,0,10*ROW('Sanitation Data'!E62)),NA())</f>
        <v>#N/A</v>
      </c>
      <c r="AD68" s="91" t="e">
        <f ca="true">+IF(AND(ISNUMBER(OFFSET('Sanitation Data'!$E$11,0,10*ROW('Sanitation Data'!E62))),'Data Summary'!CS68="Yes"),OFFSET('Sanitation Data'!$E$11,0,10*ROW('Sanitation Data'!E62)),NA())</f>
        <v>#N/A</v>
      </c>
      <c r="AE68" s="91" t="e">
        <f ca="true">+IF(AND(ISNUMBER(OFFSET('Sanitation Data'!$E$12,0,10*ROW('Sanitation Data'!E62))),'Data Summary'!CT68="Yes"),OFFSET('Sanitation Data'!$E$12,0,10*ROW('Sanitation Data'!E62)),NA())</f>
        <v>#N/A</v>
      </c>
      <c r="AF68" s="91" t="e">
        <f ca="true">+IF(AND(ISNUMBER(OFFSET('Sanitation Data'!$F$4,0,10*ROW('Sanitation Data'!F62))),'Data Summary'!CU68="Yes"),100-OFFSET('Sanitation Data'!$F$4,0,10*ROW('Sanitation Data'!F62)),NA())</f>
        <v>#N/A</v>
      </c>
      <c r="AG68" s="91" t="e">
        <f ca="true">+IF(AND(ISNUMBER(OFFSET('Sanitation Data'!$F$6,0,10*ROW('Sanitation Data'!F62))),'Data Summary'!CV68="Yes"),OFFSET('Sanitation Data'!$F$6,0,10*ROW('Sanitation Data'!F62)),NA())</f>
        <v>#N/A</v>
      </c>
      <c r="AH68" s="91" t="e">
        <f ca="true">+IF(AND(ISNUMBER(OFFSET('Sanitation Data'!$F$10,0,10*ROW('Sanitation Data'!F62))),'Data Summary'!CW68="Yes"),OFFSET('Sanitation Data'!$F$10,0,10*ROW('Sanitation Data'!F62)),NA())</f>
        <v>#N/A</v>
      </c>
      <c r="AI68" s="91" t="e">
        <f ca="true">+IF(AND(ISNUMBER(OFFSET('Sanitation Data'!$F$11,0,10*ROW('Sanitation Data'!F62))),'Data Summary'!CX68="Yes"),OFFSET('Sanitation Data'!$F$11,0,10*ROW('Sanitation Data'!F62)),NA())</f>
        <v>#N/A</v>
      </c>
      <c r="AJ68" s="91" t="e">
        <f ca="true">+IF(AND(ISNUMBER(OFFSET('Sanitation Data'!$F$12,0,10*ROW('Sanitation Data'!F62))),'Data Summary'!CY68="Yes"),OFFSET('Sanitation Data'!$F$12,0,10*ROW('Sanitation Data'!F62)),NA())</f>
        <v>#N/A</v>
      </c>
      <c r="AK68" s="91" t="e">
        <f ca="true">+IF(AND(ISNUMBER(OFFSET('Sanitation Data'!$G$4,0,10*ROW('Sanitation Data'!G62))),'Data Summary'!CZ68="Yes"),100-OFFSET('Sanitation Data'!$G$4,0,10*ROW('Sanitation Data'!G62)),NA())</f>
        <v>#N/A</v>
      </c>
      <c r="AL68" s="91" t="e">
        <f ca="true">+IF(AND(ISNUMBER(OFFSET('Sanitation Data'!$G$6,0,10*ROW('Sanitation Data'!G62))),'Data Summary'!DA68="Yes"),OFFSET('Sanitation Data'!$G$6,0,10*ROW('Sanitation Data'!G62)),NA())</f>
        <v>#N/A</v>
      </c>
      <c r="AM68" s="91" t="e">
        <f ca="true">+IF(AND(ISNUMBER(OFFSET('Sanitation Data'!$G$10,0,10*ROW('Sanitation Data'!G62))),'Data Summary'!DB68="Yes"),OFFSET('Sanitation Data'!$G$10,0,10*ROW('Sanitation Data'!G62)),NA())</f>
        <v>#N/A</v>
      </c>
      <c r="AN68" s="91" t="e">
        <f ca="true">+IF(AND(ISNUMBER(OFFSET('Sanitation Data'!$G$11,0,10*ROW('Sanitation Data'!G62))),'Data Summary'!DC68="Yes"),OFFSET('Sanitation Data'!$G$11,0,10*ROW('Sanitation Data'!G62)),NA())</f>
        <v>#N/A</v>
      </c>
      <c r="AO68" s="91" t="e">
        <f ca="true">+IF(AND(ISNUMBER(OFFSET('Sanitation Data'!$G$12,0,10*ROW('Sanitation Data'!G62))),'Data Summary'!DD68="Yes"),OFFSET('Sanitation Data'!$G$12,0,10*ROW('Sanitation Data'!G62)),NA())</f>
        <v>#N/A</v>
      </c>
      <c r="AP68" s="91" t="e">
        <f ca="true">+IF(AND(ISNUMBER(OFFSET('Sanitation Data'!$H$4,0,10*ROW('Sanitation Data'!H62))),'Data Summary'!DE68="Yes"),100-OFFSET('Sanitation Data'!$H$4,0,10*ROW('Sanitation Data'!H62)),NA())</f>
        <v>#N/A</v>
      </c>
      <c r="AQ68" s="91" t="e">
        <f ca="true">+IF(AND(ISNUMBER(OFFSET('Sanitation Data'!$H$6,0,10*ROW('Sanitation Data'!H62))),'Data Summary'!DF68="Yes"),OFFSET('Sanitation Data'!$H$6,0,10*ROW('Sanitation Data'!H62)),NA())</f>
        <v>#N/A</v>
      </c>
      <c r="AR68" s="91" t="e">
        <f ca="true">+IF(AND(ISNUMBER(OFFSET('Sanitation Data'!$H$10,0,10*ROW('Sanitation Data'!H62))),'Data Summary'!DG68="Yes"),OFFSET('Sanitation Data'!$H$10,0,10*ROW('Sanitation Data'!H62)),NA())</f>
        <v>#N/A</v>
      </c>
      <c r="AS68" s="91" t="e">
        <f ca="true">+IF(AND(ISNUMBER(OFFSET('Sanitation Data'!$H$11,0,10*ROW('Sanitation Data'!H62))),'Data Summary'!DH68="Yes"),OFFSET('Sanitation Data'!$H$11,0,10*ROW('Sanitation Data'!H62)),NA())</f>
        <v>#N/A</v>
      </c>
      <c r="AT68" s="91" t="e">
        <f ca="true">+IF(AND(ISNUMBER(OFFSET('Sanitation Data'!$H$12,0,10*ROW('Sanitation Data'!H62))),'Data Summary'!DI68="Yes"),OFFSET('Sanitation Data'!$H$12,0,10*ROW('Sanitation Data'!H62)),NA())</f>
        <v>#N/A</v>
      </c>
      <c r="AU68" s="91" t="e">
        <f ca="true">+IF(AND(ISNUMBER(OFFSET('Sanitation Data'!$I$4,0,10*ROW('Sanitation Data'!I62))),'Data Summary'!DJ68="Yes"),100-OFFSET('Sanitation Data'!$I$4,0,10*ROW('Sanitation Data'!I62)),NA())</f>
        <v>#N/A</v>
      </c>
      <c r="AV68" s="91" t="e">
        <f ca="true">+IF(AND(ISNUMBER(OFFSET('Sanitation Data'!$I$6,0,10*ROW('Sanitation Data'!I62))),'Data Summary'!DK68="Yes"),OFFSET('Sanitation Data'!$I$6,0,10*ROW('Sanitation Data'!I62)),NA())</f>
        <v>#N/A</v>
      </c>
      <c r="AW68" s="91" t="e">
        <f ca="true">+IF(AND(ISNUMBER(OFFSET('Sanitation Data'!$I$10,0,10*ROW('Sanitation Data'!I62))),'Data Summary'!DL68="Yes"),OFFSET('Sanitation Data'!$I$10,0,10*ROW('Sanitation Data'!I62)),NA())</f>
        <v>#N/A</v>
      </c>
      <c r="AX68" s="91" t="e">
        <f ca="true">+IF(AND(ISNUMBER(OFFSET('Sanitation Data'!$I$11,0,10*ROW('Sanitation Data'!I62))),'Data Summary'!DM68="Yes"),OFFSET('Sanitation Data'!$I$11,0,10*ROW('Sanitation Data'!I62)),NA())</f>
        <v>#N/A</v>
      </c>
      <c r="AY68" s="91" t="e">
        <f ca="true">+IF(AND(ISNUMBER(OFFSET('Sanitation Data'!$I$12,0,10*ROW('Sanitation Data'!I62))),'Data Summary'!DN68="Yes"),OFFSET('Sanitation Data'!$I$12,0,10*ROW('Sanitation Data'!I62)),NA())</f>
        <v>#N/A</v>
      </c>
      <c r="AZ68" s="92" t="e">
        <f ca="true">+IF(AND(ISNUMBER(OFFSET('Hygiene Data'!$D$5,0,10*ROW('Hygiene Data'!D62))),'Data Summary'!DO68="Yes"),OFFSET('Hygiene Data'!$D$5,0,10*ROW('Hygiene Data'!D62)),NA())</f>
        <v>#N/A</v>
      </c>
      <c r="BA68" s="92" t="e">
        <f ca="true">+IF(AND(ISNUMBER(OFFSET('Hygiene Data'!$D$7,0,10*ROW('Hygiene Data'!D62))),'Data Summary'!DP68="Yes"),OFFSET('Hygiene Data'!$D$7,0,10*ROW('Hygiene Data'!D62)),NA())</f>
        <v>#N/A</v>
      </c>
      <c r="BB68" s="92" t="e">
        <f ca="true">+IF(AND(ISNUMBER(OFFSET('Hygiene Data'!$D$9,0,10*ROW('Hygiene Data'!D62))),'Data Summary'!DQ68="Yes"),OFFSET('Hygiene Data'!$D$9,0,10*ROW('Hygiene Data'!D62)),NA())</f>
        <v>#N/A</v>
      </c>
      <c r="BC68" s="92" t="e">
        <f ca="true">+IF(AND(ISNUMBER(OFFSET('Hygiene Data'!$E$5,0,10*ROW('Hygiene Data'!E62))),'Data Summary'!DR68="Yes"),OFFSET('Hygiene Data'!$E$5,0,10*ROW('Hygiene Data'!E62)),NA())</f>
        <v>#N/A</v>
      </c>
      <c r="BD68" s="92" t="e">
        <f ca="true">+IF(AND(ISNUMBER(OFFSET('Hygiene Data'!$E$7,0,10*ROW('Hygiene Data'!E62))),'Data Summary'!DS68="Yes"),OFFSET('Hygiene Data'!$E$7,0,10*ROW('Hygiene Data'!E62)),NA())</f>
        <v>#N/A</v>
      </c>
      <c r="BE68" s="92" t="e">
        <f ca="true">+IF(AND(ISNUMBER(OFFSET('Hygiene Data'!$E$9,0,10*ROW('Hygiene Data'!E62))),'Data Summary'!DT68="Yes"),OFFSET('Hygiene Data'!$E$9,0,10*ROW('Hygiene Data'!E62)),NA())</f>
        <v>#N/A</v>
      </c>
      <c r="BF68" s="92" t="e">
        <f ca="true">+IF(AND(ISNUMBER(OFFSET('Hygiene Data'!$F$5,0,10*ROW('Hygiene Data'!F62))),'Data Summary'!DU68="Yes"),OFFSET('Hygiene Data'!$F$5,0,10*ROW('Hygiene Data'!F62)),NA())</f>
        <v>#N/A</v>
      </c>
      <c r="BG68" s="92" t="e">
        <f ca="true">+IF(AND(ISNUMBER(OFFSET('Hygiene Data'!$F$7,0,10*ROW('Hygiene Data'!F62))),'Data Summary'!DV68="Yes"),OFFSET('Hygiene Data'!$F$7,0,10*ROW('Hygiene Data'!F62)),NA())</f>
        <v>#N/A</v>
      </c>
      <c r="BH68" s="92" t="e">
        <f ca="true">+IF(AND(ISNUMBER(OFFSET('Hygiene Data'!$F$9,0,10*ROW('Hygiene Data'!F62))),'Data Summary'!DW68="Yes"),OFFSET('Hygiene Data'!$F$9,0,10*ROW('Hygiene Data'!F62)),NA())</f>
        <v>#N/A</v>
      </c>
      <c r="BI68" s="92" t="e">
        <f ca="true">+IF(AND(ISNUMBER(OFFSET('Hygiene Data'!$G$5,0,10*ROW('Hygiene Data'!G62))),'Data Summary'!DX68="Yes"),OFFSET('Hygiene Data'!$G$5,0,10*ROW('Hygiene Data'!G62)),NA())</f>
        <v>#N/A</v>
      </c>
      <c r="BJ68" s="92" t="e">
        <f ca="true">+IF(AND(ISNUMBER(OFFSET('Hygiene Data'!$G$7,0,10*ROW('Hygiene Data'!G62))),'Data Summary'!DY68="Yes"),OFFSET('Hygiene Data'!$G$7,0,10*ROW('Hygiene Data'!G62)),NA())</f>
        <v>#N/A</v>
      </c>
      <c r="BK68" s="92" t="e">
        <f ca="true">+IF(AND(ISNUMBER(OFFSET('Hygiene Data'!$G$9,0,10*ROW('Hygiene Data'!G62))),'Data Summary'!DZ68="Yes"),OFFSET('Hygiene Data'!$G$9,0,10*ROW('Hygiene Data'!G62)),NA())</f>
        <v>#N/A</v>
      </c>
      <c r="BL68" s="92" t="e">
        <f ca="true">+IF(AND(ISNUMBER(OFFSET('Hygiene Data'!$H$5,0,10*ROW('Hygiene Data'!H62))),'Data Summary'!EA68="Yes"),OFFSET('Hygiene Data'!$H$5,0,10*ROW('Hygiene Data'!H62)),NA())</f>
        <v>#N/A</v>
      </c>
      <c r="BM68" s="92" t="e">
        <f ca="true">+IF(AND(ISNUMBER(OFFSET('Hygiene Data'!$H$7,0,10*ROW('Hygiene Data'!H62))),'Data Summary'!EB68="Yes"),OFFSET('Hygiene Data'!$H$7,0,10*ROW('Hygiene Data'!H62)),NA())</f>
        <v>#N/A</v>
      </c>
      <c r="BN68" s="92" t="e">
        <f ca="true">+IF(AND(ISNUMBER(OFFSET('Hygiene Data'!$H$9,0,10*ROW('Hygiene Data'!H62))),'Data Summary'!EC68="Yes"),OFFSET('Hygiene Data'!$H$9,0,10*ROW('Hygiene Data'!H62)),NA())</f>
        <v>#N/A</v>
      </c>
      <c r="BO68" s="92" t="e">
        <f ca="true">+IF(AND(ISNUMBER(OFFSET('Hygiene Data'!$I$5,0,10*ROW('Hygiene Data'!I62))),'Data Summary'!ED68="Yes"),OFFSET('Hygiene Data'!$I$5,0,10*ROW('Hygiene Data'!I62)),NA())</f>
        <v>#N/A</v>
      </c>
      <c r="BP68" s="92" t="e">
        <f ca="true">+IF(AND(ISNUMBER(OFFSET('Hygiene Data'!$I$7,0,10*ROW('Hygiene Data'!I62))),'Data Summary'!EE68="Yes"),OFFSET('Hygiene Data'!$I$7,0,10*ROW('Hygiene Data'!I62)),NA())</f>
        <v>#N/A</v>
      </c>
      <c r="BQ68" s="92"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4" t="str">
        <f ca="true">+IF(ISTEXT('Data Summary'!B69),'Data Summary'!B69,"")</f>
        <v/>
      </c>
      <c r="C69" s="327" t="e">
        <f ca="true">+VALUE('Data Summary'!C69)</f>
        <v>#VALUE!</v>
      </c>
      <c r="D69" s="90" t="e">
        <f ca="true">+IF(AND(ISNUMBER(OFFSET('Water Data'!$D$4,0,10*ROW('Water Data'!D63))),'Data Summary'!BS69="Yes"),100-OFFSET('Water Data'!$D$4,0,10*ROW('Water Data'!D63)),NA())</f>
        <v>#N/A</v>
      </c>
      <c r="E69" s="90" t="e">
        <f ca="true">+IF(AND(ISNUMBER(OFFSET('Water Data'!$D$6,0,10*ROW('Water Data'!D63))),'Data Summary'!BT69="Yes"),OFFSET('Water Data'!$D$6,0,10*ROW('Water Data'!D63)),NA())</f>
        <v>#N/A</v>
      </c>
      <c r="F69" s="90" t="e">
        <f ca="true">+IF(AND(ISNUMBER(OFFSET('Water Data'!$D$9,0,10*ROW('Water Data'!D63))),'Data Summary'!BU69="Yes"),OFFSET('Water Data'!$D$9,0,10*ROW('Water Data'!D63)),NA())</f>
        <v>#N/A</v>
      </c>
      <c r="G69" s="90" t="e">
        <f ca="true">+IF(AND(ISNUMBER(OFFSET('Water Data'!$E$4,0,10*ROW('Water Data'!E63))),'Data Summary'!BV69="Yes"),100-OFFSET('Water Data'!$E$4,0,10*ROW('Water Data'!E63)),NA())</f>
        <v>#N/A</v>
      </c>
      <c r="H69" s="90" t="e">
        <f ca="true">+IF(AND(ISNUMBER(OFFSET('Water Data'!$E$6,0,10*ROW('Water Data'!E63))),'Data Summary'!BW69="Yes"),OFFSET('Water Data'!$E$6,0,10*ROW('Water Data'!E63)),NA())</f>
        <v>#N/A</v>
      </c>
      <c r="I69" s="90" t="e">
        <f ca="true">+IF(AND(ISNUMBER(OFFSET('Water Data'!$E$9,0,10*ROW('Water Data'!E63))),'Data Summary'!BX69="Yes"),OFFSET('Water Data'!$E$9,0,10*ROW('Water Data'!E63)),NA())</f>
        <v>#N/A</v>
      </c>
      <c r="J69" s="90" t="e">
        <f ca="true">+IF(AND(ISNUMBER(OFFSET('Water Data'!$F$4,0,10*ROW('Water Data'!F63))),'Data Summary'!BY69="Yes"),100-OFFSET('Water Data'!$F$4,0,10*ROW('Water Data'!F63)),NA())</f>
        <v>#N/A</v>
      </c>
      <c r="K69" s="90" t="e">
        <f ca="true">+IF(AND(ISNUMBER(OFFSET('Water Data'!$F$6,0,10*ROW('Water Data'!F63))),'Data Summary'!BZ69="Yes"),OFFSET('Water Data'!$F$6,0,10*ROW('Water Data'!F63)),NA())</f>
        <v>#N/A</v>
      </c>
      <c r="L69" s="90" t="e">
        <f ca="true">+IF(AND(ISNUMBER(OFFSET('Water Data'!$F$9,0,10*ROW('Water Data'!F63))),'Data Summary'!CA69="Yes"),OFFSET('Water Data'!$F$9,0,10*ROW('Water Data'!F63)),NA())</f>
        <v>#N/A</v>
      </c>
      <c r="M69" s="90" t="e">
        <f ca="true">+IF(AND(ISNUMBER(OFFSET('Water Data'!$G$4,0,10*ROW('Water Data'!G63))),'Data Summary'!CB69="Yes"),100-OFFSET('Water Data'!$G$4,0,10*ROW('Water Data'!G63)),NA())</f>
        <v>#N/A</v>
      </c>
      <c r="N69" s="90" t="e">
        <f ca="true">+IF(AND(ISNUMBER(OFFSET('Water Data'!$G$6,0,10*ROW('Water Data'!G63))),'Data Summary'!CC69="Yes"),OFFSET('Water Data'!$G$6,0,10*ROW('Water Data'!G63)),NA())</f>
        <v>#N/A</v>
      </c>
      <c r="O69" s="90" t="e">
        <f ca="true">+IF(AND(ISNUMBER(OFFSET('Water Data'!$G$9,0,10*ROW('Water Data'!G63))),'Data Summary'!CD69="Yes"),OFFSET('Water Data'!$G$9,0,10*ROW('Water Data'!G63)),NA())</f>
        <v>#N/A</v>
      </c>
      <c r="P69" s="90" t="e">
        <f ca="true">+IF(AND(ISNUMBER(OFFSET('Water Data'!$H$4,0,10*ROW('Water Data'!H63))),'Data Summary'!CE69="Yes"),100-OFFSET('Water Data'!$H$4,0,10*ROW('Water Data'!H63)),NA())</f>
        <v>#N/A</v>
      </c>
      <c r="Q69" s="90" t="e">
        <f ca="true">+IF(AND(ISNUMBER(OFFSET('Water Data'!$H$6,0,10*ROW('Water Data'!H63))),'Data Summary'!CF69="Yes"),OFFSET('Water Data'!$H$6,0,10*ROW('Water Data'!H63)),NA())</f>
        <v>#N/A</v>
      </c>
      <c r="R69" s="90" t="e">
        <f ca="true">+IF(AND(ISNUMBER(OFFSET('Water Data'!$H$9,0,10*ROW('Water Data'!H63))),'Data Summary'!CG69="Yes"),OFFSET('Water Data'!$H$9,0,10*ROW('Water Data'!H63)),NA())</f>
        <v>#N/A</v>
      </c>
      <c r="S69" s="90" t="e">
        <f ca="true">+IF(AND(ISNUMBER(OFFSET('Water Data'!$I$4,0,10*ROW('Water Data'!I63))),'Data Summary'!CH69="Yes"),100-OFFSET('Water Data'!$I$4,0,10*ROW('Water Data'!I63)),NA())</f>
        <v>#N/A</v>
      </c>
      <c r="T69" s="90" t="e">
        <f ca="true">+IF(AND(ISNUMBER(OFFSET('Water Data'!$I$6,0,10*ROW('Water Data'!I63))),'Data Summary'!CI69="Yes"),OFFSET('Water Data'!$I$6,0,10*ROW('Water Data'!I63)),NA())</f>
        <v>#N/A</v>
      </c>
      <c r="U69" s="90" t="e">
        <f ca="true">+IF(AND(ISNUMBER(OFFSET('Water Data'!$I$9,0,10*ROW('Water Data'!I63))),'Data Summary'!CJ69="Yes"),OFFSET('Water Data'!$I$9,0,10*ROW('Water Data'!I63)),NA())</f>
        <v>#N/A</v>
      </c>
      <c r="V69" s="91" t="e">
        <f ca="true">+IF(AND(ISNUMBER(OFFSET('Sanitation Data'!$D$4,0,10*ROW('Sanitation Data'!D63))),'Data Summary'!CK69="Yes"),100-OFFSET('Sanitation Data'!$D$4,0,10*ROW('Sanitation Data'!D63)),NA())</f>
        <v>#N/A</v>
      </c>
      <c r="W69" s="91" t="e">
        <f ca="true">+IF(AND(ISNUMBER(OFFSET('Sanitation Data'!$D$6,0,10*ROW('Sanitation Data'!D63))),'Data Summary'!CL69="Yes"),OFFSET('Sanitation Data'!$D$6,0,10*ROW('Sanitation Data'!D63)),NA())</f>
        <v>#N/A</v>
      </c>
      <c r="X69" s="91" t="e">
        <f ca="true">+IF(AND(ISNUMBER(OFFSET('Sanitation Data'!$D$10,0,10*ROW('Sanitation Data'!D63))),'Data Summary'!CM69="Yes"),OFFSET('Sanitation Data'!$D$10,0,10*ROW('Sanitation Data'!D63)),NA())</f>
        <v>#N/A</v>
      </c>
      <c r="Y69" s="91" t="e">
        <f ca="true">+IF(AND(ISNUMBER(OFFSET('Sanitation Data'!$D$11,0,10*ROW('Sanitation Data'!D63))),'Data Summary'!CN69="Yes"),OFFSET('Sanitation Data'!$D$11,0,10*ROW('Sanitation Data'!D63)),NA())</f>
        <v>#N/A</v>
      </c>
      <c r="Z69" s="91" t="e">
        <f ca="true">+IF(AND(ISNUMBER(OFFSET('Sanitation Data'!$D$12,0,10*ROW('Sanitation Data'!D63))),'Data Summary'!CO69="Yes"),OFFSET('Sanitation Data'!$D$12,0,10*ROW('Sanitation Data'!D63)),NA())</f>
        <v>#N/A</v>
      </c>
      <c r="AA69" s="91" t="e">
        <f ca="true">+IF(AND(ISNUMBER(OFFSET('Sanitation Data'!$E$4,0,10*ROW('Sanitation Data'!E63))),'Data Summary'!CP69="Yes"),100-OFFSET('Sanitation Data'!$E$4,0,10*ROW('Sanitation Data'!E63)),NA())</f>
        <v>#N/A</v>
      </c>
      <c r="AB69" s="91" t="e">
        <f ca="true">+IF(AND(ISNUMBER(OFFSET('Sanitation Data'!$E$6,0,10*ROW('Sanitation Data'!E63))),'Data Summary'!CQ69="Yes"),OFFSET('Sanitation Data'!$E$6,0,10*ROW('Sanitation Data'!E63)),NA())</f>
        <v>#N/A</v>
      </c>
      <c r="AC69" s="91" t="e">
        <f ca="true">+IF(AND(ISNUMBER(OFFSET('Sanitation Data'!$E$10,0,10*ROW('Sanitation Data'!E63))),'Data Summary'!CR69="Yes"),OFFSET('Sanitation Data'!$E$10,0,10*ROW('Sanitation Data'!E63)),NA())</f>
        <v>#N/A</v>
      </c>
      <c r="AD69" s="91" t="e">
        <f ca="true">+IF(AND(ISNUMBER(OFFSET('Sanitation Data'!$E$11,0,10*ROW('Sanitation Data'!E63))),'Data Summary'!CS69="Yes"),OFFSET('Sanitation Data'!$E$11,0,10*ROW('Sanitation Data'!E63)),NA())</f>
        <v>#N/A</v>
      </c>
      <c r="AE69" s="91" t="e">
        <f ca="true">+IF(AND(ISNUMBER(OFFSET('Sanitation Data'!$E$12,0,10*ROW('Sanitation Data'!E63))),'Data Summary'!CT69="Yes"),OFFSET('Sanitation Data'!$E$12,0,10*ROW('Sanitation Data'!E63)),NA())</f>
        <v>#N/A</v>
      </c>
      <c r="AF69" s="91" t="e">
        <f ca="true">+IF(AND(ISNUMBER(OFFSET('Sanitation Data'!$F$4,0,10*ROW('Sanitation Data'!F63))),'Data Summary'!CU69="Yes"),100-OFFSET('Sanitation Data'!$F$4,0,10*ROW('Sanitation Data'!F63)),NA())</f>
        <v>#N/A</v>
      </c>
      <c r="AG69" s="91" t="e">
        <f ca="true">+IF(AND(ISNUMBER(OFFSET('Sanitation Data'!$F$6,0,10*ROW('Sanitation Data'!F63))),'Data Summary'!CV69="Yes"),OFFSET('Sanitation Data'!$F$6,0,10*ROW('Sanitation Data'!F63)),NA())</f>
        <v>#N/A</v>
      </c>
      <c r="AH69" s="91" t="e">
        <f ca="true">+IF(AND(ISNUMBER(OFFSET('Sanitation Data'!$F$10,0,10*ROW('Sanitation Data'!F63))),'Data Summary'!CW69="Yes"),OFFSET('Sanitation Data'!$F$10,0,10*ROW('Sanitation Data'!F63)),NA())</f>
        <v>#N/A</v>
      </c>
      <c r="AI69" s="91" t="e">
        <f ca="true">+IF(AND(ISNUMBER(OFFSET('Sanitation Data'!$F$11,0,10*ROW('Sanitation Data'!F63))),'Data Summary'!CX69="Yes"),OFFSET('Sanitation Data'!$F$11,0,10*ROW('Sanitation Data'!F63)),NA())</f>
        <v>#N/A</v>
      </c>
      <c r="AJ69" s="91" t="e">
        <f ca="true">+IF(AND(ISNUMBER(OFFSET('Sanitation Data'!$F$12,0,10*ROW('Sanitation Data'!F63))),'Data Summary'!CY69="Yes"),OFFSET('Sanitation Data'!$F$12,0,10*ROW('Sanitation Data'!F63)),NA())</f>
        <v>#N/A</v>
      </c>
      <c r="AK69" s="91" t="e">
        <f ca="true">+IF(AND(ISNUMBER(OFFSET('Sanitation Data'!$G$4,0,10*ROW('Sanitation Data'!G63))),'Data Summary'!CZ69="Yes"),100-OFFSET('Sanitation Data'!$G$4,0,10*ROW('Sanitation Data'!G63)),NA())</f>
        <v>#N/A</v>
      </c>
      <c r="AL69" s="91" t="e">
        <f ca="true">+IF(AND(ISNUMBER(OFFSET('Sanitation Data'!$G$6,0,10*ROW('Sanitation Data'!G63))),'Data Summary'!DA69="Yes"),OFFSET('Sanitation Data'!$G$6,0,10*ROW('Sanitation Data'!G63)),NA())</f>
        <v>#N/A</v>
      </c>
      <c r="AM69" s="91" t="e">
        <f ca="true">+IF(AND(ISNUMBER(OFFSET('Sanitation Data'!$G$10,0,10*ROW('Sanitation Data'!G63))),'Data Summary'!DB69="Yes"),OFFSET('Sanitation Data'!$G$10,0,10*ROW('Sanitation Data'!G63)),NA())</f>
        <v>#N/A</v>
      </c>
      <c r="AN69" s="91" t="e">
        <f ca="true">+IF(AND(ISNUMBER(OFFSET('Sanitation Data'!$G$11,0,10*ROW('Sanitation Data'!G63))),'Data Summary'!DC69="Yes"),OFFSET('Sanitation Data'!$G$11,0,10*ROW('Sanitation Data'!G63)),NA())</f>
        <v>#N/A</v>
      </c>
      <c r="AO69" s="91" t="e">
        <f ca="true">+IF(AND(ISNUMBER(OFFSET('Sanitation Data'!$G$12,0,10*ROW('Sanitation Data'!G63))),'Data Summary'!DD69="Yes"),OFFSET('Sanitation Data'!$G$12,0,10*ROW('Sanitation Data'!G63)),NA())</f>
        <v>#N/A</v>
      </c>
      <c r="AP69" s="91" t="e">
        <f ca="true">+IF(AND(ISNUMBER(OFFSET('Sanitation Data'!$H$4,0,10*ROW('Sanitation Data'!H63))),'Data Summary'!DE69="Yes"),100-OFFSET('Sanitation Data'!$H$4,0,10*ROW('Sanitation Data'!H63)),NA())</f>
        <v>#N/A</v>
      </c>
      <c r="AQ69" s="91" t="e">
        <f ca="true">+IF(AND(ISNUMBER(OFFSET('Sanitation Data'!$H$6,0,10*ROW('Sanitation Data'!H63))),'Data Summary'!DF69="Yes"),OFFSET('Sanitation Data'!$H$6,0,10*ROW('Sanitation Data'!H63)),NA())</f>
        <v>#N/A</v>
      </c>
      <c r="AR69" s="91" t="e">
        <f ca="true">+IF(AND(ISNUMBER(OFFSET('Sanitation Data'!$H$10,0,10*ROW('Sanitation Data'!H63))),'Data Summary'!DG69="Yes"),OFFSET('Sanitation Data'!$H$10,0,10*ROW('Sanitation Data'!H63)),NA())</f>
        <v>#N/A</v>
      </c>
      <c r="AS69" s="91" t="e">
        <f ca="true">+IF(AND(ISNUMBER(OFFSET('Sanitation Data'!$H$11,0,10*ROW('Sanitation Data'!H63))),'Data Summary'!DH69="Yes"),OFFSET('Sanitation Data'!$H$11,0,10*ROW('Sanitation Data'!H63)),NA())</f>
        <v>#N/A</v>
      </c>
      <c r="AT69" s="91" t="e">
        <f ca="true">+IF(AND(ISNUMBER(OFFSET('Sanitation Data'!$H$12,0,10*ROW('Sanitation Data'!H63))),'Data Summary'!DI69="Yes"),OFFSET('Sanitation Data'!$H$12,0,10*ROW('Sanitation Data'!H63)),NA())</f>
        <v>#N/A</v>
      </c>
      <c r="AU69" s="91" t="e">
        <f ca="true">+IF(AND(ISNUMBER(OFFSET('Sanitation Data'!$I$4,0,10*ROW('Sanitation Data'!I63))),'Data Summary'!DJ69="Yes"),100-OFFSET('Sanitation Data'!$I$4,0,10*ROW('Sanitation Data'!I63)),NA())</f>
        <v>#N/A</v>
      </c>
      <c r="AV69" s="91" t="e">
        <f ca="true">+IF(AND(ISNUMBER(OFFSET('Sanitation Data'!$I$6,0,10*ROW('Sanitation Data'!I63))),'Data Summary'!DK69="Yes"),OFFSET('Sanitation Data'!$I$6,0,10*ROW('Sanitation Data'!I63)),NA())</f>
        <v>#N/A</v>
      </c>
      <c r="AW69" s="91" t="e">
        <f ca="true">+IF(AND(ISNUMBER(OFFSET('Sanitation Data'!$I$10,0,10*ROW('Sanitation Data'!I63))),'Data Summary'!DL69="Yes"),OFFSET('Sanitation Data'!$I$10,0,10*ROW('Sanitation Data'!I63)),NA())</f>
        <v>#N/A</v>
      </c>
      <c r="AX69" s="91" t="e">
        <f ca="true">+IF(AND(ISNUMBER(OFFSET('Sanitation Data'!$I$11,0,10*ROW('Sanitation Data'!I63))),'Data Summary'!DM69="Yes"),OFFSET('Sanitation Data'!$I$11,0,10*ROW('Sanitation Data'!I63)),NA())</f>
        <v>#N/A</v>
      </c>
      <c r="AY69" s="91" t="e">
        <f ca="true">+IF(AND(ISNUMBER(OFFSET('Sanitation Data'!$I$12,0,10*ROW('Sanitation Data'!I63))),'Data Summary'!DN69="Yes"),OFFSET('Sanitation Data'!$I$12,0,10*ROW('Sanitation Data'!I63)),NA())</f>
        <v>#N/A</v>
      </c>
      <c r="AZ69" s="92" t="e">
        <f ca="true">+IF(AND(ISNUMBER(OFFSET('Hygiene Data'!$D$5,0,10*ROW('Hygiene Data'!D63))),'Data Summary'!DO69="Yes"),OFFSET('Hygiene Data'!$D$5,0,10*ROW('Hygiene Data'!D63)),NA())</f>
        <v>#N/A</v>
      </c>
      <c r="BA69" s="92" t="e">
        <f ca="true">+IF(AND(ISNUMBER(OFFSET('Hygiene Data'!$D$7,0,10*ROW('Hygiene Data'!D63))),'Data Summary'!DP69="Yes"),OFFSET('Hygiene Data'!$D$7,0,10*ROW('Hygiene Data'!D63)),NA())</f>
        <v>#N/A</v>
      </c>
      <c r="BB69" s="92" t="e">
        <f ca="true">+IF(AND(ISNUMBER(OFFSET('Hygiene Data'!$D$9,0,10*ROW('Hygiene Data'!D63))),'Data Summary'!DQ69="Yes"),OFFSET('Hygiene Data'!$D$9,0,10*ROW('Hygiene Data'!D63)),NA())</f>
        <v>#N/A</v>
      </c>
      <c r="BC69" s="92" t="e">
        <f ca="true">+IF(AND(ISNUMBER(OFFSET('Hygiene Data'!$E$5,0,10*ROW('Hygiene Data'!E63))),'Data Summary'!DR69="Yes"),OFFSET('Hygiene Data'!$E$5,0,10*ROW('Hygiene Data'!E63)),NA())</f>
        <v>#N/A</v>
      </c>
      <c r="BD69" s="92" t="e">
        <f ca="true">+IF(AND(ISNUMBER(OFFSET('Hygiene Data'!$E$7,0,10*ROW('Hygiene Data'!E63))),'Data Summary'!DS69="Yes"),OFFSET('Hygiene Data'!$E$7,0,10*ROW('Hygiene Data'!E63)),NA())</f>
        <v>#N/A</v>
      </c>
      <c r="BE69" s="92" t="e">
        <f ca="true">+IF(AND(ISNUMBER(OFFSET('Hygiene Data'!$E$9,0,10*ROW('Hygiene Data'!E63))),'Data Summary'!DT69="Yes"),OFFSET('Hygiene Data'!$E$9,0,10*ROW('Hygiene Data'!E63)),NA())</f>
        <v>#N/A</v>
      </c>
      <c r="BF69" s="92" t="e">
        <f ca="true">+IF(AND(ISNUMBER(OFFSET('Hygiene Data'!$F$5,0,10*ROW('Hygiene Data'!F63))),'Data Summary'!DU69="Yes"),OFFSET('Hygiene Data'!$F$5,0,10*ROW('Hygiene Data'!F63)),NA())</f>
        <v>#N/A</v>
      </c>
      <c r="BG69" s="92" t="e">
        <f ca="true">+IF(AND(ISNUMBER(OFFSET('Hygiene Data'!$F$7,0,10*ROW('Hygiene Data'!F63))),'Data Summary'!DV69="Yes"),OFFSET('Hygiene Data'!$F$7,0,10*ROW('Hygiene Data'!F63)),NA())</f>
        <v>#N/A</v>
      </c>
      <c r="BH69" s="92" t="e">
        <f ca="true">+IF(AND(ISNUMBER(OFFSET('Hygiene Data'!$F$9,0,10*ROW('Hygiene Data'!F63))),'Data Summary'!DW69="Yes"),OFFSET('Hygiene Data'!$F$9,0,10*ROW('Hygiene Data'!F63)),NA())</f>
        <v>#N/A</v>
      </c>
      <c r="BI69" s="92" t="e">
        <f ca="true">+IF(AND(ISNUMBER(OFFSET('Hygiene Data'!$G$5,0,10*ROW('Hygiene Data'!G63))),'Data Summary'!DX69="Yes"),OFFSET('Hygiene Data'!$G$5,0,10*ROW('Hygiene Data'!G63)),NA())</f>
        <v>#N/A</v>
      </c>
      <c r="BJ69" s="92" t="e">
        <f ca="true">+IF(AND(ISNUMBER(OFFSET('Hygiene Data'!$G$7,0,10*ROW('Hygiene Data'!G63))),'Data Summary'!DY69="Yes"),OFFSET('Hygiene Data'!$G$7,0,10*ROW('Hygiene Data'!G63)),NA())</f>
        <v>#N/A</v>
      </c>
      <c r="BK69" s="92" t="e">
        <f ca="true">+IF(AND(ISNUMBER(OFFSET('Hygiene Data'!$G$9,0,10*ROW('Hygiene Data'!G63))),'Data Summary'!DZ69="Yes"),OFFSET('Hygiene Data'!$G$9,0,10*ROW('Hygiene Data'!G63)),NA())</f>
        <v>#N/A</v>
      </c>
      <c r="BL69" s="92" t="e">
        <f ca="true">+IF(AND(ISNUMBER(OFFSET('Hygiene Data'!$H$5,0,10*ROW('Hygiene Data'!H63))),'Data Summary'!EA69="Yes"),OFFSET('Hygiene Data'!$H$5,0,10*ROW('Hygiene Data'!H63)),NA())</f>
        <v>#N/A</v>
      </c>
      <c r="BM69" s="92" t="e">
        <f ca="true">+IF(AND(ISNUMBER(OFFSET('Hygiene Data'!$H$7,0,10*ROW('Hygiene Data'!H63))),'Data Summary'!EB69="Yes"),OFFSET('Hygiene Data'!$H$7,0,10*ROW('Hygiene Data'!H63)),NA())</f>
        <v>#N/A</v>
      </c>
      <c r="BN69" s="92" t="e">
        <f ca="true">+IF(AND(ISNUMBER(OFFSET('Hygiene Data'!$H$9,0,10*ROW('Hygiene Data'!H63))),'Data Summary'!EC69="Yes"),OFFSET('Hygiene Data'!$H$9,0,10*ROW('Hygiene Data'!H63)),NA())</f>
        <v>#N/A</v>
      </c>
      <c r="BO69" s="92" t="e">
        <f ca="true">+IF(AND(ISNUMBER(OFFSET('Hygiene Data'!$I$5,0,10*ROW('Hygiene Data'!I63))),'Data Summary'!ED69="Yes"),OFFSET('Hygiene Data'!$I$5,0,10*ROW('Hygiene Data'!I63)),NA())</f>
        <v>#N/A</v>
      </c>
      <c r="BP69" s="92" t="e">
        <f ca="true">+IF(AND(ISNUMBER(OFFSET('Hygiene Data'!$I$7,0,10*ROW('Hygiene Data'!I63))),'Data Summary'!EE69="Yes"),OFFSET('Hygiene Data'!$I$7,0,10*ROW('Hygiene Data'!I63)),NA())</f>
        <v>#N/A</v>
      </c>
      <c r="BQ69" s="92"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4" t="str">
        <f ca="true">+IF(ISTEXT('Data Summary'!B70),'Data Summary'!B70,"")</f>
        <v/>
      </c>
      <c r="C70" s="327" t="e">
        <f ca="true">+VALUE('Data Summary'!C70)</f>
        <v>#VALUE!</v>
      </c>
      <c r="D70" s="90" t="e">
        <f ca="true">+IF(AND(ISNUMBER(OFFSET('Water Data'!$D$4,0,10*ROW('Water Data'!D64))),'Data Summary'!BS70="Yes"),100-OFFSET('Water Data'!$D$4,0,10*ROW('Water Data'!D64)),NA())</f>
        <v>#N/A</v>
      </c>
      <c r="E70" s="90" t="e">
        <f ca="true">+IF(AND(ISNUMBER(OFFSET('Water Data'!$D$6,0,10*ROW('Water Data'!D64))),'Data Summary'!BT70="Yes"),OFFSET('Water Data'!$D$6,0,10*ROW('Water Data'!D64)),NA())</f>
        <v>#N/A</v>
      </c>
      <c r="F70" s="90" t="e">
        <f ca="true">+IF(AND(ISNUMBER(OFFSET('Water Data'!$D$9,0,10*ROW('Water Data'!D64))),'Data Summary'!BU70="Yes"),OFFSET('Water Data'!$D$9,0,10*ROW('Water Data'!D64)),NA())</f>
        <v>#N/A</v>
      </c>
      <c r="G70" s="90" t="e">
        <f ca="true">+IF(AND(ISNUMBER(OFFSET('Water Data'!$E$4,0,10*ROW('Water Data'!E64))),'Data Summary'!BV70="Yes"),100-OFFSET('Water Data'!$E$4,0,10*ROW('Water Data'!E64)),NA())</f>
        <v>#N/A</v>
      </c>
      <c r="H70" s="90" t="e">
        <f ca="true">+IF(AND(ISNUMBER(OFFSET('Water Data'!$E$6,0,10*ROW('Water Data'!E64))),'Data Summary'!BW70="Yes"),OFFSET('Water Data'!$E$6,0,10*ROW('Water Data'!E64)),NA())</f>
        <v>#N/A</v>
      </c>
      <c r="I70" s="90" t="e">
        <f ca="true">+IF(AND(ISNUMBER(OFFSET('Water Data'!$E$9,0,10*ROW('Water Data'!E64))),'Data Summary'!BX70="Yes"),OFFSET('Water Data'!$E$9,0,10*ROW('Water Data'!E64)),NA())</f>
        <v>#N/A</v>
      </c>
      <c r="J70" s="90" t="e">
        <f ca="true">+IF(AND(ISNUMBER(OFFSET('Water Data'!$F$4,0,10*ROW('Water Data'!F64))),'Data Summary'!BY70="Yes"),100-OFFSET('Water Data'!$F$4,0,10*ROW('Water Data'!F64)),NA())</f>
        <v>#N/A</v>
      </c>
      <c r="K70" s="90" t="e">
        <f ca="true">+IF(AND(ISNUMBER(OFFSET('Water Data'!$F$6,0,10*ROW('Water Data'!F64))),'Data Summary'!BZ70="Yes"),OFFSET('Water Data'!$F$6,0,10*ROW('Water Data'!F64)),NA())</f>
        <v>#N/A</v>
      </c>
      <c r="L70" s="90" t="e">
        <f ca="true">+IF(AND(ISNUMBER(OFFSET('Water Data'!$F$9,0,10*ROW('Water Data'!F64))),'Data Summary'!CA70="Yes"),OFFSET('Water Data'!$F$9,0,10*ROW('Water Data'!F64)),NA())</f>
        <v>#N/A</v>
      </c>
      <c r="M70" s="90" t="e">
        <f ca="true">+IF(AND(ISNUMBER(OFFSET('Water Data'!$G$4,0,10*ROW('Water Data'!G64))),'Data Summary'!CB70="Yes"),100-OFFSET('Water Data'!$G$4,0,10*ROW('Water Data'!G64)),NA())</f>
        <v>#N/A</v>
      </c>
      <c r="N70" s="90" t="e">
        <f ca="true">+IF(AND(ISNUMBER(OFFSET('Water Data'!$G$6,0,10*ROW('Water Data'!G64))),'Data Summary'!CC70="Yes"),OFFSET('Water Data'!$G$6,0,10*ROW('Water Data'!G64)),NA())</f>
        <v>#N/A</v>
      </c>
      <c r="O70" s="90" t="e">
        <f ca="true">+IF(AND(ISNUMBER(OFFSET('Water Data'!$G$9,0,10*ROW('Water Data'!G64))),'Data Summary'!CD70="Yes"),OFFSET('Water Data'!$G$9,0,10*ROW('Water Data'!G64)),NA())</f>
        <v>#N/A</v>
      </c>
      <c r="P70" s="90" t="e">
        <f ca="true">+IF(AND(ISNUMBER(OFFSET('Water Data'!$H$4,0,10*ROW('Water Data'!H64))),'Data Summary'!CE70="Yes"),100-OFFSET('Water Data'!$H$4,0,10*ROW('Water Data'!H64)),NA())</f>
        <v>#N/A</v>
      </c>
      <c r="Q70" s="90" t="e">
        <f ca="true">+IF(AND(ISNUMBER(OFFSET('Water Data'!$H$6,0,10*ROW('Water Data'!H64))),'Data Summary'!CF70="Yes"),OFFSET('Water Data'!$H$6,0,10*ROW('Water Data'!H64)),NA())</f>
        <v>#N/A</v>
      </c>
      <c r="R70" s="90" t="e">
        <f ca="true">+IF(AND(ISNUMBER(OFFSET('Water Data'!$H$9,0,10*ROW('Water Data'!H64))),'Data Summary'!CG70="Yes"),OFFSET('Water Data'!$H$9,0,10*ROW('Water Data'!H64)),NA())</f>
        <v>#N/A</v>
      </c>
      <c r="S70" s="90" t="e">
        <f ca="true">+IF(AND(ISNUMBER(OFFSET('Water Data'!$I$4,0,10*ROW('Water Data'!I64))),'Data Summary'!CH70="Yes"),100-OFFSET('Water Data'!$I$4,0,10*ROW('Water Data'!I64)),NA())</f>
        <v>#N/A</v>
      </c>
      <c r="T70" s="90" t="e">
        <f ca="true">+IF(AND(ISNUMBER(OFFSET('Water Data'!$I$6,0,10*ROW('Water Data'!I64))),'Data Summary'!CI70="Yes"),OFFSET('Water Data'!$I$6,0,10*ROW('Water Data'!I64)),NA())</f>
        <v>#N/A</v>
      </c>
      <c r="U70" s="90" t="e">
        <f ca="true">+IF(AND(ISNUMBER(OFFSET('Water Data'!$I$9,0,10*ROW('Water Data'!I64))),'Data Summary'!CJ70="Yes"),OFFSET('Water Data'!$I$9,0,10*ROW('Water Data'!I64)),NA())</f>
        <v>#N/A</v>
      </c>
      <c r="V70" s="91" t="e">
        <f ca="true">+IF(AND(ISNUMBER(OFFSET('Sanitation Data'!$D$4,0,10*ROW('Sanitation Data'!D64))),'Data Summary'!CK70="Yes"),100-OFFSET('Sanitation Data'!$D$4,0,10*ROW('Sanitation Data'!D64)),NA())</f>
        <v>#N/A</v>
      </c>
      <c r="W70" s="91" t="e">
        <f ca="true">+IF(AND(ISNUMBER(OFFSET('Sanitation Data'!$D$6,0,10*ROW('Sanitation Data'!D64))),'Data Summary'!CL70="Yes"),OFFSET('Sanitation Data'!$D$6,0,10*ROW('Sanitation Data'!D64)),NA())</f>
        <v>#N/A</v>
      </c>
      <c r="X70" s="91" t="e">
        <f ca="true">+IF(AND(ISNUMBER(OFFSET('Sanitation Data'!$D$10,0,10*ROW('Sanitation Data'!D64))),'Data Summary'!CM70="Yes"),OFFSET('Sanitation Data'!$D$10,0,10*ROW('Sanitation Data'!D64)),NA())</f>
        <v>#N/A</v>
      </c>
      <c r="Y70" s="91" t="e">
        <f ca="true">+IF(AND(ISNUMBER(OFFSET('Sanitation Data'!$D$11,0,10*ROW('Sanitation Data'!D64))),'Data Summary'!CN70="Yes"),OFFSET('Sanitation Data'!$D$11,0,10*ROW('Sanitation Data'!D64)),NA())</f>
        <v>#N/A</v>
      </c>
      <c r="Z70" s="91" t="e">
        <f ca="true">+IF(AND(ISNUMBER(OFFSET('Sanitation Data'!$D$12,0,10*ROW('Sanitation Data'!D64))),'Data Summary'!CO70="Yes"),OFFSET('Sanitation Data'!$D$12,0,10*ROW('Sanitation Data'!D64)),NA())</f>
        <v>#N/A</v>
      </c>
      <c r="AA70" s="91" t="e">
        <f ca="true">+IF(AND(ISNUMBER(OFFSET('Sanitation Data'!$E$4,0,10*ROW('Sanitation Data'!E64))),'Data Summary'!CP70="Yes"),100-OFFSET('Sanitation Data'!$E$4,0,10*ROW('Sanitation Data'!E64)),NA())</f>
        <v>#N/A</v>
      </c>
      <c r="AB70" s="91" t="e">
        <f ca="true">+IF(AND(ISNUMBER(OFFSET('Sanitation Data'!$E$6,0,10*ROW('Sanitation Data'!E64))),'Data Summary'!CQ70="Yes"),OFFSET('Sanitation Data'!$E$6,0,10*ROW('Sanitation Data'!E64)),NA())</f>
        <v>#N/A</v>
      </c>
      <c r="AC70" s="91" t="e">
        <f ca="true">+IF(AND(ISNUMBER(OFFSET('Sanitation Data'!$E$10,0,10*ROW('Sanitation Data'!E64))),'Data Summary'!CR70="Yes"),OFFSET('Sanitation Data'!$E$10,0,10*ROW('Sanitation Data'!E64)),NA())</f>
        <v>#N/A</v>
      </c>
      <c r="AD70" s="91" t="e">
        <f ca="true">+IF(AND(ISNUMBER(OFFSET('Sanitation Data'!$E$11,0,10*ROW('Sanitation Data'!E64))),'Data Summary'!CS70="Yes"),OFFSET('Sanitation Data'!$E$11,0,10*ROW('Sanitation Data'!E64)),NA())</f>
        <v>#N/A</v>
      </c>
      <c r="AE70" s="91" t="e">
        <f ca="true">+IF(AND(ISNUMBER(OFFSET('Sanitation Data'!$E$12,0,10*ROW('Sanitation Data'!E64))),'Data Summary'!CT70="Yes"),OFFSET('Sanitation Data'!$E$12,0,10*ROW('Sanitation Data'!E64)),NA())</f>
        <v>#N/A</v>
      </c>
      <c r="AF70" s="91" t="e">
        <f ca="true">+IF(AND(ISNUMBER(OFFSET('Sanitation Data'!$F$4,0,10*ROW('Sanitation Data'!F64))),'Data Summary'!CU70="Yes"),100-OFFSET('Sanitation Data'!$F$4,0,10*ROW('Sanitation Data'!F64)),NA())</f>
        <v>#N/A</v>
      </c>
      <c r="AG70" s="91" t="e">
        <f ca="true">+IF(AND(ISNUMBER(OFFSET('Sanitation Data'!$F$6,0,10*ROW('Sanitation Data'!F64))),'Data Summary'!CV70="Yes"),OFFSET('Sanitation Data'!$F$6,0,10*ROW('Sanitation Data'!F64)),NA())</f>
        <v>#N/A</v>
      </c>
      <c r="AH70" s="91" t="e">
        <f ca="true">+IF(AND(ISNUMBER(OFFSET('Sanitation Data'!$F$10,0,10*ROW('Sanitation Data'!F64))),'Data Summary'!CW70="Yes"),OFFSET('Sanitation Data'!$F$10,0,10*ROW('Sanitation Data'!F64)),NA())</f>
        <v>#N/A</v>
      </c>
      <c r="AI70" s="91" t="e">
        <f ca="true">+IF(AND(ISNUMBER(OFFSET('Sanitation Data'!$F$11,0,10*ROW('Sanitation Data'!F64))),'Data Summary'!CX70="Yes"),OFFSET('Sanitation Data'!$F$11,0,10*ROW('Sanitation Data'!F64)),NA())</f>
        <v>#N/A</v>
      </c>
      <c r="AJ70" s="91" t="e">
        <f ca="true">+IF(AND(ISNUMBER(OFFSET('Sanitation Data'!$F$12,0,10*ROW('Sanitation Data'!F64))),'Data Summary'!CY70="Yes"),OFFSET('Sanitation Data'!$F$12,0,10*ROW('Sanitation Data'!F64)),NA())</f>
        <v>#N/A</v>
      </c>
      <c r="AK70" s="91" t="e">
        <f ca="true">+IF(AND(ISNUMBER(OFFSET('Sanitation Data'!$G$4,0,10*ROW('Sanitation Data'!G64))),'Data Summary'!CZ70="Yes"),100-OFFSET('Sanitation Data'!$G$4,0,10*ROW('Sanitation Data'!G64)),NA())</f>
        <v>#N/A</v>
      </c>
      <c r="AL70" s="91" t="e">
        <f ca="true">+IF(AND(ISNUMBER(OFFSET('Sanitation Data'!$G$6,0,10*ROW('Sanitation Data'!G64))),'Data Summary'!DA70="Yes"),OFFSET('Sanitation Data'!$G$6,0,10*ROW('Sanitation Data'!G64)),NA())</f>
        <v>#N/A</v>
      </c>
      <c r="AM70" s="91" t="e">
        <f ca="true">+IF(AND(ISNUMBER(OFFSET('Sanitation Data'!$G$10,0,10*ROW('Sanitation Data'!G64))),'Data Summary'!DB70="Yes"),OFFSET('Sanitation Data'!$G$10,0,10*ROW('Sanitation Data'!G64)),NA())</f>
        <v>#N/A</v>
      </c>
      <c r="AN70" s="91" t="e">
        <f ca="true">+IF(AND(ISNUMBER(OFFSET('Sanitation Data'!$G$11,0,10*ROW('Sanitation Data'!G64))),'Data Summary'!DC70="Yes"),OFFSET('Sanitation Data'!$G$11,0,10*ROW('Sanitation Data'!G64)),NA())</f>
        <v>#N/A</v>
      </c>
      <c r="AO70" s="91" t="e">
        <f ca="true">+IF(AND(ISNUMBER(OFFSET('Sanitation Data'!$G$12,0,10*ROW('Sanitation Data'!G64))),'Data Summary'!DD70="Yes"),OFFSET('Sanitation Data'!$G$12,0,10*ROW('Sanitation Data'!G64)),NA())</f>
        <v>#N/A</v>
      </c>
      <c r="AP70" s="91" t="e">
        <f ca="true">+IF(AND(ISNUMBER(OFFSET('Sanitation Data'!$H$4,0,10*ROW('Sanitation Data'!H64))),'Data Summary'!DE70="Yes"),100-OFFSET('Sanitation Data'!$H$4,0,10*ROW('Sanitation Data'!H64)),NA())</f>
        <v>#N/A</v>
      </c>
      <c r="AQ70" s="91" t="e">
        <f ca="true">+IF(AND(ISNUMBER(OFFSET('Sanitation Data'!$H$6,0,10*ROW('Sanitation Data'!H64))),'Data Summary'!DF70="Yes"),OFFSET('Sanitation Data'!$H$6,0,10*ROW('Sanitation Data'!H64)),NA())</f>
        <v>#N/A</v>
      </c>
      <c r="AR70" s="91" t="e">
        <f ca="true">+IF(AND(ISNUMBER(OFFSET('Sanitation Data'!$H$10,0,10*ROW('Sanitation Data'!H64))),'Data Summary'!DG70="Yes"),OFFSET('Sanitation Data'!$H$10,0,10*ROW('Sanitation Data'!H64)),NA())</f>
        <v>#N/A</v>
      </c>
      <c r="AS70" s="91" t="e">
        <f ca="true">+IF(AND(ISNUMBER(OFFSET('Sanitation Data'!$H$11,0,10*ROW('Sanitation Data'!H64))),'Data Summary'!DH70="Yes"),OFFSET('Sanitation Data'!$H$11,0,10*ROW('Sanitation Data'!H64)),NA())</f>
        <v>#N/A</v>
      </c>
      <c r="AT70" s="91" t="e">
        <f ca="true">+IF(AND(ISNUMBER(OFFSET('Sanitation Data'!$H$12,0,10*ROW('Sanitation Data'!H64))),'Data Summary'!DI70="Yes"),OFFSET('Sanitation Data'!$H$12,0,10*ROW('Sanitation Data'!H64)),NA())</f>
        <v>#N/A</v>
      </c>
      <c r="AU70" s="91" t="e">
        <f ca="true">+IF(AND(ISNUMBER(OFFSET('Sanitation Data'!$I$4,0,10*ROW('Sanitation Data'!I64))),'Data Summary'!DJ70="Yes"),100-OFFSET('Sanitation Data'!$I$4,0,10*ROW('Sanitation Data'!I64)),NA())</f>
        <v>#N/A</v>
      </c>
      <c r="AV70" s="91" t="e">
        <f ca="true">+IF(AND(ISNUMBER(OFFSET('Sanitation Data'!$I$6,0,10*ROW('Sanitation Data'!I64))),'Data Summary'!DK70="Yes"),OFFSET('Sanitation Data'!$I$6,0,10*ROW('Sanitation Data'!I64)),NA())</f>
        <v>#N/A</v>
      </c>
      <c r="AW70" s="91" t="e">
        <f ca="true">+IF(AND(ISNUMBER(OFFSET('Sanitation Data'!$I$10,0,10*ROW('Sanitation Data'!I64))),'Data Summary'!DL70="Yes"),OFFSET('Sanitation Data'!$I$10,0,10*ROW('Sanitation Data'!I64)),NA())</f>
        <v>#N/A</v>
      </c>
      <c r="AX70" s="91" t="e">
        <f ca="true">+IF(AND(ISNUMBER(OFFSET('Sanitation Data'!$I$11,0,10*ROW('Sanitation Data'!I64))),'Data Summary'!DM70="Yes"),OFFSET('Sanitation Data'!$I$11,0,10*ROW('Sanitation Data'!I64)),NA())</f>
        <v>#N/A</v>
      </c>
      <c r="AY70" s="91" t="e">
        <f ca="true">+IF(AND(ISNUMBER(OFFSET('Sanitation Data'!$I$12,0,10*ROW('Sanitation Data'!I64))),'Data Summary'!DN70="Yes"),OFFSET('Sanitation Data'!$I$12,0,10*ROW('Sanitation Data'!I64)),NA())</f>
        <v>#N/A</v>
      </c>
      <c r="AZ70" s="92" t="e">
        <f ca="true">+IF(AND(ISNUMBER(OFFSET('Hygiene Data'!$D$5,0,10*ROW('Hygiene Data'!D64))),'Data Summary'!DO70="Yes"),OFFSET('Hygiene Data'!$D$5,0,10*ROW('Hygiene Data'!D64)),NA())</f>
        <v>#N/A</v>
      </c>
      <c r="BA70" s="92" t="e">
        <f ca="true">+IF(AND(ISNUMBER(OFFSET('Hygiene Data'!$D$7,0,10*ROW('Hygiene Data'!D64))),'Data Summary'!DP70="Yes"),OFFSET('Hygiene Data'!$D$7,0,10*ROW('Hygiene Data'!D64)),NA())</f>
        <v>#N/A</v>
      </c>
      <c r="BB70" s="92" t="e">
        <f ca="true">+IF(AND(ISNUMBER(OFFSET('Hygiene Data'!$D$9,0,10*ROW('Hygiene Data'!D64))),'Data Summary'!DQ70="Yes"),OFFSET('Hygiene Data'!$D$9,0,10*ROW('Hygiene Data'!D64)),NA())</f>
        <v>#N/A</v>
      </c>
      <c r="BC70" s="92" t="e">
        <f ca="true">+IF(AND(ISNUMBER(OFFSET('Hygiene Data'!$E$5,0,10*ROW('Hygiene Data'!E64))),'Data Summary'!DR70="Yes"),OFFSET('Hygiene Data'!$E$5,0,10*ROW('Hygiene Data'!E64)),NA())</f>
        <v>#N/A</v>
      </c>
      <c r="BD70" s="92" t="e">
        <f ca="true">+IF(AND(ISNUMBER(OFFSET('Hygiene Data'!$E$7,0,10*ROW('Hygiene Data'!E64))),'Data Summary'!DS70="Yes"),OFFSET('Hygiene Data'!$E$7,0,10*ROW('Hygiene Data'!E64)),NA())</f>
        <v>#N/A</v>
      </c>
      <c r="BE70" s="92" t="e">
        <f ca="true">+IF(AND(ISNUMBER(OFFSET('Hygiene Data'!$E$9,0,10*ROW('Hygiene Data'!E64))),'Data Summary'!DT70="Yes"),OFFSET('Hygiene Data'!$E$9,0,10*ROW('Hygiene Data'!E64)),NA())</f>
        <v>#N/A</v>
      </c>
      <c r="BF70" s="92" t="e">
        <f ca="true">+IF(AND(ISNUMBER(OFFSET('Hygiene Data'!$F$5,0,10*ROW('Hygiene Data'!F64))),'Data Summary'!DU70="Yes"),OFFSET('Hygiene Data'!$F$5,0,10*ROW('Hygiene Data'!F64)),NA())</f>
        <v>#N/A</v>
      </c>
      <c r="BG70" s="92" t="e">
        <f ca="true">+IF(AND(ISNUMBER(OFFSET('Hygiene Data'!$F$7,0,10*ROW('Hygiene Data'!F64))),'Data Summary'!DV70="Yes"),OFFSET('Hygiene Data'!$F$7,0,10*ROW('Hygiene Data'!F64)),NA())</f>
        <v>#N/A</v>
      </c>
      <c r="BH70" s="92" t="e">
        <f ca="true">+IF(AND(ISNUMBER(OFFSET('Hygiene Data'!$F$9,0,10*ROW('Hygiene Data'!F64))),'Data Summary'!DW70="Yes"),OFFSET('Hygiene Data'!$F$9,0,10*ROW('Hygiene Data'!F64)),NA())</f>
        <v>#N/A</v>
      </c>
      <c r="BI70" s="92" t="e">
        <f ca="true">+IF(AND(ISNUMBER(OFFSET('Hygiene Data'!$G$5,0,10*ROW('Hygiene Data'!G64))),'Data Summary'!DX70="Yes"),OFFSET('Hygiene Data'!$G$5,0,10*ROW('Hygiene Data'!G64)),NA())</f>
        <v>#N/A</v>
      </c>
      <c r="BJ70" s="92" t="e">
        <f ca="true">+IF(AND(ISNUMBER(OFFSET('Hygiene Data'!$G$7,0,10*ROW('Hygiene Data'!G64))),'Data Summary'!DY70="Yes"),OFFSET('Hygiene Data'!$G$7,0,10*ROW('Hygiene Data'!G64)),NA())</f>
        <v>#N/A</v>
      </c>
      <c r="BK70" s="92" t="e">
        <f ca="true">+IF(AND(ISNUMBER(OFFSET('Hygiene Data'!$G$9,0,10*ROW('Hygiene Data'!G64))),'Data Summary'!DZ70="Yes"),OFFSET('Hygiene Data'!$G$9,0,10*ROW('Hygiene Data'!G64)),NA())</f>
        <v>#N/A</v>
      </c>
      <c r="BL70" s="92" t="e">
        <f ca="true">+IF(AND(ISNUMBER(OFFSET('Hygiene Data'!$H$5,0,10*ROW('Hygiene Data'!H64))),'Data Summary'!EA70="Yes"),OFFSET('Hygiene Data'!$H$5,0,10*ROW('Hygiene Data'!H64)),NA())</f>
        <v>#N/A</v>
      </c>
      <c r="BM70" s="92" t="e">
        <f ca="true">+IF(AND(ISNUMBER(OFFSET('Hygiene Data'!$H$7,0,10*ROW('Hygiene Data'!H64))),'Data Summary'!EB70="Yes"),OFFSET('Hygiene Data'!$H$7,0,10*ROW('Hygiene Data'!H64)),NA())</f>
        <v>#N/A</v>
      </c>
      <c r="BN70" s="92" t="e">
        <f ca="true">+IF(AND(ISNUMBER(OFFSET('Hygiene Data'!$H$9,0,10*ROW('Hygiene Data'!H64))),'Data Summary'!EC70="Yes"),OFFSET('Hygiene Data'!$H$9,0,10*ROW('Hygiene Data'!H64)),NA())</f>
        <v>#N/A</v>
      </c>
      <c r="BO70" s="92" t="e">
        <f ca="true">+IF(AND(ISNUMBER(OFFSET('Hygiene Data'!$I$5,0,10*ROW('Hygiene Data'!I64))),'Data Summary'!ED70="Yes"),OFFSET('Hygiene Data'!$I$5,0,10*ROW('Hygiene Data'!I64)),NA())</f>
        <v>#N/A</v>
      </c>
      <c r="BP70" s="92" t="e">
        <f ca="true">+IF(AND(ISNUMBER(OFFSET('Hygiene Data'!$I$7,0,10*ROW('Hygiene Data'!I64))),'Data Summary'!EE70="Yes"),OFFSET('Hygiene Data'!$I$7,0,10*ROW('Hygiene Data'!I64)),NA())</f>
        <v>#N/A</v>
      </c>
      <c r="BQ70" s="92"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4" t="str">
        <f ca="true">+IF(ISTEXT('Data Summary'!B71),'Data Summary'!B71,"")</f>
        <v/>
      </c>
      <c r="C71" s="327" t="e">
        <f ca="true">+VALUE('Data Summary'!C71)</f>
        <v>#VALUE!</v>
      </c>
      <c r="D71" s="90" t="e">
        <f ca="true">+IF(AND(ISNUMBER(OFFSET('Water Data'!$D$4,0,10*ROW('Water Data'!D65))),'Data Summary'!BS71="Yes"),100-OFFSET('Water Data'!$D$4,0,10*ROW('Water Data'!D65)),NA())</f>
        <v>#N/A</v>
      </c>
      <c r="E71" s="90" t="e">
        <f ca="true">+IF(AND(ISNUMBER(OFFSET('Water Data'!$D$6,0,10*ROW('Water Data'!D65))),'Data Summary'!BT71="Yes"),OFFSET('Water Data'!$D$6,0,10*ROW('Water Data'!D65)),NA())</f>
        <v>#N/A</v>
      </c>
      <c r="F71" s="90" t="e">
        <f ca="true">+IF(AND(ISNUMBER(OFFSET('Water Data'!$D$9,0,10*ROW('Water Data'!D65))),'Data Summary'!BU71="Yes"),OFFSET('Water Data'!$D$9,0,10*ROW('Water Data'!D65)),NA())</f>
        <v>#N/A</v>
      </c>
      <c r="G71" s="90" t="e">
        <f ca="true">+IF(AND(ISNUMBER(OFFSET('Water Data'!$E$4,0,10*ROW('Water Data'!E65))),'Data Summary'!BV71="Yes"),100-OFFSET('Water Data'!$E$4,0,10*ROW('Water Data'!E65)),NA())</f>
        <v>#N/A</v>
      </c>
      <c r="H71" s="90" t="e">
        <f ca="true">+IF(AND(ISNUMBER(OFFSET('Water Data'!$E$6,0,10*ROW('Water Data'!E65))),'Data Summary'!BW71="Yes"),OFFSET('Water Data'!$E$6,0,10*ROW('Water Data'!E65)),NA())</f>
        <v>#N/A</v>
      </c>
      <c r="I71" s="90" t="e">
        <f ca="true">+IF(AND(ISNUMBER(OFFSET('Water Data'!$E$9,0,10*ROW('Water Data'!E65))),'Data Summary'!BX71="Yes"),OFFSET('Water Data'!$E$9,0,10*ROW('Water Data'!E65)),NA())</f>
        <v>#N/A</v>
      </c>
      <c r="J71" s="90" t="e">
        <f ca="true">+IF(AND(ISNUMBER(OFFSET('Water Data'!$F$4,0,10*ROW('Water Data'!F65))),'Data Summary'!BY71="Yes"),100-OFFSET('Water Data'!$F$4,0,10*ROW('Water Data'!F65)),NA())</f>
        <v>#N/A</v>
      </c>
      <c r="K71" s="90" t="e">
        <f ca="true">+IF(AND(ISNUMBER(OFFSET('Water Data'!$F$6,0,10*ROW('Water Data'!F65))),'Data Summary'!BZ71="Yes"),OFFSET('Water Data'!$F$6,0,10*ROW('Water Data'!F65)),NA())</f>
        <v>#N/A</v>
      </c>
      <c r="L71" s="90" t="e">
        <f ca="true">+IF(AND(ISNUMBER(OFFSET('Water Data'!$F$9,0,10*ROW('Water Data'!F65))),'Data Summary'!CA71="Yes"),OFFSET('Water Data'!$F$9,0,10*ROW('Water Data'!F65)),NA())</f>
        <v>#N/A</v>
      </c>
      <c r="M71" s="90" t="e">
        <f ca="true">+IF(AND(ISNUMBER(OFFSET('Water Data'!$G$4,0,10*ROW('Water Data'!G65))),'Data Summary'!CB71="Yes"),100-OFFSET('Water Data'!$G$4,0,10*ROW('Water Data'!G65)),NA())</f>
        <v>#N/A</v>
      </c>
      <c r="N71" s="90" t="e">
        <f ca="true">+IF(AND(ISNUMBER(OFFSET('Water Data'!$G$6,0,10*ROW('Water Data'!G65))),'Data Summary'!CC71="Yes"),OFFSET('Water Data'!$G$6,0,10*ROW('Water Data'!G65)),NA())</f>
        <v>#N/A</v>
      </c>
      <c r="O71" s="90" t="e">
        <f ca="true">+IF(AND(ISNUMBER(OFFSET('Water Data'!$G$9,0,10*ROW('Water Data'!G65))),'Data Summary'!CD71="Yes"),OFFSET('Water Data'!$G$9,0,10*ROW('Water Data'!G65)),NA())</f>
        <v>#N/A</v>
      </c>
      <c r="P71" s="90" t="e">
        <f ca="true">+IF(AND(ISNUMBER(OFFSET('Water Data'!$H$4,0,10*ROW('Water Data'!H65))),'Data Summary'!CE71="Yes"),100-OFFSET('Water Data'!$H$4,0,10*ROW('Water Data'!H65)),NA())</f>
        <v>#N/A</v>
      </c>
      <c r="Q71" s="90" t="e">
        <f ca="true">+IF(AND(ISNUMBER(OFFSET('Water Data'!$H$6,0,10*ROW('Water Data'!H65))),'Data Summary'!CF71="Yes"),OFFSET('Water Data'!$H$6,0,10*ROW('Water Data'!H65)),NA())</f>
        <v>#N/A</v>
      </c>
      <c r="R71" s="90" t="e">
        <f ca="true">+IF(AND(ISNUMBER(OFFSET('Water Data'!$H$9,0,10*ROW('Water Data'!H65))),'Data Summary'!CG71="Yes"),OFFSET('Water Data'!$H$9,0,10*ROW('Water Data'!H65)),NA())</f>
        <v>#N/A</v>
      </c>
      <c r="S71" s="90" t="e">
        <f ca="true">+IF(AND(ISNUMBER(OFFSET('Water Data'!$I$4,0,10*ROW('Water Data'!I65))),'Data Summary'!CH71="Yes"),100-OFFSET('Water Data'!$I$4,0,10*ROW('Water Data'!I65)),NA())</f>
        <v>#N/A</v>
      </c>
      <c r="T71" s="90" t="e">
        <f ca="true">+IF(AND(ISNUMBER(OFFSET('Water Data'!$I$6,0,10*ROW('Water Data'!I65))),'Data Summary'!CI71="Yes"),OFFSET('Water Data'!$I$6,0,10*ROW('Water Data'!I65)),NA())</f>
        <v>#N/A</v>
      </c>
      <c r="U71" s="90" t="e">
        <f ca="true">+IF(AND(ISNUMBER(OFFSET('Water Data'!$I$9,0,10*ROW('Water Data'!I65))),'Data Summary'!CJ71="Yes"),OFFSET('Water Data'!$I$9,0,10*ROW('Water Data'!I65)),NA())</f>
        <v>#N/A</v>
      </c>
      <c r="V71" s="91" t="e">
        <f ca="true">+IF(AND(ISNUMBER(OFFSET('Sanitation Data'!$D$4,0,10*ROW('Sanitation Data'!D65))),'Data Summary'!CK71="Yes"),100-OFFSET('Sanitation Data'!$D$4,0,10*ROW('Sanitation Data'!D65)),NA())</f>
        <v>#N/A</v>
      </c>
      <c r="W71" s="91" t="e">
        <f ca="true">+IF(AND(ISNUMBER(OFFSET('Sanitation Data'!$D$6,0,10*ROW('Sanitation Data'!D65))),'Data Summary'!CL71="Yes"),OFFSET('Sanitation Data'!$D$6,0,10*ROW('Sanitation Data'!D65)),NA())</f>
        <v>#N/A</v>
      </c>
      <c r="X71" s="91" t="e">
        <f ca="true">+IF(AND(ISNUMBER(OFFSET('Sanitation Data'!$D$10,0,10*ROW('Sanitation Data'!D65))),'Data Summary'!CM71="Yes"),OFFSET('Sanitation Data'!$D$10,0,10*ROW('Sanitation Data'!D65)),NA())</f>
        <v>#N/A</v>
      </c>
      <c r="Y71" s="91" t="e">
        <f ca="true">+IF(AND(ISNUMBER(OFFSET('Sanitation Data'!$D$11,0,10*ROW('Sanitation Data'!D65))),'Data Summary'!CN71="Yes"),OFFSET('Sanitation Data'!$D$11,0,10*ROW('Sanitation Data'!D65)),NA())</f>
        <v>#N/A</v>
      </c>
      <c r="Z71" s="91" t="e">
        <f ca="true">+IF(AND(ISNUMBER(OFFSET('Sanitation Data'!$D$12,0,10*ROW('Sanitation Data'!D65))),'Data Summary'!CO71="Yes"),OFFSET('Sanitation Data'!$D$12,0,10*ROW('Sanitation Data'!D65)),NA())</f>
        <v>#N/A</v>
      </c>
      <c r="AA71" s="91" t="e">
        <f ca="true">+IF(AND(ISNUMBER(OFFSET('Sanitation Data'!$E$4,0,10*ROW('Sanitation Data'!E65))),'Data Summary'!CP71="Yes"),100-OFFSET('Sanitation Data'!$E$4,0,10*ROW('Sanitation Data'!E65)),NA())</f>
        <v>#N/A</v>
      </c>
      <c r="AB71" s="91" t="e">
        <f ca="true">+IF(AND(ISNUMBER(OFFSET('Sanitation Data'!$E$6,0,10*ROW('Sanitation Data'!E65))),'Data Summary'!CQ71="Yes"),OFFSET('Sanitation Data'!$E$6,0,10*ROW('Sanitation Data'!E65)),NA())</f>
        <v>#N/A</v>
      </c>
      <c r="AC71" s="91" t="e">
        <f ca="true">+IF(AND(ISNUMBER(OFFSET('Sanitation Data'!$E$10,0,10*ROW('Sanitation Data'!E65))),'Data Summary'!CR71="Yes"),OFFSET('Sanitation Data'!$E$10,0,10*ROW('Sanitation Data'!E65)),NA())</f>
        <v>#N/A</v>
      </c>
      <c r="AD71" s="91" t="e">
        <f ca="true">+IF(AND(ISNUMBER(OFFSET('Sanitation Data'!$E$11,0,10*ROW('Sanitation Data'!E65))),'Data Summary'!CS71="Yes"),OFFSET('Sanitation Data'!$E$11,0,10*ROW('Sanitation Data'!E65)),NA())</f>
        <v>#N/A</v>
      </c>
      <c r="AE71" s="91" t="e">
        <f ca="true">+IF(AND(ISNUMBER(OFFSET('Sanitation Data'!$E$12,0,10*ROW('Sanitation Data'!E65))),'Data Summary'!CT71="Yes"),OFFSET('Sanitation Data'!$E$12,0,10*ROW('Sanitation Data'!E65)),NA())</f>
        <v>#N/A</v>
      </c>
      <c r="AF71" s="91" t="e">
        <f ca="true">+IF(AND(ISNUMBER(OFFSET('Sanitation Data'!$F$4,0,10*ROW('Sanitation Data'!F65))),'Data Summary'!CU71="Yes"),100-OFFSET('Sanitation Data'!$F$4,0,10*ROW('Sanitation Data'!F65)),NA())</f>
        <v>#N/A</v>
      </c>
      <c r="AG71" s="91" t="e">
        <f ca="true">+IF(AND(ISNUMBER(OFFSET('Sanitation Data'!$F$6,0,10*ROW('Sanitation Data'!F65))),'Data Summary'!CV71="Yes"),OFFSET('Sanitation Data'!$F$6,0,10*ROW('Sanitation Data'!F65)),NA())</f>
        <v>#N/A</v>
      </c>
      <c r="AH71" s="91" t="e">
        <f ca="true">+IF(AND(ISNUMBER(OFFSET('Sanitation Data'!$F$10,0,10*ROW('Sanitation Data'!F65))),'Data Summary'!CW71="Yes"),OFFSET('Sanitation Data'!$F$10,0,10*ROW('Sanitation Data'!F65)),NA())</f>
        <v>#N/A</v>
      </c>
      <c r="AI71" s="91" t="e">
        <f ca="true">+IF(AND(ISNUMBER(OFFSET('Sanitation Data'!$F$11,0,10*ROW('Sanitation Data'!F65))),'Data Summary'!CX71="Yes"),OFFSET('Sanitation Data'!$F$11,0,10*ROW('Sanitation Data'!F65)),NA())</f>
        <v>#N/A</v>
      </c>
      <c r="AJ71" s="91" t="e">
        <f ca="true">+IF(AND(ISNUMBER(OFFSET('Sanitation Data'!$F$12,0,10*ROW('Sanitation Data'!F65))),'Data Summary'!CY71="Yes"),OFFSET('Sanitation Data'!$F$12,0,10*ROW('Sanitation Data'!F65)),NA())</f>
        <v>#N/A</v>
      </c>
      <c r="AK71" s="91" t="e">
        <f ca="true">+IF(AND(ISNUMBER(OFFSET('Sanitation Data'!$G$4,0,10*ROW('Sanitation Data'!G65))),'Data Summary'!CZ71="Yes"),100-OFFSET('Sanitation Data'!$G$4,0,10*ROW('Sanitation Data'!G65)),NA())</f>
        <v>#N/A</v>
      </c>
      <c r="AL71" s="91" t="e">
        <f ca="true">+IF(AND(ISNUMBER(OFFSET('Sanitation Data'!$G$6,0,10*ROW('Sanitation Data'!G65))),'Data Summary'!DA71="Yes"),OFFSET('Sanitation Data'!$G$6,0,10*ROW('Sanitation Data'!G65)),NA())</f>
        <v>#N/A</v>
      </c>
      <c r="AM71" s="91" t="e">
        <f ca="true">+IF(AND(ISNUMBER(OFFSET('Sanitation Data'!$G$10,0,10*ROW('Sanitation Data'!G65))),'Data Summary'!DB71="Yes"),OFFSET('Sanitation Data'!$G$10,0,10*ROW('Sanitation Data'!G65)),NA())</f>
        <v>#N/A</v>
      </c>
      <c r="AN71" s="91" t="e">
        <f ca="true">+IF(AND(ISNUMBER(OFFSET('Sanitation Data'!$G$11,0,10*ROW('Sanitation Data'!G65))),'Data Summary'!DC71="Yes"),OFFSET('Sanitation Data'!$G$11,0,10*ROW('Sanitation Data'!G65)),NA())</f>
        <v>#N/A</v>
      </c>
      <c r="AO71" s="91" t="e">
        <f ca="true">+IF(AND(ISNUMBER(OFFSET('Sanitation Data'!$G$12,0,10*ROW('Sanitation Data'!G65))),'Data Summary'!DD71="Yes"),OFFSET('Sanitation Data'!$G$12,0,10*ROW('Sanitation Data'!G65)),NA())</f>
        <v>#N/A</v>
      </c>
      <c r="AP71" s="91" t="e">
        <f ca="true">+IF(AND(ISNUMBER(OFFSET('Sanitation Data'!$H$4,0,10*ROW('Sanitation Data'!H65))),'Data Summary'!DE71="Yes"),100-OFFSET('Sanitation Data'!$H$4,0,10*ROW('Sanitation Data'!H65)),NA())</f>
        <v>#N/A</v>
      </c>
      <c r="AQ71" s="91" t="e">
        <f ca="true">+IF(AND(ISNUMBER(OFFSET('Sanitation Data'!$H$6,0,10*ROW('Sanitation Data'!H65))),'Data Summary'!DF71="Yes"),OFFSET('Sanitation Data'!$H$6,0,10*ROW('Sanitation Data'!H65)),NA())</f>
        <v>#N/A</v>
      </c>
      <c r="AR71" s="91" t="e">
        <f ca="true">+IF(AND(ISNUMBER(OFFSET('Sanitation Data'!$H$10,0,10*ROW('Sanitation Data'!H65))),'Data Summary'!DG71="Yes"),OFFSET('Sanitation Data'!$H$10,0,10*ROW('Sanitation Data'!H65)),NA())</f>
        <v>#N/A</v>
      </c>
      <c r="AS71" s="91" t="e">
        <f ca="true">+IF(AND(ISNUMBER(OFFSET('Sanitation Data'!$H$11,0,10*ROW('Sanitation Data'!H65))),'Data Summary'!DH71="Yes"),OFFSET('Sanitation Data'!$H$11,0,10*ROW('Sanitation Data'!H65)),NA())</f>
        <v>#N/A</v>
      </c>
      <c r="AT71" s="91" t="e">
        <f ca="true">+IF(AND(ISNUMBER(OFFSET('Sanitation Data'!$H$12,0,10*ROW('Sanitation Data'!H65))),'Data Summary'!DI71="Yes"),OFFSET('Sanitation Data'!$H$12,0,10*ROW('Sanitation Data'!H65)),NA())</f>
        <v>#N/A</v>
      </c>
      <c r="AU71" s="91" t="e">
        <f ca="true">+IF(AND(ISNUMBER(OFFSET('Sanitation Data'!$I$4,0,10*ROW('Sanitation Data'!I65))),'Data Summary'!DJ71="Yes"),100-OFFSET('Sanitation Data'!$I$4,0,10*ROW('Sanitation Data'!I65)),NA())</f>
        <v>#N/A</v>
      </c>
      <c r="AV71" s="91" t="e">
        <f ca="true">+IF(AND(ISNUMBER(OFFSET('Sanitation Data'!$I$6,0,10*ROW('Sanitation Data'!I65))),'Data Summary'!DK71="Yes"),OFFSET('Sanitation Data'!$I$6,0,10*ROW('Sanitation Data'!I65)),NA())</f>
        <v>#N/A</v>
      </c>
      <c r="AW71" s="91" t="e">
        <f ca="true">+IF(AND(ISNUMBER(OFFSET('Sanitation Data'!$I$10,0,10*ROW('Sanitation Data'!I65))),'Data Summary'!DL71="Yes"),OFFSET('Sanitation Data'!$I$10,0,10*ROW('Sanitation Data'!I65)),NA())</f>
        <v>#N/A</v>
      </c>
      <c r="AX71" s="91" t="e">
        <f ca="true">+IF(AND(ISNUMBER(OFFSET('Sanitation Data'!$I$11,0,10*ROW('Sanitation Data'!I65))),'Data Summary'!DM71="Yes"),OFFSET('Sanitation Data'!$I$11,0,10*ROW('Sanitation Data'!I65)),NA())</f>
        <v>#N/A</v>
      </c>
      <c r="AY71" s="91" t="e">
        <f ca="true">+IF(AND(ISNUMBER(OFFSET('Sanitation Data'!$I$12,0,10*ROW('Sanitation Data'!I65))),'Data Summary'!DN71="Yes"),OFFSET('Sanitation Data'!$I$12,0,10*ROW('Sanitation Data'!I65)),NA())</f>
        <v>#N/A</v>
      </c>
      <c r="AZ71" s="92" t="e">
        <f ca="true">+IF(AND(ISNUMBER(OFFSET('Hygiene Data'!$D$5,0,10*ROW('Hygiene Data'!D65))),'Data Summary'!DO71="Yes"),OFFSET('Hygiene Data'!$D$5,0,10*ROW('Hygiene Data'!D65)),NA())</f>
        <v>#N/A</v>
      </c>
      <c r="BA71" s="92" t="e">
        <f ca="true">+IF(AND(ISNUMBER(OFFSET('Hygiene Data'!$D$7,0,10*ROW('Hygiene Data'!D65))),'Data Summary'!DP71="Yes"),OFFSET('Hygiene Data'!$D$7,0,10*ROW('Hygiene Data'!D65)),NA())</f>
        <v>#N/A</v>
      </c>
      <c r="BB71" s="92" t="e">
        <f ca="true">+IF(AND(ISNUMBER(OFFSET('Hygiene Data'!$D$9,0,10*ROW('Hygiene Data'!D65))),'Data Summary'!DQ71="Yes"),OFFSET('Hygiene Data'!$D$9,0,10*ROW('Hygiene Data'!D65)),NA())</f>
        <v>#N/A</v>
      </c>
      <c r="BC71" s="92" t="e">
        <f ca="true">+IF(AND(ISNUMBER(OFFSET('Hygiene Data'!$E$5,0,10*ROW('Hygiene Data'!E65))),'Data Summary'!DR71="Yes"),OFFSET('Hygiene Data'!$E$5,0,10*ROW('Hygiene Data'!E65)),NA())</f>
        <v>#N/A</v>
      </c>
      <c r="BD71" s="92" t="e">
        <f ca="true">+IF(AND(ISNUMBER(OFFSET('Hygiene Data'!$E$7,0,10*ROW('Hygiene Data'!E65))),'Data Summary'!DS71="Yes"),OFFSET('Hygiene Data'!$E$7,0,10*ROW('Hygiene Data'!E65)),NA())</f>
        <v>#N/A</v>
      </c>
      <c r="BE71" s="92" t="e">
        <f ca="true">+IF(AND(ISNUMBER(OFFSET('Hygiene Data'!$E$9,0,10*ROW('Hygiene Data'!E65))),'Data Summary'!DT71="Yes"),OFFSET('Hygiene Data'!$E$9,0,10*ROW('Hygiene Data'!E65)),NA())</f>
        <v>#N/A</v>
      </c>
      <c r="BF71" s="92" t="e">
        <f ca="true">+IF(AND(ISNUMBER(OFFSET('Hygiene Data'!$F$5,0,10*ROW('Hygiene Data'!F65))),'Data Summary'!DU71="Yes"),OFFSET('Hygiene Data'!$F$5,0,10*ROW('Hygiene Data'!F65)),NA())</f>
        <v>#N/A</v>
      </c>
      <c r="BG71" s="92" t="e">
        <f ca="true">+IF(AND(ISNUMBER(OFFSET('Hygiene Data'!$F$7,0,10*ROW('Hygiene Data'!F65))),'Data Summary'!DV71="Yes"),OFFSET('Hygiene Data'!$F$7,0,10*ROW('Hygiene Data'!F65)),NA())</f>
        <v>#N/A</v>
      </c>
      <c r="BH71" s="92" t="e">
        <f ca="true">+IF(AND(ISNUMBER(OFFSET('Hygiene Data'!$F$9,0,10*ROW('Hygiene Data'!F65))),'Data Summary'!DW71="Yes"),OFFSET('Hygiene Data'!$F$9,0,10*ROW('Hygiene Data'!F65)),NA())</f>
        <v>#N/A</v>
      </c>
      <c r="BI71" s="92" t="e">
        <f ca="true">+IF(AND(ISNUMBER(OFFSET('Hygiene Data'!$G$5,0,10*ROW('Hygiene Data'!G65))),'Data Summary'!DX71="Yes"),OFFSET('Hygiene Data'!$G$5,0,10*ROW('Hygiene Data'!G65)),NA())</f>
        <v>#N/A</v>
      </c>
      <c r="BJ71" s="92" t="e">
        <f ca="true">+IF(AND(ISNUMBER(OFFSET('Hygiene Data'!$G$7,0,10*ROW('Hygiene Data'!G65))),'Data Summary'!DY71="Yes"),OFFSET('Hygiene Data'!$G$7,0,10*ROW('Hygiene Data'!G65)),NA())</f>
        <v>#N/A</v>
      </c>
      <c r="BK71" s="92" t="e">
        <f ca="true">+IF(AND(ISNUMBER(OFFSET('Hygiene Data'!$G$9,0,10*ROW('Hygiene Data'!G65))),'Data Summary'!DZ71="Yes"),OFFSET('Hygiene Data'!$G$9,0,10*ROW('Hygiene Data'!G65)),NA())</f>
        <v>#N/A</v>
      </c>
      <c r="BL71" s="92" t="e">
        <f ca="true">+IF(AND(ISNUMBER(OFFSET('Hygiene Data'!$H$5,0,10*ROW('Hygiene Data'!H65))),'Data Summary'!EA71="Yes"),OFFSET('Hygiene Data'!$H$5,0,10*ROW('Hygiene Data'!H65)),NA())</f>
        <v>#N/A</v>
      </c>
      <c r="BM71" s="92" t="e">
        <f ca="true">+IF(AND(ISNUMBER(OFFSET('Hygiene Data'!$H$7,0,10*ROW('Hygiene Data'!H65))),'Data Summary'!EB71="Yes"),OFFSET('Hygiene Data'!$H$7,0,10*ROW('Hygiene Data'!H65)),NA())</f>
        <v>#N/A</v>
      </c>
      <c r="BN71" s="92" t="e">
        <f ca="true">+IF(AND(ISNUMBER(OFFSET('Hygiene Data'!$H$9,0,10*ROW('Hygiene Data'!H65))),'Data Summary'!EC71="Yes"),OFFSET('Hygiene Data'!$H$9,0,10*ROW('Hygiene Data'!H65)),NA())</f>
        <v>#N/A</v>
      </c>
      <c r="BO71" s="92" t="e">
        <f ca="true">+IF(AND(ISNUMBER(OFFSET('Hygiene Data'!$I$5,0,10*ROW('Hygiene Data'!I65))),'Data Summary'!ED71="Yes"),OFFSET('Hygiene Data'!$I$5,0,10*ROW('Hygiene Data'!I65)),NA())</f>
        <v>#N/A</v>
      </c>
      <c r="BP71" s="92" t="e">
        <f ca="true">+IF(AND(ISNUMBER(OFFSET('Hygiene Data'!$I$7,0,10*ROW('Hygiene Data'!I65))),'Data Summary'!EE71="Yes"),OFFSET('Hygiene Data'!$I$7,0,10*ROW('Hygiene Data'!I65)),NA())</f>
        <v>#N/A</v>
      </c>
      <c r="BQ71" s="92"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4" t="str">
        <f ca="true">+IF(ISTEXT('Data Summary'!B72),'Data Summary'!B72,"")</f>
        <v/>
      </c>
      <c r="C72" s="327" t="e">
        <f ca="true">+VALUE('Data Summary'!C72)</f>
        <v>#VALUE!</v>
      </c>
      <c r="D72" s="90" t="e">
        <f ca="true">+IF(AND(ISNUMBER(OFFSET('Water Data'!$D$4,0,10*ROW('Water Data'!D66))),'Data Summary'!BS72="Yes"),100-OFFSET('Water Data'!$D$4,0,10*ROW('Water Data'!D66)),NA())</f>
        <v>#N/A</v>
      </c>
      <c r="E72" s="90" t="e">
        <f ca="true">+IF(AND(ISNUMBER(OFFSET('Water Data'!$D$6,0,10*ROW('Water Data'!D66))),'Data Summary'!BT72="Yes"),OFFSET('Water Data'!$D$6,0,10*ROW('Water Data'!D66)),NA())</f>
        <v>#N/A</v>
      </c>
      <c r="F72" s="90" t="e">
        <f ca="true">+IF(AND(ISNUMBER(OFFSET('Water Data'!$D$9,0,10*ROW('Water Data'!D66))),'Data Summary'!BU72="Yes"),OFFSET('Water Data'!$D$9,0,10*ROW('Water Data'!D66)),NA())</f>
        <v>#N/A</v>
      </c>
      <c r="G72" s="90" t="e">
        <f ca="true">+IF(AND(ISNUMBER(OFFSET('Water Data'!$E$4,0,10*ROW('Water Data'!E66))),'Data Summary'!BV72="Yes"),100-OFFSET('Water Data'!$E$4,0,10*ROW('Water Data'!E66)),NA())</f>
        <v>#N/A</v>
      </c>
      <c r="H72" s="90" t="e">
        <f ca="true">+IF(AND(ISNUMBER(OFFSET('Water Data'!$E$6,0,10*ROW('Water Data'!E66))),'Data Summary'!BW72="Yes"),OFFSET('Water Data'!$E$6,0,10*ROW('Water Data'!E66)),NA())</f>
        <v>#N/A</v>
      </c>
      <c r="I72" s="90" t="e">
        <f ca="true">+IF(AND(ISNUMBER(OFFSET('Water Data'!$E$9,0,10*ROW('Water Data'!E66))),'Data Summary'!BX72="Yes"),OFFSET('Water Data'!$E$9,0,10*ROW('Water Data'!E66)),NA())</f>
        <v>#N/A</v>
      </c>
      <c r="J72" s="90" t="e">
        <f ca="true">+IF(AND(ISNUMBER(OFFSET('Water Data'!$F$4,0,10*ROW('Water Data'!F66))),'Data Summary'!BY72="Yes"),100-OFFSET('Water Data'!$F$4,0,10*ROW('Water Data'!F66)),NA())</f>
        <v>#N/A</v>
      </c>
      <c r="K72" s="90" t="e">
        <f ca="true">+IF(AND(ISNUMBER(OFFSET('Water Data'!$F$6,0,10*ROW('Water Data'!F66))),'Data Summary'!BZ72="Yes"),OFFSET('Water Data'!$F$6,0,10*ROW('Water Data'!F66)),NA())</f>
        <v>#N/A</v>
      </c>
      <c r="L72" s="90" t="e">
        <f ca="true">+IF(AND(ISNUMBER(OFFSET('Water Data'!$F$9,0,10*ROW('Water Data'!F66))),'Data Summary'!CA72="Yes"),OFFSET('Water Data'!$F$9,0,10*ROW('Water Data'!F66)),NA())</f>
        <v>#N/A</v>
      </c>
      <c r="M72" s="90" t="e">
        <f ca="true">+IF(AND(ISNUMBER(OFFSET('Water Data'!$G$4,0,10*ROW('Water Data'!G66))),'Data Summary'!CB72="Yes"),100-OFFSET('Water Data'!$G$4,0,10*ROW('Water Data'!G66)),NA())</f>
        <v>#N/A</v>
      </c>
      <c r="N72" s="90" t="e">
        <f ca="true">+IF(AND(ISNUMBER(OFFSET('Water Data'!$G$6,0,10*ROW('Water Data'!G66))),'Data Summary'!CC72="Yes"),OFFSET('Water Data'!$G$6,0,10*ROW('Water Data'!G66)),NA())</f>
        <v>#N/A</v>
      </c>
      <c r="O72" s="90" t="e">
        <f ca="true">+IF(AND(ISNUMBER(OFFSET('Water Data'!$G$9,0,10*ROW('Water Data'!G66))),'Data Summary'!CD72="Yes"),OFFSET('Water Data'!$G$9,0,10*ROW('Water Data'!G66)),NA())</f>
        <v>#N/A</v>
      </c>
      <c r="P72" s="90" t="e">
        <f ca="true">+IF(AND(ISNUMBER(OFFSET('Water Data'!$H$4,0,10*ROW('Water Data'!H66))),'Data Summary'!CE72="Yes"),100-OFFSET('Water Data'!$H$4,0,10*ROW('Water Data'!H66)),NA())</f>
        <v>#N/A</v>
      </c>
      <c r="Q72" s="90" t="e">
        <f ca="true">+IF(AND(ISNUMBER(OFFSET('Water Data'!$H$6,0,10*ROW('Water Data'!H66))),'Data Summary'!CF72="Yes"),OFFSET('Water Data'!$H$6,0,10*ROW('Water Data'!H66)),NA())</f>
        <v>#N/A</v>
      </c>
      <c r="R72" s="90" t="e">
        <f ca="true">+IF(AND(ISNUMBER(OFFSET('Water Data'!$H$9,0,10*ROW('Water Data'!H66))),'Data Summary'!CG72="Yes"),OFFSET('Water Data'!$H$9,0,10*ROW('Water Data'!H66)),NA())</f>
        <v>#N/A</v>
      </c>
      <c r="S72" s="90" t="e">
        <f ca="true">+IF(AND(ISNUMBER(OFFSET('Water Data'!$I$4,0,10*ROW('Water Data'!I66))),'Data Summary'!CH72="Yes"),100-OFFSET('Water Data'!$I$4,0,10*ROW('Water Data'!I66)),NA())</f>
        <v>#N/A</v>
      </c>
      <c r="T72" s="90" t="e">
        <f ca="true">+IF(AND(ISNUMBER(OFFSET('Water Data'!$I$6,0,10*ROW('Water Data'!I66))),'Data Summary'!CI72="Yes"),OFFSET('Water Data'!$I$6,0,10*ROW('Water Data'!I66)),NA())</f>
        <v>#N/A</v>
      </c>
      <c r="U72" s="90" t="e">
        <f ca="true">+IF(AND(ISNUMBER(OFFSET('Water Data'!$I$9,0,10*ROW('Water Data'!I66))),'Data Summary'!CJ72="Yes"),OFFSET('Water Data'!$I$9,0,10*ROW('Water Data'!I66)),NA())</f>
        <v>#N/A</v>
      </c>
      <c r="V72" s="91" t="e">
        <f ca="true">+IF(AND(ISNUMBER(OFFSET('Sanitation Data'!$D$4,0,10*ROW('Sanitation Data'!D66))),'Data Summary'!CK72="Yes"),100-OFFSET('Sanitation Data'!$D$4,0,10*ROW('Sanitation Data'!D66)),NA())</f>
        <v>#N/A</v>
      </c>
      <c r="W72" s="91" t="e">
        <f ca="true">+IF(AND(ISNUMBER(OFFSET('Sanitation Data'!$D$6,0,10*ROW('Sanitation Data'!D66))),'Data Summary'!CL72="Yes"),OFFSET('Sanitation Data'!$D$6,0,10*ROW('Sanitation Data'!D66)),NA())</f>
        <v>#N/A</v>
      </c>
      <c r="X72" s="91" t="e">
        <f ca="true">+IF(AND(ISNUMBER(OFFSET('Sanitation Data'!$D$10,0,10*ROW('Sanitation Data'!D66))),'Data Summary'!CM72="Yes"),OFFSET('Sanitation Data'!$D$10,0,10*ROW('Sanitation Data'!D66)),NA())</f>
        <v>#N/A</v>
      </c>
      <c r="Y72" s="91" t="e">
        <f ca="true">+IF(AND(ISNUMBER(OFFSET('Sanitation Data'!$D$11,0,10*ROW('Sanitation Data'!D66))),'Data Summary'!CN72="Yes"),OFFSET('Sanitation Data'!$D$11,0,10*ROW('Sanitation Data'!D66)),NA())</f>
        <v>#N/A</v>
      </c>
      <c r="Z72" s="91" t="e">
        <f ca="true">+IF(AND(ISNUMBER(OFFSET('Sanitation Data'!$D$12,0,10*ROW('Sanitation Data'!D66))),'Data Summary'!CO72="Yes"),OFFSET('Sanitation Data'!$D$12,0,10*ROW('Sanitation Data'!D66)),NA())</f>
        <v>#N/A</v>
      </c>
      <c r="AA72" s="91" t="e">
        <f ca="true">+IF(AND(ISNUMBER(OFFSET('Sanitation Data'!$E$4,0,10*ROW('Sanitation Data'!E66))),'Data Summary'!CP72="Yes"),100-OFFSET('Sanitation Data'!$E$4,0,10*ROW('Sanitation Data'!E66)),NA())</f>
        <v>#N/A</v>
      </c>
      <c r="AB72" s="91" t="e">
        <f ca="true">+IF(AND(ISNUMBER(OFFSET('Sanitation Data'!$E$6,0,10*ROW('Sanitation Data'!E66))),'Data Summary'!CQ72="Yes"),OFFSET('Sanitation Data'!$E$6,0,10*ROW('Sanitation Data'!E66)),NA())</f>
        <v>#N/A</v>
      </c>
      <c r="AC72" s="91" t="e">
        <f ca="true">+IF(AND(ISNUMBER(OFFSET('Sanitation Data'!$E$10,0,10*ROW('Sanitation Data'!E66))),'Data Summary'!CR72="Yes"),OFFSET('Sanitation Data'!$E$10,0,10*ROW('Sanitation Data'!E66)),NA())</f>
        <v>#N/A</v>
      </c>
      <c r="AD72" s="91" t="e">
        <f ca="true">+IF(AND(ISNUMBER(OFFSET('Sanitation Data'!$E$11,0,10*ROW('Sanitation Data'!E66))),'Data Summary'!CS72="Yes"),OFFSET('Sanitation Data'!$E$11,0,10*ROW('Sanitation Data'!E66)),NA())</f>
        <v>#N/A</v>
      </c>
      <c r="AE72" s="91" t="e">
        <f ca="true">+IF(AND(ISNUMBER(OFFSET('Sanitation Data'!$E$12,0,10*ROW('Sanitation Data'!E66))),'Data Summary'!CT72="Yes"),OFFSET('Sanitation Data'!$E$12,0,10*ROW('Sanitation Data'!E66)),NA())</f>
        <v>#N/A</v>
      </c>
      <c r="AF72" s="91" t="e">
        <f ca="true">+IF(AND(ISNUMBER(OFFSET('Sanitation Data'!$F$4,0,10*ROW('Sanitation Data'!F66))),'Data Summary'!CU72="Yes"),100-OFFSET('Sanitation Data'!$F$4,0,10*ROW('Sanitation Data'!F66)),NA())</f>
        <v>#N/A</v>
      </c>
      <c r="AG72" s="91" t="e">
        <f ca="true">+IF(AND(ISNUMBER(OFFSET('Sanitation Data'!$F$6,0,10*ROW('Sanitation Data'!F66))),'Data Summary'!CV72="Yes"),OFFSET('Sanitation Data'!$F$6,0,10*ROW('Sanitation Data'!F66)),NA())</f>
        <v>#N/A</v>
      </c>
      <c r="AH72" s="91" t="e">
        <f ca="true">+IF(AND(ISNUMBER(OFFSET('Sanitation Data'!$F$10,0,10*ROW('Sanitation Data'!F66))),'Data Summary'!CW72="Yes"),OFFSET('Sanitation Data'!$F$10,0,10*ROW('Sanitation Data'!F66)),NA())</f>
        <v>#N/A</v>
      </c>
      <c r="AI72" s="91" t="e">
        <f ca="true">+IF(AND(ISNUMBER(OFFSET('Sanitation Data'!$F$11,0,10*ROW('Sanitation Data'!F66))),'Data Summary'!CX72="Yes"),OFFSET('Sanitation Data'!$F$11,0,10*ROW('Sanitation Data'!F66)),NA())</f>
        <v>#N/A</v>
      </c>
      <c r="AJ72" s="91" t="e">
        <f ca="true">+IF(AND(ISNUMBER(OFFSET('Sanitation Data'!$F$12,0,10*ROW('Sanitation Data'!F66))),'Data Summary'!CY72="Yes"),OFFSET('Sanitation Data'!$F$12,0,10*ROW('Sanitation Data'!F66)),NA())</f>
        <v>#N/A</v>
      </c>
      <c r="AK72" s="91" t="e">
        <f ca="true">+IF(AND(ISNUMBER(OFFSET('Sanitation Data'!$G$4,0,10*ROW('Sanitation Data'!G66))),'Data Summary'!CZ72="Yes"),100-OFFSET('Sanitation Data'!$G$4,0,10*ROW('Sanitation Data'!G66)),NA())</f>
        <v>#N/A</v>
      </c>
      <c r="AL72" s="91" t="e">
        <f ca="true">+IF(AND(ISNUMBER(OFFSET('Sanitation Data'!$G$6,0,10*ROW('Sanitation Data'!G66))),'Data Summary'!DA72="Yes"),OFFSET('Sanitation Data'!$G$6,0,10*ROW('Sanitation Data'!G66)),NA())</f>
        <v>#N/A</v>
      </c>
      <c r="AM72" s="91" t="e">
        <f ca="true">+IF(AND(ISNUMBER(OFFSET('Sanitation Data'!$G$10,0,10*ROW('Sanitation Data'!G66))),'Data Summary'!DB72="Yes"),OFFSET('Sanitation Data'!$G$10,0,10*ROW('Sanitation Data'!G66)),NA())</f>
        <v>#N/A</v>
      </c>
      <c r="AN72" s="91" t="e">
        <f ca="true">+IF(AND(ISNUMBER(OFFSET('Sanitation Data'!$G$11,0,10*ROW('Sanitation Data'!G66))),'Data Summary'!DC72="Yes"),OFFSET('Sanitation Data'!$G$11,0,10*ROW('Sanitation Data'!G66)),NA())</f>
        <v>#N/A</v>
      </c>
      <c r="AO72" s="91" t="e">
        <f ca="true">+IF(AND(ISNUMBER(OFFSET('Sanitation Data'!$G$12,0,10*ROW('Sanitation Data'!G66))),'Data Summary'!DD72="Yes"),OFFSET('Sanitation Data'!$G$12,0,10*ROW('Sanitation Data'!G66)),NA())</f>
        <v>#N/A</v>
      </c>
      <c r="AP72" s="91" t="e">
        <f ca="true">+IF(AND(ISNUMBER(OFFSET('Sanitation Data'!$H$4,0,10*ROW('Sanitation Data'!H66))),'Data Summary'!DE72="Yes"),100-OFFSET('Sanitation Data'!$H$4,0,10*ROW('Sanitation Data'!H66)),NA())</f>
        <v>#N/A</v>
      </c>
      <c r="AQ72" s="91" t="e">
        <f ca="true">+IF(AND(ISNUMBER(OFFSET('Sanitation Data'!$H$6,0,10*ROW('Sanitation Data'!H66))),'Data Summary'!DF72="Yes"),OFFSET('Sanitation Data'!$H$6,0,10*ROW('Sanitation Data'!H66)),NA())</f>
        <v>#N/A</v>
      </c>
      <c r="AR72" s="91" t="e">
        <f ca="true">+IF(AND(ISNUMBER(OFFSET('Sanitation Data'!$H$10,0,10*ROW('Sanitation Data'!H66))),'Data Summary'!DG72="Yes"),OFFSET('Sanitation Data'!$H$10,0,10*ROW('Sanitation Data'!H66)),NA())</f>
        <v>#N/A</v>
      </c>
      <c r="AS72" s="91" t="e">
        <f ca="true">+IF(AND(ISNUMBER(OFFSET('Sanitation Data'!$H$11,0,10*ROW('Sanitation Data'!H66))),'Data Summary'!DH72="Yes"),OFFSET('Sanitation Data'!$H$11,0,10*ROW('Sanitation Data'!H66)),NA())</f>
        <v>#N/A</v>
      </c>
      <c r="AT72" s="91" t="e">
        <f ca="true">+IF(AND(ISNUMBER(OFFSET('Sanitation Data'!$H$12,0,10*ROW('Sanitation Data'!H66))),'Data Summary'!DI72="Yes"),OFFSET('Sanitation Data'!$H$12,0,10*ROW('Sanitation Data'!H66)),NA())</f>
        <v>#N/A</v>
      </c>
      <c r="AU72" s="91" t="e">
        <f ca="true">+IF(AND(ISNUMBER(OFFSET('Sanitation Data'!$I$4,0,10*ROW('Sanitation Data'!I66))),'Data Summary'!DJ72="Yes"),100-OFFSET('Sanitation Data'!$I$4,0,10*ROW('Sanitation Data'!I66)),NA())</f>
        <v>#N/A</v>
      </c>
      <c r="AV72" s="91" t="e">
        <f ca="true">+IF(AND(ISNUMBER(OFFSET('Sanitation Data'!$I$6,0,10*ROW('Sanitation Data'!I66))),'Data Summary'!DK72="Yes"),OFFSET('Sanitation Data'!$I$6,0,10*ROW('Sanitation Data'!I66)),NA())</f>
        <v>#N/A</v>
      </c>
      <c r="AW72" s="91" t="e">
        <f ca="true">+IF(AND(ISNUMBER(OFFSET('Sanitation Data'!$I$10,0,10*ROW('Sanitation Data'!I66))),'Data Summary'!DL72="Yes"),OFFSET('Sanitation Data'!$I$10,0,10*ROW('Sanitation Data'!I66)),NA())</f>
        <v>#N/A</v>
      </c>
      <c r="AX72" s="91" t="e">
        <f ca="true">+IF(AND(ISNUMBER(OFFSET('Sanitation Data'!$I$11,0,10*ROW('Sanitation Data'!I66))),'Data Summary'!DM72="Yes"),OFFSET('Sanitation Data'!$I$11,0,10*ROW('Sanitation Data'!I66)),NA())</f>
        <v>#N/A</v>
      </c>
      <c r="AY72" s="91" t="e">
        <f ca="true">+IF(AND(ISNUMBER(OFFSET('Sanitation Data'!$I$12,0,10*ROW('Sanitation Data'!I66))),'Data Summary'!DN72="Yes"),OFFSET('Sanitation Data'!$I$12,0,10*ROW('Sanitation Data'!I66)),NA())</f>
        <v>#N/A</v>
      </c>
      <c r="AZ72" s="92" t="e">
        <f ca="true">+IF(AND(ISNUMBER(OFFSET('Hygiene Data'!$D$5,0,10*ROW('Hygiene Data'!D66))),'Data Summary'!DO72="Yes"),OFFSET('Hygiene Data'!$D$5,0,10*ROW('Hygiene Data'!D66)),NA())</f>
        <v>#N/A</v>
      </c>
      <c r="BA72" s="92" t="e">
        <f ca="true">+IF(AND(ISNUMBER(OFFSET('Hygiene Data'!$D$7,0,10*ROW('Hygiene Data'!D66))),'Data Summary'!DP72="Yes"),OFFSET('Hygiene Data'!$D$7,0,10*ROW('Hygiene Data'!D66)),NA())</f>
        <v>#N/A</v>
      </c>
      <c r="BB72" s="92" t="e">
        <f ca="true">+IF(AND(ISNUMBER(OFFSET('Hygiene Data'!$D$9,0,10*ROW('Hygiene Data'!D66))),'Data Summary'!DQ72="Yes"),OFFSET('Hygiene Data'!$D$9,0,10*ROW('Hygiene Data'!D66)),NA())</f>
        <v>#N/A</v>
      </c>
      <c r="BC72" s="92" t="e">
        <f ca="true">+IF(AND(ISNUMBER(OFFSET('Hygiene Data'!$E$5,0,10*ROW('Hygiene Data'!E66))),'Data Summary'!DR72="Yes"),OFFSET('Hygiene Data'!$E$5,0,10*ROW('Hygiene Data'!E66)),NA())</f>
        <v>#N/A</v>
      </c>
      <c r="BD72" s="92" t="e">
        <f ca="true">+IF(AND(ISNUMBER(OFFSET('Hygiene Data'!$E$7,0,10*ROW('Hygiene Data'!E66))),'Data Summary'!DS72="Yes"),OFFSET('Hygiene Data'!$E$7,0,10*ROW('Hygiene Data'!E66)),NA())</f>
        <v>#N/A</v>
      </c>
      <c r="BE72" s="92" t="e">
        <f ca="true">+IF(AND(ISNUMBER(OFFSET('Hygiene Data'!$E$9,0,10*ROW('Hygiene Data'!E66))),'Data Summary'!DT72="Yes"),OFFSET('Hygiene Data'!$E$9,0,10*ROW('Hygiene Data'!E66)),NA())</f>
        <v>#N/A</v>
      </c>
      <c r="BF72" s="92" t="e">
        <f ca="true">+IF(AND(ISNUMBER(OFFSET('Hygiene Data'!$F$5,0,10*ROW('Hygiene Data'!F66))),'Data Summary'!DU72="Yes"),OFFSET('Hygiene Data'!$F$5,0,10*ROW('Hygiene Data'!F66)),NA())</f>
        <v>#N/A</v>
      </c>
      <c r="BG72" s="92" t="e">
        <f ca="true">+IF(AND(ISNUMBER(OFFSET('Hygiene Data'!$F$7,0,10*ROW('Hygiene Data'!F66))),'Data Summary'!DV72="Yes"),OFFSET('Hygiene Data'!$F$7,0,10*ROW('Hygiene Data'!F66)),NA())</f>
        <v>#N/A</v>
      </c>
      <c r="BH72" s="92" t="e">
        <f ca="true">+IF(AND(ISNUMBER(OFFSET('Hygiene Data'!$F$9,0,10*ROW('Hygiene Data'!F66))),'Data Summary'!DW72="Yes"),OFFSET('Hygiene Data'!$F$9,0,10*ROW('Hygiene Data'!F66)),NA())</f>
        <v>#N/A</v>
      </c>
      <c r="BI72" s="92" t="e">
        <f ca="true">+IF(AND(ISNUMBER(OFFSET('Hygiene Data'!$G$5,0,10*ROW('Hygiene Data'!G66))),'Data Summary'!DX72="Yes"),OFFSET('Hygiene Data'!$G$5,0,10*ROW('Hygiene Data'!G66)),NA())</f>
        <v>#N/A</v>
      </c>
      <c r="BJ72" s="92" t="e">
        <f ca="true">+IF(AND(ISNUMBER(OFFSET('Hygiene Data'!$G$7,0,10*ROW('Hygiene Data'!G66))),'Data Summary'!DY72="Yes"),OFFSET('Hygiene Data'!$G$7,0,10*ROW('Hygiene Data'!G66)),NA())</f>
        <v>#N/A</v>
      </c>
      <c r="BK72" s="92" t="e">
        <f ca="true">+IF(AND(ISNUMBER(OFFSET('Hygiene Data'!$G$9,0,10*ROW('Hygiene Data'!G66))),'Data Summary'!DZ72="Yes"),OFFSET('Hygiene Data'!$G$9,0,10*ROW('Hygiene Data'!G66)),NA())</f>
        <v>#N/A</v>
      </c>
      <c r="BL72" s="92" t="e">
        <f ca="true">+IF(AND(ISNUMBER(OFFSET('Hygiene Data'!$H$5,0,10*ROW('Hygiene Data'!H66))),'Data Summary'!EA72="Yes"),OFFSET('Hygiene Data'!$H$5,0,10*ROW('Hygiene Data'!H66)),NA())</f>
        <v>#N/A</v>
      </c>
      <c r="BM72" s="92" t="e">
        <f ca="true">+IF(AND(ISNUMBER(OFFSET('Hygiene Data'!$H$7,0,10*ROW('Hygiene Data'!H66))),'Data Summary'!EB72="Yes"),OFFSET('Hygiene Data'!$H$7,0,10*ROW('Hygiene Data'!H66)),NA())</f>
        <v>#N/A</v>
      </c>
      <c r="BN72" s="92" t="e">
        <f ca="true">+IF(AND(ISNUMBER(OFFSET('Hygiene Data'!$H$9,0,10*ROW('Hygiene Data'!H66))),'Data Summary'!EC72="Yes"),OFFSET('Hygiene Data'!$H$9,0,10*ROW('Hygiene Data'!H66)),NA())</f>
        <v>#N/A</v>
      </c>
      <c r="BO72" s="92" t="e">
        <f ca="true">+IF(AND(ISNUMBER(OFFSET('Hygiene Data'!$I$5,0,10*ROW('Hygiene Data'!I66))),'Data Summary'!ED72="Yes"),OFFSET('Hygiene Data'!$I$5,0,10*ROW('Hygiene Data'!I66)),NA())</f>
        <v>#N/A</v>
      </c>
      <c r="BP72" s="92" t="e">
        <f ca="true">+IF(AND(ISNUMBER(OFFSET('Hygiene Data'!$I$7,0,10*ROW('Hygiene Data'!I66))),'Data Summary'!EE72="Yes"),OFFSET('Hygiene Data'!$I$7,0,10*ROW('Hygiene Data'!I66)),NA())</f>
        <v>#N/A</v>
      </c>
      <c r="BQ72" s="92"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4" t="str">
        <f ca="true">+IF(ISTEXT('Data Summary'!B73),'Data Summary'!B73,"")</f>
        <v/>
      </c>
      <c r="C73" s="327" t="e">
        <f ca="true">+VALUE('Data Summary'!C73)</f>
        <v>#VALUE!</v>
      </c>
      <c r="D73" s="90" t="e">
        <f ca="true">+IF(AND(ISNUMBER(OFFSET('Water Data'!$D$4,0,10*ROW('Water Data'!D67))),'Data Summary'!BS73="Yes"),100-OFFSET('Water Data'!$D$4,0,10*ROW('Water Data'!D67)),NA())</f>
        <v>#N/A</v>
      </c>
      <c r="E73" s="90" t="e">
        <f ca="true">+IF(AND(ISNUMBER(OFFSET('Water Data'!$D$6,0,10*ROW('Water Data'!D67))),'Data Summary'!BT73="Yes"),OFFSET('Water Data'!$D$6,0,10*ROW('Water Data'!D67)),NA())</f>
        <v>#N/A</v>
      </c>
      <c r="F73" s="90" t="e">
        <f ca="true">+IF(AND(ISNUMBER(OFFSET('Water Data'!$D$9,0,10*ROW('Water Data'!D67))),'Data Summary'!BU73="Yes"),OFFSET('Water Data'!$D$9,0,10*ROW('Water Data'!D67)),NA())</f>
        <v>#N/A</v>
      </c>
      <c r="G73" s="90" t="e">
        <f ca="true">+IF(AND(ISNUMBER(OFFSET('Water Data'!$E$4,0,10*ROW('Water Data'!E67))),'Data Summary'!BV73="Yes"),100-OFFSET('Water Data'!$E$4,0,10*ROW('Water Data'!E67)),NA())</f>
        <v>#N/A</v>
      </c>
      <c r="H73" s="90" t="e">
        <f ca="true">+IF(AND(ISNUMBER(OFFSET('Water Data'!$E$6,0,10*ROW('Water Data'!E67))),'Data Summary'!BW73="Yes"),OFFSET('Water Data'!$E$6,0,10*ROW('Water Data'!E67)),NA())</f>
        <v>#N/A</v>
      </c>
      <c r="I73" s="90" t="e">
        <f ca="true">+IF(AND(ISNUMBER(OFFSET('Water Data'!$E$9,0,10*ROW('Water Data'!E67))),'Data Summary'!BX73="Yes"),OFFSET('Water Data'!$E$9,0,10*ROW('Water Data'!E67)),NA())</f>
        <v>#N/A</v>
      </c>
      <c r="J73" s="90" t="e">
        <f ca="true">+IF(AND(ISNUMBER(OFFSET('Water Data'!$F$4,0,10*ROW('Water Data'!F67))),'Data Summary'!BY73="Yes"),100-OFFSET('Water Data'!$F$4,0,10*ROW('Water Data'!F67)),NA())</f>
        <v>#N/A</v>
      </c>
      <c r="K73" s="90" t="e">
        <f ca="true">+IF(AND(ISNUMBER(OFFSET('Water Data'!$F$6,0,10*ROW('Water Data'!F67))),'Data Summary'!BZ73="Yes"),OFFSET('Water Data'!$F$6,0,10*ROW('Water Data'!F67)),NA())</f>
        <v>#N/A</v>
      </c>
      <c r="L73" s="90" t="e">
        <f ca="true">+IF(AND(ISNUMBER(OFFSET('Water Data'!$F$9,0,10*ROW('Water Data'!F67))),'Data Summary'!CA73="Yes"),OFFSET('Water Data'!$F$9,0,10*ROW('Water Data'!F67)),NA())</f>
        <v>#N/A</v>
      </c>
      <c r="M73" s="90" t="e">
        <f ca="true">+IF(AND(ISNUMBER(OFFSET('Water Data'!$G$4,0,10*ROW('Water Data'!G67))),'Data Summary'!CB73="Yes"),100-OFFSET('Water Data'!$G$4,0,10*ROW('Water Data'!G67)),NA())</f>
        <v>#N/A</v>
      </c>
      <c r="N73" s="90" t="e">
        <f ca="true">+IF(AND(ISNUMBER(OFFSET('Water Data'!$G$6,0,10*ROW('Water Data'!G67))),'Data Summary'!CC73="Yes"),OFFSET('Water Data'!$G$6,0,10*ROW('Water Data'!G67)),NA())</f>
        <v>#N/A</v>
      </c>
      <c r="O73" s="90" t="e">
        <f ca="true">+IF(AND(ISNUMBER(OFFSET('Water Data'!$G$9,0,10*ROW('Water Data'!G67))),'Data Summary'!CD73="Yes"),OFFSET('Water Data'!$G$9,0,10*ROW('Water Data'!G67)),NA())</f>
        <v>#N/A</v>
      </c>
      <c r="P73" s="90" t="e">
        <f ca="true">+IF(AND(ISNUMBER(OFFSET('Water Data'!$H$4,0,10*ROW('Water Data'!H67))),'Data Summary'!CE73="Yes"),100-OFFSET('Water Data'!$H$4,0,10*ROW('Water Data'!H67)),NA())</f>
        <v>#N/A</v>
      </c>
      <c r="Q73" s="90" t="e">
        <f ca="true">+IF(AND(ISNUMBER(OFFSET('Water Data'!$H$6,0,10*ROW('Water Data'!H67))),'Data Summary'!CF73="Yes"),OFFSET('Water Data'!$H$6,0,10*ROW('Water Data'!H67)),NA())</f>
        <v>#N/A</v>
      </c>
      <c r="R73" s="90" t="e">
        <f ca="true">+IF(AND(ISNUMBER(OFFSET('Water Data'!$H$9,0,10*ROW('Water Data'!H67))),'Data Summary'!CG73="Yes"),OFFSET('Water Data'!$H$9,0,10*ROW('Water Data'!H67)),NA())</f>
        <v>#N/A</v>
      </c>
      <c r="S73" s="90" t="e">
        <f ca="true">+IF(AND(ISNUMBER(OFFSET('Water Data'!$I$4,0,10*ROW('Water Data'!I67))),'Data Summary'!CH73="Yes"),100-OFFSET('Water Data'!$I$4,0,10*ROW('Water Data'!I67)),NA())</f>
        <v>#N/A</v>
      </c>
      <c r="T73" s="90" t="e">
        <f ca="true">+IF(AND(ISNUMBER(OFFSET('Water Data'!$I$6,0,10*ROW('Water Data'!I67))),'Data Summary'!CI73="Yes"),OFFSET('Water Data'!$I$6,0,10*ROW('Water Data'!I67)),NA())</f>
        <v>#N/A</v>
      </c>
      <c r="U73" s="90" t="e">
        <f ca="true">+IF(AND(ISNUMBER(OFFSET('Water Data'!$I$9,0,10*ROW('Water Data'!I67))),'Data Summary'!CJ73="Yes"),OFFSET('Water Data'!$I$9,0,10*ROW('Water Data'!I67)),NA())</f>
        <v>#N/A</v>
      </c>
      <c r="V73" s="91" t="e">
        <f ca="true">+IF(AND(ISNUMBER(OFFSET('Sanitation Data'!$D$4,0,10*ROW('Sanitation Data'!D67))),'Data Summary'!CK73="Yes"),100-OFFSET('Sanitation Data'!$D$4,0,10*ROW('Sanitation Data'!D67)),NA())</f>
        <v>#N/A</v>
      </c>
      <c r="W73" s="91" t="e">
        <f ca="true">+IF(AND(ISNUMBER(OFFSET('Sanitation Data'!$D$6,0,10*ROW('Sanitation Data'!D67))),'Data Summary'!CL73="Yes"),OFFSET('Sanitation Data'!$D$6,0,10*ROW('Sanitation Data'!D67)),NA())</f>
        <v>#N/A</v>
      </c>
      <c r="X73" s="91" t="e">
        <f ca="true">+IF(AND(ISNUMBER(OFFSET('Sanitation Data'!$D$10,0,10*ROW('Sanitation Data'!D67))),'Data Summary'!CM73="Yes"),OFFSET('Sanitation Data'!$D$10,0,10*ROW('Sanitation Data'!D67)),NA())</f>
        <v>#N/A</v>
      </c>
      <c r="Y73" s="91" t="e">
        <f ca="true">+IF(AND(ISNUMBER(OFFSET('Sanitation Data'!$D$11,0,10*ROW('Sanitation Data'!D67))),'Data Summary'!CN73="Yes"),OFFSET('Sanitation Data'!$D$11,0,10*ROW('Sanitation Data'!D67)),NA())</f>
        <v>#N/A</v>
      </c>
      <c r="Z73" s="91" t="e">
        <f ca="true">+IF(AND(ISNUMBER(OFFSET('Sanitation Data'!$D$12,0,10*ROW('Sanitation Data'!D67))),'Data Summary'!CO73="Yes"),OFFSET('Sanitation Data'!$D$12,0,10*ROW('Sanitation Data'!D67)),NA())</f>
        <v>#N/A</v>
      </c>
      <c r="AA73" s="91" t="e">
        <f ca="true">+IF(AND(ISNUMBER(OFFSET('Sanitation Data'!$E$4,0,10*ROW('Sanitation Data'!E67))),'Data Summary'!CP73="Yes"),100-OFFSET('Sanitation Data'!$E$4,0,10*ROW('Sanitation Data'!E67)),NA())</f>
        <v>#N/A</v>
      </c>
      <c r="AB73" s="91" t="e">
        <f ca="true">+IF(AND(ISNUMBER(OFFSET('Sanitation Data'!$E$6,0,10*ROW('Sanitation Data'!E67))),'Data Summary'!CQ73="Yes"),OFFSET('Sanitation Data'!$E$6,0,10*ROW('Sanitation Data'!E67)),NA())</f>
        <v>#N/A</v>
      </c>
      <c r="AC73" s="91" t="e">
        <f ca="true">+IF(AND(ISNUMBER(OFFSET('Sanitation Data'!$E$10,0,10*ROW('Sanitation Data'!E67))),'Data Summary'!CR73="Yes"),OFFSET('Sanitation Data'!$E$10,0,10*ROW('Sanitation Data'!E67)),NA())</f>
        <v>#N/A</v>
      </c>
      <c r="AD73" s="91" t="e">
        <f ca="true">+IF(AND(ISNUMBER(OFFSET('Sanitation Data'!$E$11,0,10*ROW('Sanitation Data'!E67))),'Data Summary'!CS73="Yes"),OFFSET('Sanitation Data'!$E$11,0,10*ROW('Sanitation Data'!E67)),NA())</f>
        <v>#N/A</v>
      </c>
      <c r="AE73" s="91" t="e">
        <f ca="true">+IF(AND(ISNUMBER(OFFSET('Sanitation Data'!$E$12,0,10*ROW('Sanitation Data'!E67))),'Data Summary'!CT73="Yes"),OFFSET('Sanitation Data'!$E$12,0,10*ROW('Sanitation Data'!E67)),NA())</f>
        <v>#N/A</v>
      </c>
      <c r="AF73" s="91" t="e">
        <f ca="true">+IF(AND(ISNUMBER(OFFSET('Sanitation Data'!$F$4,0,10*ROW('Sanitation Data'!F67))),'Data Summary'!CU73="Yes"),100-OFFSET('Sanitation Data'!$F$4,0,10*ROW('Sanitation Data'!F67)),NA())</f>
        <v>#N/A</v>
      </c>
      <c r="AG73" s="91" t="e">
        <f ca="true">+IF(AND(ISNUMBER(OFFSET('Sanitation Data'!$F$6,0,10*ROW('Sanitation Data'!F67))),'Data Summary'!CV73="Yes"),OFFSET('Sanitation Data'!$F$6,0,10*ROW('Sanitation Data'!F67)),NA())</f>
        <v>#N/A</v>
      </c>
      <c r="AH73" s="91" t="e">
        <f ca="true">+IF(AND(ISNUMBER(OFFSET('Sanitation Data'!$F$10,0,10*ROW('Sanitation Data'!F67))),'Data Summary'!CW73="Yes"),OFFSET('Sanitation Data'!$F$10,0,10*ROW('Sanitation Data'!F67)),NA())</f>
        <v>#N/A</v>
      </c>
      <c r="AI73" s="91" t="e">
        <f ca="true">+IF(AND(ISNUMBER(OFFSET('Sanitation Data'!$F$11,0,10*ROW('Sanitation Data'!F67))),'Data Summary'!CX73="Yes"),OFFSET('Sanitation Data'!$F$11,0,10*ROW('Sanitation Data'!F67)),NA())</f>
        <v>#N/A</v>
      </c>
      <c r="AJ73" s="91" t="e">
        <f ca="true">+IF(AND(ISNUMBER(OFFSET('Sanitation Data'!$F$12,0,10*ROW('Sanitation Data'!F67))),'Data Summary'!CY73="Yes"),OFFSET('Sanitation Data'!$F$12,0,10*ROW('Sanitation Data'!F67)),NA())</f>
        <v>#N/A</v>
      </c>
      <c r="AK73" s="91" t="e">
        <f ca="true">+IF(AND(ISNUMBER(OFFSET('Sanitation Data'!$G$4,0,10*ROW('Sanitation Data'!G67))),'Data Summary'!CZ73="Yes"),100-OFFSET('Sanitation Data'!$G$4,0,10*ROW('Sanitation Data'!G67)),NA())</f>
        <v>#N/A</v>
      </c>
      <c r="AL73" s="91" t="e">
        <f ca="true">+IF(AND(ISNUMBER(OFFSET('Sanitation Data'!$G$6,0,10*ROW('Sanitation Data'!G67))),'Data Summary'!DA73="Yes"),OFFSET('Sanitation Data'!$G$6,0,10*ROW('Sanitation Data'!G67)),NA())</f>
        <v>#N/A</v>
      </c>
      <c r="AM73" s="91" t="e">
        <f ca="true">+IF(AND(ISNUMBER(OFFSET('Sanitation Data'!$G$10,0,10*ROW('Sanitation Data'!G67))),'Data Summary'!DB73="Yes"),OFFSET('Sanitation Data'!$G$10,0,10*ROW('Sanitation Data'!G67)),NA())</f>
        <v>#N/A</v>
      </c>
      <c r="AN73" s="91" t="e">
        <f ca="true">+IF(AND(ISNUMBER(OFFSET('Sanitation Data'!$G$11,0,10*ROW('Sanitation Data'!G67))),'Data Summary'!DC73="Yes"),OFFSET('Sanitation Data'!$G$11,0,10*ROW('Sanitation Data'!G67)),NA())</f>
        <v>#N/A</v>
      </c>
      <c r="AO73" s="91" t="e">
        <f ca="true">+IF(AND(ISNUMBER(OFFSET('Sanitation Data'!$G$12,0,10*ROW('Sanitation Data'!G67))),'Data Summary'!DD73="Yes"),OFFSET('Sanitation Data'!$G$12,0,10*ROW('Sanitation Data'!G67)),NA())</f>
        <v>#N/A</v>
      </c>
      <c r="AP73" s="91" t="e">
        <f ca="true">+IF(AND(ISNUMBER(OFFSET('Sanitation Data'!$H$4,0,10*ROW('Sanitation Data'!H67))),'Data Summary'!DE73="Yes"),100-OFFSET('Sanitation Data'!$H$4,0,10*ROW('Sanitation Data'!H67)),NA())</f>
        <v>#N/A</v>
      </c>
      <c r="AQ73" s="91" t="e">
        <f ca="true">+IF(AND(ISNUMBER(OFFSET('Sanitation Data'!$H$6,0,10*ROW('Sanitation Data'!H67))),'Data Summary'!DF73="Yes"),OFFSET('Sanitation Data'!$H$6,0,10*ROW('Sanitation Data'!H67)),NA())</f>
        <v>#N/A</v>
      </c>
      <c r="AR73" s="91" t="e">
        <f ca="true">+IF(AND(ISNUMBER(OFFSET('Sanitation Data'!$H$10,0,10*ROW('Sanitation Data'!H67))),'Data Summary'!DG73="Yes"),OFFSET('Sanitation Data'!$H$10,0,10*ROW('Sanitation Data'!H67)),NA())</f>
        <v>#N/A</v>
      </c>
      <c r="AS73" s="91" t="e">
        <f ca="true">+IF(AND(ISNUMBER(OFFSET('Sanitation Data'!$H$11,0,10*ROW('Sanitation Data'!H67))),'Data Summary'!DH73="Yes"),OFFSET('Sanitation Data'!$H$11,0,10*ROW('Sanitation Data'!H67)),NA())</f>
        <v>#N/A</v>
      </c>
      <c r="AT73" s="91" t="e">
        <f ca="true">+IF(AND(ISNUMBER(OFFSET('Sanitation Data'!$H$12,0,10*ROW('Sanitation Data'!H67))),'Data Summary'!DI73="Yes"),OFFSET('Sanitation Data'!$H$12,0,10*ROW('Sanitation Data'!H67)),NA())</f>
        <v>#N/A</v>
      </c>
      <c r="AU73" s="91" t="e">
        <f ca="true">+IF(AND(ISNUMBER(OFFSET('Sanitation Data'!$I$4,0,10*ROW('Sanitation Data'!I67))),'Data Summary'!DJ73="Yes"),100-OFFSET('Sanitation Data'!$I$4,0,10*ROW('Sanitation Data'!I67)),NA())</f>
        <v>#N/A</v>
      </c>
      <c r="AV73" s="91" t="e">
        <f ca="true">+IF(AND(ISNUMBER(OFFSET('Sanitation Data'!$I$6,0,10*ROW('Sanitation Data'!I67))),'Data Summary'!DK73="Yes"),OFFSET('Sanitation Data'!$I$6,0,10*ROW('Sanitation Data'!I67)),NA())</f>
        <v>#N/A</v>
      </c>
      <c r="AW73" s="91" t="e">
        <f ca="true">+IF(AND(ISNUMBER(OFFSET('Sanitation Data'!$I$10,0,10*ROW('Sanitation Data'!I67))),'Data Summary'!DL73="Yes"),OFFSET('Sanitation Data'!$I$10,0,10*ROW('Sanitation Data'!I67)),NA())</f>
        <v>#N/A</v>
      </c>
      <c r="AX73" s="91" t="e">
        <f ca="true">+IF(AND(ISNUMBER(OFFSET('Sanitation Data'!$I$11,0,10*ROW('Sanitation Data'!I67))),'Data Summary'!DM73="Yes"),OFFSET('Sanitation Data'!$I$11,0,10*ROW('Sanitation Data'!I67)),NA())</f>
        <v>#N/A</v>
      </c>
      <c r="AY73" s="91" t="e">
        <f ca="true">+IF(AND(ISNUMBER(OFFSET('Sanitation Data'!$I$12,0,10*ROW('Sanitation Data'!I67))),'Data Summary'!DN73="Yes"),OFFSET('Sanitation Data'!$I$12,0,10*ROW('Sanitation Data'!I67)),NA())</f>
        <v>#N/A</v>
      </c>
      <c r="AZ73" s="92" t="e">
        <f ca="true">+IF(AND(ISNUMBER(OFFSET('Hygiene Data'!$D$5,0,10*ROW('Hygiene Data'!D67))),'Data Summary'!DO73="Yes"),OFFSET('Hygiene Data'!$D$5,0,10*ROW('Hygiene Data'!D67)),NA())</f>
        <v>#N/A</v>
      </c>
      <c r="BA73" s="92" t="e">
        <f ca="true">+IF(AND(ISNUMBER(OFFSET('Hygiene Data'!$D$7,0,10*ROW('Hygiene Data'!D67))),'Data Summary'!DP73="Yes"),OFFSET('Hygiene Data'!$D$7,0,10*ROW('Hygiene Data'!D67)),NA())</f>
        <v>#N/A</v>
      </c>
      <c r="BB73" s="92" t="e">
        <f ca="true">+IF(AND(ISNUMBER(OFFSET('Hygiene Data'!$D$9,0,10*ROW('Hygiene Data'!D67))),'Data Summary'!DQ73="Yes"),OFFSET('Hygiene Data'!$D$9,0,10*ROW('Hygiene Data'!D67)),NA())</f>
        <v>#N/A</v>
      </c>
      <c r="BC73" s="92" t="e">
        <f ca="true">+IF(AND(ISNUMBER(OFFSET('Hygiene Data'!$E$5,0,10*ROW('Hygiene Data'!E67))),'Data Summary'!DR73="Yes"),OFFSET('Hygiene Data'!$E$5,0,10*ROW('Hygiene Data'!E67)),NA())</f>
        <v>#N/A</v>
      </c>
      <c r="BD73" s="92" t="e">
        <f ca="true">+IF(AND(ISNUMBER(OFFSET('Hygiene Data'!$E$7,0,10*ROW('Hygiene Data'!E67))),'Data Summary'!DS73="Yes"),OFFSET('Hygiene Data'!$E$7,0,10*ROW('Hygiene Data'!E67)),NA())</f>
        <v>#N/A</v>
      </c>
      <c r="BE73" s="92" t="e">
        <f ca="true">+IF(AND(ISNUMBER(OFFSET('Hygiene Data'!$E$9,0,10*ROW('Hygiene Data'!E67))),'Data Summary'!DT73="Yes"),OFFSET('Hygiene Data'!$E$9,0,10*ROW('Hygiene Data'!E67)),NA())</f>
        <v>#N/A</v>
      </c>
      <c r="BF73" s="92" t="e">
        <f ca="true">+IF(AND(ISNUMBER(OFFSET('Hygiene Data'!$F$5,0,10*ROW('Hygiene Data'!F67))),'Data Summary'!DU73="Yes"),OFFSET('Hygiene Data'!$F$5,0,10*ROW('Hygiene Data'!F67)),NA())</f>
        <v>#N/A</v>
      </c>
      <c r="BG73" s="92" t="e">
        <f ca="true">+IF(AND(ISNUMBER(OFFSET('Hygiene Data'!$F$7,0,10*ROW('Hygiene Data'!F67))),'Data Summary'!DV73="Yes"),OFFSET('Hygiene Data'!$F$7,0,10*ROW('Hygiene Data'!F67)),NA())</f>
        <v>#N/A</v>
      </c>
      <c r="BH73" s="92" t="e">
        <f ca="true">+IF(AND(ISNUMBER(OFFSET('Hygiene Data'!$F$9,0,10*ROW('Hygiene Data'!F67))),'Data Summary'!DW73="Yes"),OFFSET('Hygiene Data'!$F$9,0,10*ROW('Hygiene Data'!F67)),NA())</f>
        <v>#N/A</v>
      </c>
      <c r="BI73" s="92" t="e">
        <f ca="true">+IF(AND(ISNUMBER(OFFSET('Hygiene Data'!$G$5,0,10*ROW('Hygiene Data'!G67))),'Data Summary'!DX73="Yes"),OFFSET('Hygiene Data'!$G$5,0,10*ROW('Hygiene Data'!G67)),NA())</f>
        <v>#N/A</v>
      </c>
      <c r="BJ73" s="92" t="e">
        <f ca="true">+IF(AND(ISNUMBER(OFFSET('Hygiene Data'!$G$7,0,10*ROW('Hygiene Data'!G67))),'Data Summary'!DY73="Yes"),OFFSET('Hygiene Data'!$G$7,0,10*ROW('Hygiene Data'!G67)),NA())</f>
        <v>#N/A</v>
      </c>
      <c r="BK73" s="92" t="e">
        <f ca="true">+IF(AND(ISNUMBER(OFFSET('Hygiene Data'!$G$9,0,10*ROW('Hygiene Data'!G67))),'Data Summary'!DZ73="Yes"),OFFSET('Hygiene Data'!$G$9,0,10*ROW('Hygiene Data'!G67)),NA())</f>
        <v>#N/A</v>
      </c>
      <c r="BL73" s="92" t="e">
        <f ca="true">+IF(AND(ISNUMBER(OFFSET('Hygiene Data'!$H$5,0,10*ROW('Hygiene Data'!H67))),'Data Summary'!EA73="Yes"),OFFSET('Hygiene Data'!$H$5,0,10*ROW('Hygiene Data'!H67)),NA())</f>
        <v>#N/A</v>
      </c>
      <c r="BM73" s="92" t="e">
        <f ca="true">+IF(AND(ISNUMBER(OFFSET('Hygiene Data'!$H$7,0,10*ROW('Hygiene Data'!H67))),'Data Summary'!EB73="Yes"),OFFSET('Hygiene Data'!$H$7,0,10*ROW('Hygiene Data'!H67)),NA())</f>
        <v>#N/A</v>
      </c>
      <c r="BN73" s="92" t="e">
        <f ca="true">+IF(AND(ISNUMBER(OFFSET('Hygiene Data'!$H$9,0,10*ROW('Hygiene Data'!H67))),'Data Summary'!EC73="Yes"),OFFSET('Hygiene Data'!$H$9,0,10*ROW('Hygiene Data'!H67)),NA())</f>
        <v>#N/A</v>
      </c>
      <c r="BO73" s="92" t="e">
        <f ca="true">+IF(AND(ISNUMBER(OFFSET('Hygiene Data'!$I$5,0,10*ROW('Hygiene Data'!I67))),'Data Summary'!ED73="Yes"),OFFSET('Hygiene Data'!$I$5,0,10*ROW('Hygiene Data'!I67)),NA())</f>
        <v>#N/A</v>
      </c>
      <c r="BP73" s="92" t="e">
        <f ca="true">+IF(AND(ISNUMBER(OFFSET('Hygiene Data'!$I$7,0,10*ROW('Hygiene Data'!I67))),'Data Summary'!EE73="Yes"),OFFSET('Hygiene Data'!$I$7,0,10*ROW('Hygiene Data'!I67)),NA())</f>
        <v>#N/A</v>
      </c>
      <c r="BQ73" s="92"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4" t="str">
        <f ca="true">+IF(ISTEXT('Data Summary'!B74),'Data Summary'!B74,"")</f>
        <v/>
      </c>
      <c r="C74" s="327" t="e">
        <f ca="true">+VALUE('Data Summary'!C74)</f>
        <v>#VALUE!</v>
      </c>
      <c r="D74" s="90" t="e">
        <f ca="true">+IF(AND(ISNUMBER(OFFSET('Water Data'!$D$4,0,10*ROW('Water Data'!D68))),'Data Summary'!BS74="Yes"),100-OFFSET('Water Data'!$D$4,0,10*ROW('Water Data'!D68)),NA())</f>
        <v>#N/A</v>
      </c>
      <c r="E74" s="90" t="e">
        <f ca="true">+IF(AND(ISNUMBER(OFFSET('Water Data'!$D$6,0,10*ROW('Water Data'!D68))),'Data Summary'!BT74="Yes"),OFFSET('Water Data'!$D$6,0,10*ROW('Water Data'!D68)),NA())</f>
        <v>#N/A</v>
      </c>
      <c r="F74" s="90" t="e">
        <f ca="true">+IF(AND(ISNUMBER(OFFSET('Water Data'!$D$9,0,10*ROW('Water Data'!D68))),'Data Summary'!BU74="Yes"),OFFSET('Water Data'!$D$9,0,10*ROW('Water Data'!D68)),NA())</f>
        <v>#N/A</v>
      </c>
      <c r="G74" s="90" t="e">
        <f ca="true">+IF(AND(ISNUMBER(OFFSET('Water Data'!$E$4,0,10*ROW('Water Data'!E68))),'Data Summary'!BV74="Yes"),100-OFFSET('Water Data'!$E$4,0,10*ROW('Water Data'!E68)),NA())</f>
        <v>#N/A</v>
      </c>
      <c r="H74" s="90" t="e">
        <f ca="true">+IF(AND(ISNUMBER(OFFSET('Water Data'!$E$6,0,10*ROW('Water Data'!E68))),'Data Summary'!BW74="Yes"),OFFSET('Water Data'!$E$6,0,10*ROW('Water Data'!E68)),NA())</f>
        <v>#N/A</v>
      </c>
      <c r="I74" s="90" t="e">
        <f ca="true">+IF(AND(ISNUMBER(OFFSET('Water Data'!$E$9,0,10*ROW('Water Data'!E68))),'Data Summary'!BX74="Yes"),OFFSET('Water Data'!$E$9,0,10*ROW('Water Data'!E68)),NA())</f>
        <v>#N/A</v>
      </c>
      <c r="J74" s="90" t="e">
        <f ca="true">+IF(AND(ISNUMBER(OFFSET('Water Data'!$F$4,0,10*ROW('Water Data'!F68))),'Data Summary'!BY74="Yes"),100-OFFSET('Water Data'!$F$4,0,10*ROW('Water Data'!F68)),NA())</f>
        <v>#N/A</v>
      </c>
      <c r="K74" s="90" t="e">
        <f ca="true">+IF(AND(ISNUMBER(OFFSET('Water Data'!$F$6,0,10*ROW('Water Data'!F68))),'Data Summary'!BZ74="Yes"),OFFSET('Water Data'!$F$6,0,10*ROW('Water Data'!F68)),NA())</f>
        <v>#N/A</v>
      </c>
      <c r="L74" s="90" t="e">
        <f ca="true">+IF(AND(ISNUMBER(OFFSET('Water Data'!$F$9,0,10*ROW('Water Data'!F68))),'Data Summary'!CA74="Yes"),OFFSET('Water Data'!$F$9,0,10*ROW('Water Data'!F68)),NA())</f>
        <v>#N/A</v>
      </c>
      <c r="M74" s="90" t="e">
        <f ca="true">+IF(AND(ISNUMBER(OFFSET('Water Data'!$G$4,0,10*ROW('Water Data'!G68))),'Data Summary'!CB74="Yes"),100-OFFSET('Water Data'!$G$4,0,10*ROW('Water Data'!G68)),NA())</f>
        <v>#N/A</v>
      </c>
      <c r="N74" s="90" t="e">
        <f ca="true">+IF(AND(ISNUMBER(OFFSET('Water Data'!$G$6,0,10*ROW('Water Data'!G68))),'Data Summary'!CC74="Yes"),OFFSET('Water Data'!$G$6,0,10*ROW('Water Data'!G68)),NA())</f>
        <v>#N/A</v>
      </c>
      <c r="O74" s="90" t="e">
        <f ca="true">+IF(AND(ISNUMBER(OFFSET('Water Data'!$G$9,0,10*ROW('Water Data'!G68))),'Data Summary'!CD74="Yes"),OFFSET('Water Data'!$G$9,0,10*ROW('Water Data'!G68)),NA())</f>
        <v>#N/A</v>
      </c>
      <c r="P74" s="90" t="e">
        <f ca="true">+IF(AND(ISNUMBER(OFFSET('Water Data'!$H$4,0,10*ROW('Water Data'!H68))),'Data Summary'!CE74="Yes"),100-OFFSET('Water Data'!$H$4,0,10*ROW('Water Data'!H68)),NA())</f>
        <v>#N/A</v>
      </c>
      <c r="Q74" s="90" t="e">
        <f ca="true">+IF(AND(ISNUMBER(OFFSET('Water Data'!$H$6,0,10*ROW('Water Data'!H68))),'Data Summary'!CF74="Yes"),OFFSET('Water Data'!$H$6,0,10*ROW('Water Data'!H68)),NA())</f>
        <v>#N/A</v>
      </c>
      <c r="R74" s="90" t="e">
        <f ca="true">+IF(AND(ISNUMBER(OFFSET('Water Data'!$H$9,0,10*ROW('Water Data'!H68))),'Data Summary'!CG74="Yes"),OFFSET('Water Data'!$H$9,0,10*ROW('Water Data'!H68)),NA())</f>
        <v>#N/A</v>
      </c>
      <c r="S74" s="90" t="e">
        <f ca="true">+IF(AND(ISNUMBER(OFFSET('Water Data'!$I$4,0,10*ROW('Water Data'!I68))),'Data Summary'!CH74="Yes"),100-OFFSET('Water Data'!$I$4,0,10*ROW('Water Data'!I68)),NA())</f>
        <v>#N/A</v>
      </c>
      <c r="T74" s="90" t="e">
        <f ca="true">+IF(AND(ISNUMBER(OFFSET('Water Data'!$I$6,0,10*ROW('Water Data'!I68))),'Data Summary'!CI74="Yes"),OFFSET('Water Data'!$I$6,0,10*ROW('Water Data'!I68)),NA())</f>
        <v>#N/A</v>
      </c>
      <c r="U74" s="90" t="e">
        <f ca="true">+IF(AND(ISNUMBER(OFFSET('Water Data'!$I$9,0,10*ROW('Water Data'!I68))),'Data Summary'!CJ74="Yes"),OFFSET('Water Data'!$I$9,0,10*ROW('Water Data'!I68)),NA())</f>
        <v>#N/A</v>
      </c>
      <c r="V74" s="91" t="e">
        <f ca="true">+IF(AND(ISNUMBER(OFFSET('Sanitation Data'!$D$4,0,10*ROW('Sanitation Data'!D68))),'Data Summary'!CK74="Yes"),100-OFFSET('Sanitation Data'!$D$4,0,10*ROW('Sanitation Data'!D68)),NA())</f>
        <v>#N/A</v>
      </c>
      <c r="W74" s="91" t="e">
        <f ca="true">+IF(AND(ISNUMBER(OFFSET('Sanitation Data'!$D$6,0,10*ROW('Sanitation Data'!D68))),'Data Summary'!CL74="Yes"),OFFSET('Sanitation Data'!$D$6,0,10*ROW('Sanitation Data'!D68)),NA())</f>
        <v>#N/A</v>
      </c>
      <c r="X74" s="91" t="e">
        <f ca="true">+IF(AND(ISNUMBER(OFFSET('Sanitation Data'!$D$10,0,10*ROW('Sanitation Data'!D68))),'Data Summary'!CM74="Yes"),OFFSET('Sanitation Data'!$D$10,0,10*ROW('Sanitation Data'!D68)),NA())</f>
        <v>#N/A</v>
      </c>
      <c r="Y74" s="91" t="e">
        <f ca="true">+IF(AND(ISNUMBER(OFFSET('Sanitation Data'!$D$11,0,10*ROW('Sanitation Data'!D68))),'Data Summary'!CN74="Yes"),OFFSET('Sanitation Data'!$D$11,0,10*ROW('Sanitation Data'!D68)),NA())</f>
        <v>#N/A</v>
      </c>
      <c r="Z74" s="91" t="e">
        <f ca="true">+IF(AND(ISNUMBER(OFFSET('Sanitation Data'!$D$12,0,10*ROW('Sanitation Data'!D68))),'Data Summary'!CO74="Yes"),OFFSET('Sanitation Data'!$D$12,0,10*ROW('Sanitation Data'!D68)),NA())</f>
        <v>#N/A</v>
      </c>
      <c r="AA74" s="91" t="e">
        <f ca="true">+IF(AND(ISNUMBER(OFFSET('Sanitation Data'!$E$4,0,10*ROW('Sanitation Data'!E68))),'Data Summary'!CP74="Yes"),100-OFFSET('Sanitation Data'!$E$4,0,10*ROW('Sanitation Data'!E68)),NA())</f>
        <v>#N/A</v>
      </c>
      <c r="AB74" s="91" t="e">
        <f ca="true">+IF(AND(ISNUMBER(OFFSET('Sanitation Data'!$E$6,0,10*ROW('Sanitation Data'!E68))),'Data Summary'!CQ74="Yes"),OFFSET('Sanitation Data'!$E$6,0,10*ROW('Sanitation Data'!E68)),NA())</f>
        <v>#N/A</v>
      </c>
      <c r="AC74" s="91" t="e">
        <f ca="true">+IF(AND(ISNUMBER(OFFSET('Sanitation Data'!$E$10,0,10*ROW('Sanitation Data'!E68))),'Data Summary'!CR74="Yes"),OFFSET('Sanitation Data'!$E$10,0,10*ROW('Sanitation Data'!E68)),NA())</f>
        <v>#N/A</v>
      </c>
      <c r="AD74" s="91" t="e">
        <f ca="true">+IF(AND(ISNUMBER(OFFSET('Sanitation Data'!$E$11,0,10*ROW('Sanitation Data'!E68))),'Data Summary'!CS74="Yes"),OFFSET('Sanitation Data'!$E$11,0,10*ROW('Sanitation Data'!E68)),NA())</f>
        <v>#N/A</v>
      </c>
      <c r="AE74" s="91" t="e">
        <f ca="true">+IF(AND(ISNUMBER(OFFSET('Sanitation Data'!$E$12,0,10*ROW('Sanitation Data'!E68))),'Data Summary'!CT74="Yes"),OFFSET('Sanitation Data'!$E$12,0,10*ROW('Sanitation Data'!E68)),NA())</f>
        <v>#N/A</v>
      </c>
      <c r="AF74" s="91" t="e">
        <f ca="true">+IF(AND(ISNUMBER(OFFSET('Sanitation Data'!$F$4,0,10*ROW('Sanitation Data'!F68))),'Data Summary'!CU74="Yes"),100-OFFSET('Sanitation Data'!$F$4,0,10*ROW('Sanitation Data'!F68)),NA())</f>
        <v>#N/A</v>
      </c>
      <c r="AG74" s="91" t="e">
        <f ca="true">+IF(AND(ISNUMBER(OFFSET('Sanitation Data'!$F$6,0,10*ROW('Sanitation Data'!F68))),'Data Summary'!CV74="Yes"),OFFSET('Sanitation Data'!$F$6,0,10*ROW('Sanitation Data'!F68)),NA())</f>
        <v>#N/A</v>
      </c>
      <c r="AH74" s="91" t="e">
        <f ca="true">+IF(AND(ISNUMBER(OFFSET('Sanitation Data'!$F$10,0,10*ROW('Sanitation Data'!F68))),'Data Summary'!CW74="Yes"),OFFSET('Sanitation Data'!$F$10,0,10*ROW('Sanitation Data'!F68)),NA())</f>
        <v>#N/A</v>
      </c>
      <c r="AI74" s="91" t="e">
        <f ca="true">+IF(AND(ISNUMBER(OFFSET('Sanitation Data'!$F$11,0,10*ROW('Sanitation Data'!F68))),'Data Summary'!CX74="Yes"),OFFSET('Sanitation Data'!$F$11,0,10*ROW('Sanitation Data'!F68)),NA())</f>
        <v>#N/A</v>
      </c>
      <c r="AJ74" s="91" t="e">
        <f ca="true">+IF(AND(ISNUMBER(OFFSET('Sanitation Data'!$F$12,0,10*ROW('Sanitation Data'!F68))),'Data Summary'!CY74="Yes"),OFFSET('Sanitation Data'!$F$12,0,10*ROW('Sanitation Data'!F68)),NA())</f>
        <v>#N/A</v>
      </c>
      <c r="AK74" s="91" t="e">
        <f ca="true">+IF(AND(ISNUMBER(OFFSET('Sanitation Data'!$G$4,0,10*ROW('Sanitation Data'!G68))),'Data Summary'!CZ74="Yes"),100-OFFSET('Sanitation Data'!$G$4,0,10*ROW('Sanitation Data'!G68)),NA())</f>
        <v>#N/A</v>
      </c>
      <c r="AL74" s="91" t="e">
        <f ca="true">+IF(AND(ISNUMBER(OFFSET('Sanitation Data'!$G$6,0,10*ROW('Sanitation Data'!G68))),'Data Summary'!DA74="Yes"),OFFSET('Sanitation Data'!$G$6,0,10*ROW('Sanitation Data'!G68)),NA())</f>
        <v>#N/A</v>
      </c>
      <c r="AM74" s="91" t="e">
        <f ca="true">+IF(AND(ISNUMBER(OFFSET('Sanitation Data'!$G$10,0,10*ROW('Sanitation Data'!G68))),'Data Summary'!DB74="Yes"),OFFSET('Sanitation Data'!$G$10,0,10*ROW('Sanitation Data'!G68)),NA())</f>
        <v>#N/A</v>
      </c>
      <c r="AN74" s="91" t="e">
        <f ca="true">+IF(AND(ISNUMBER(OFFSET('Sanitation Data'!$G$11,0,10*ROW('Sanitation Data'!G68))),'Data Summary'!DC74="Yes"),OFFSET('Sanitation Data'!$G$11,0,10*ROW('Sanitation Data'!G68)),NA())</f>
        <v>#N/A</v>
      </c>
      <c r="AO74" s="91" t="e">
        <f ca="true">+IF(AND(ISNUMBER(OFFSET('Sanitation Data'!$G$12,0,10*ROW('Sanitation Data'!G68))),'Data Summary'!DD74="Yes"),OFFSET('Sanitation Data'!$G$12,0,10*ROW('Sanitation Data'!G68)),NA())</f>
        <v>#N/A</v>
      </c>
      <c r="AP74" s="91" t="e">
        <f ca="true">+IF(AND(ISNUMBER(OFFSET('Sanitation Data'!$H$4,0,10*ROW('Sanitation Data'!H68))),'Data Summary'!DE74="Yes"),100-OFFSET('Sanitation Data'!$H$4,0,10*ROW('Sanitation Data'!H68)),NA())</f>
        <v>#N/A</v>
      </c>
      <c r="AQ74" s="91" t="e">
        <f ca="true">+IF(AND(ISNUMBER(OFFSET('Sanitation Data'!$H$6,0,10*ROW('Sanitation Data'!H68))),'Data Summary'!DF74="Yes"),OFFSET('Sanitation Data'!$H$6,0,10*ROW('Sanitation Data'!H68)),NA())</f>
        <v>#N/A</v>
      </c>
      <c r="AR74" s="91" t="e">
        <f ca="true">+IF(AND(ISNUMBER(OFFSET('Sanitation Data'!$H$10,0,10*ROW('Sanitation Data'!H68))),'Data Summary'!DG74="Yes"),OFFSET('Sanitation Data'!$H$10,0,10*ROW('Sanitation Data'!H68)),NA())</f>
        <v>#N/A</v>
      </c>
      <c r="AS74" s="91" t="e">
        <f ca="true">+IF(AND(ISNUMBER(OFFSET('Sanitation Data'!$H$11,0,10*ROW('Sanitation Data'!H68))),'Data Summary'!DH74="Yes"),OFFSET('Sanitation Data'!$H$11,0,10*ROW('Sanitation Data'!H68)),NA())</f>
        <v>#N/A</v>
      </c>
      <c r="AT74" s="91" t="e">
        <f ca="true">+IF(AND(ISNUMBER(OFFSET('Sanitation Data'!$H$12,0,10*ROW('Sanitation Data'!H68))),'Data Summary'!DI74="Yes"),OFFSET('Sanitation Data'!$H$12,0,10*ROW('Sanitation Data'!H68)),NA())</f>
        <v>#N/A</v>
      </c>
      <c r="AU74" s="91" t="e">
        <f ca="true">+IF(AND(ISNUMBER(OFFSET('Sanitation Data'!$I$4,0,10*ROW('Sanitation Data'!I68))),'Data Summary'!DJ74="Yes"),100-OFFSET('Sanitation Data'!$I$4,0,10*ROW('Sanitation Data'!I68)),NA())</f>
        <v>#N/A</v>
      </c>
      <c r="AV74" s="91" t="e">
        <f ca="true">+IF(AND(ISNUMBER(OFFSET('Sanitation Data'!$I$6,0,10*ROW('Sanitation Data'!I68))),'Data Summary'!DK74="Yes"),OFFSET('Sanitation Data'!$I$6,0,10*ROW('Sanitation Data'!I68)),NA())</f>
        <v>#N/A</v>
      </c>
      <c r="AW74" s="91" t="e">
        <f ca="true">+IF(AND(ISNUMBER(OFFSET('Sanitation Data'!$I$10,0,10*ROW('Sanitation Data'!I68))),'Data Summary'!DL74="Yes"),OFFSET('Sanitation Data'!$I$10,0,10*ROW('Sanitation Data'!I68)),NA())</f>
        <v>#N/A</v>
      </c>
      <c r="AX74" s="91" t="e">
        <f ca="true">+IF(AND(ISNUMBER(OFFSET('Sanitation Data'!$I$11,0,10*ROW('Sanitation Data'!I68))),'Data Summary'!DM74="Yes"),OFFSET('Sanitation Data'!$I$11,0,10*ROW('Sanitation Data'!I68)),NA())</f>
        <v>#N/A</v>
      </c>
      <c r="AY74" s="91" t="e">
        <f ca="true">+IF(AND(ISNUMBER(OFFSET('Sanitation Data'!$I$12,0,10*ROW('Sanitation Data'!I68))),'Data Summary'!DN74="Yes"),OFFSET('Sanitation Data'!$I$12,0,10*ROW('Sanitation Data'!I68)),NA())</f>
        <v>#N/A</v>
      </c>
      <c r="AZ74" s="92" t="e">
        <f ca="true">+IF(AND(ISNUMBER(OFFSET('Hygiene Data'!$D$5,0,10*ROW('Hygiene Data'!D68))),'Data Summary'!DO74="Yes"),OFFSET('Hygiene Data'!$D$5,0,10*ROW('Hygiene Data'!D68)),NA())</f>
        <v>#N/A</v>
      </c>
      <c r="BA74" s="92" t="e">
        <f ca="true">+IF(AND(ISNUMBER(OFFSET('Hygiene Data'!$D$7,0,10*ROW('Hygiene Data'!D68))),'Data Summary'!DP74="Yes"),OFFSET('Hygiene Data'!$D$7,0,10*ROW('Hygiene Data'!D68)),NA())</f>
        <v>#N/A</v>
      </c>
      <c r="BB74" s="92" t="e">
        <f ca="true">+IF(AND(ISNUMBER(OFFSET('Hygiene Data'!$D$9,0,10*ROW('Hygiene Data'!D68))),'Data Summary'!DQ74="Yes"),OFFSET('Hygiene Data'!$D$9,0,10*ROW('Hygiene Data'!D68)),NA())</f>
        <v>#N/A</v>
      </c>
      <c r="BC74" s="92" t="e">
        <f ca="true">+IF(AND(ISNUMBER(OFFSET('Hygiene Data'!$E$5,0,10*ROW('Hygiene Data'!E68))),'Data Summary'!DR74="Yes"),OFFSET('Hygiene Data'!$E$5,0,10*ROW('Hygiene Data'!E68)),NA())</f>
        <v>#N/A</v>
      </c>
      <c r="BD74" s="92" t="e">
        <f ca="true">+IF(AND(ISNUMBER(OFFSET('Hygiene Data'!$E$7,0,10*ROW('Hygiene Data'!E68))),'Data Summary'!DS74="Yes"),OFFSET('Hygiene Data'!$E$7,0,10*ROW('Hygiene Data'!E68)),NA())</f>
        <v>#N/A</v>
      </c>
      <c r="BE74" s="92" t="e">
        <f ca="true">+IF(AND(ISNUMBER(OFFSET('Hygiene Data'!$E$9,0,10*ROW('Hygiene Data'!E68))),'Data Summary'!DT74="Yes"),OFFSET('Hygiene Data'!$E$9,0,10*ROW('Hygiene Data'!E68)),NA())</f>
        <v>#N/A</v>
      </c>
      <c r="BF74" s="92" t="e">
        <f ca="true">+IF(AND(ISNUMBER(OFFSET('Hygiene Data'!$F$5,0,10*ROW('Hygiene Data'!F68))),'Data Summary'!DU74="Yes"),OFFSET('Hygiene Data'!$F$5,0,10*ROW('Hygiene Data'!F68)),NA())</f>
        <v>#N/A</v>
      </c>
      <c r="BG74" s="92" t="e">
        <f ca="true">+IF(AND(ISNUMBER(OFFSET('Hygiene Data'!$F$7,0,10*ROW('Hygiene Data'!F68))),'Data Summary'!DV74="Yes"),OFFSET('Hygiene Data'!$F$7,0,10*ROW('Hygiene Data'!F68)),NA())</f>
        <v>#N/A</v>
      </c>
      <c r="BH74" s="92" t="e">
        <f ca="true">+IF(AND(ISNUMBER(OFFSET('Hygiene Data'!$F$9,0,10*ROW('Hygiene Data'!F68))),'Data Summary'!DW74="Yes"),OFFSET('Hygiene Data'!$F$9,0,10*ROW('Hygiene Data'!F68)),NA())</f>
        <v>#N/A</v>
      </c>
      <c r="BI74" s="92" t="e">
        <f ca="true">+IF(AND(ISNUMBER(OFFSET('Hygiene Data'!$G$5,0,10*ROW('Hygiene Data'!G68))),'Data Summary'!DX74="Yes"),OFFSET('Hygiene Data'!$G$5,0,10*ROW('Hygiene Data'!G68)),NA())</f>
        <v>#N/A</v>
      </c>
      <c r="BJ74" s="92" t="e">
        <f ca="true">+IF(AND(ISNUMBER(OFFSET('Hygiene Data'!$G$7,0,10*ROW('Hygiene Data'!G68))),'Data Summary'!DY74="Yes"),OFFSET('Hygiene Data'!$G$7,0,10*ROW('Hygiene Data'!G68)),NA())</f>
        <v>#N/A</v>
      </c>
      <c r="BK74" s="92" t="e">
        <f ca="true">+IF(AND(ISNUMBER(OFFSET('Hygiene Data'!$G$9,0,10*ROW('Hygiene Data'!G68))),'Data Summary'!DZ74="Yes"),OFFSET('Hygiene Data'!$G$9,0,10*ROW('Hygiene Data'!G68)),NA())</f>
        <v>#N/A</v>
      </c>
      <c r="BL74" s="92" t="e">
        <f ca="true">+IF(AND(ISNUMBER(OFFSET('Hygiene Data'!$H$5,0,10*ROW('Hygiene Data'!H68))),'Data Summary'!EA74="Yes"),OFFSET('Hygiene Data'!$H$5,0,10*ROW('Hygiene Data'!H68)),NA())</f>
        <v>#N/A</v>
      </c>
      <c r="BM74" s="92" t="e">
        <f ca="true">+IF(AND(ISNUMBER(OFFSET('Hygiene Data'!$H$7,0,10*ROW('Hygiene Data'!H68))),'Data Summary'!EB74="Yes"),OFFSET('Hygiene Data'!$H$7,0,10*ROW('Hygiene Data'!H68)),NA())</f>
        <v>#N/A</v>
      </c>
      <c r="BN74" s="92" t="e">
        <f ca="true">+IF(AND(ISNUMBER(OFFSET('Hygiene Data'!$H$9,0,10*ROW('Hygiene Data'!H68))),'Data Summary'!EC74="Yes"),OFFSET('Hygiene Data'!$H$9,0,10*ROW('Hygiene Data'!H68)),NA())</f>
        <v>#N/A</v>
      </c>
      <c r="BO74" s="92" t="e">
        <f ca="true">+IF(AND(ISNUMBER(OFFSET('Hygiene Data'!$I$5,0,10*ROW('Hygiene Data'!I68))),'Data Summary'!ED74="Yes"),OFFSET('Hygiene Data'!$I$5,0,10*ROW('Hygiene Data'!I68)),NA())</f>
        <v>#N/A</v>
      </c>
      <c r="BP74" s="92" t="e">
        <f ca="true">+IF(AND(ISNUMBER(OFFSET('Hygiene Data'!$I$7,0,10*ROW('Hygiene Data'!I68))),'Data Summary'!EE74="Yes"),OFFSET('Hygiene Data'!$I$7,0,10*ROW('Hygiene Data'!I68)),NA())</f>
        <v>#N/A</v>
      </c>
      <c r="BQ74" s="92"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4" t="str">
        <f ca="true">+IF(ISTEXT('Data Summary'!B75),'Data Summary'!B75,"")</f>
        <v/>
      </c>
      <c r="C75" s="327" t="e">
        <f ca="true">+VALUE('Data Summary'!C75)</f>
        <v>#VALUE!</v>
      </c>
      <c r="D75" s="90" t="e">
        <f ca="true">+IF(AND(ISNUMBER(OFFSET('Water Data'!$D$4,0,10*ROW('Water Data'!D69))),'Data Summary'!BS75="Yes"),100-OFFSET('Water Data'!$D$4,0,10*ROW('Water Data'!D69)),NA())</f>
        <v>#N/A</v>
      </c>
      <c r="E75" s="90" t="e">
        <f ca="true">+IF(AND(ISNUMBER(OFFSET('Water Data'!$D$6,0,10*ROW('Water Data'!D69))),'Data Summary'!BT75="Yes"),OFFSET('Water Data'!$D$6,0,10*ROW('Water Data'!D69)),NA())</f>
        <v>#N/A</v>
      </c>
      <c r="F75" s="90" t="e">
        <f ca="true">+IF(AND(ISNUMBER(OFFSET('Water Data'!$D$9,0,10*ROW('Water Data'!D69))),'Data Summary'!BU75="Yes"),OFFSET('Water Data'!$D$9,0,10*ROW('Water Data'!D69)),NA())</f>
        <v>#N/A</v>
      </c>
      <c r="G75" s="90" t="e">
        <f ca="true">+IF(AND(ISNUMBER(OFFSET('Water Data'!$E$4,0,10*ROW('Water Data'!E69))),'Data Summary'!BV75="Yes"),100-OFFSET('Water Data'!$E$4,0,10*ROW('Water Data'!E69)),NA())</f>
        <v>#N/A</v>
      </c>
      <c r="H75" s="90" t="e">
        <f ca="true">+IF(AND(ISNUMBER(OFFSET('Water Data'!$E$6,0,10*ROW('Water Data'!E69))),'Data Summary'!BW75="Yes"),OFFSET('Water Data'!$E$6,0,10*ROW('Water Data'!E69)),NA())</f>
        <v>#N/A</v>
      </c>
      <c r="I75" s="90" t="e">
        <f ca="true">+IF(AND(ISNUMBER(OFFSET('Water Data'!$E$9,0,10*ROW('Water Data'!E69))),'Data Summary'!BX75="Yes"),OFFSET('Water Data'!$E$9,0,10*ROW('Water Data'!E69)),NA())</f>
        <v>#N/A</v>
      </c>
      <c r="J75" s="90" t="e">
        <f ca="true">+IF(AND(ISNUMBER(OFFSET('Water Data'!$F$4,0,10*ROW('Water Data'!F69))),'Data Summary'!BY75="Yes"),100-OFFSET('Water Data'!$F$4,0,10*ROW('Water Data'!F69)),NA())</f>
        <v>#N/A</v>
      </c>
      <c r="K75" s="90" t="e">
        <f ca="true">+IF(AND(ISNUMBER(OFFSET('Water Data'!$F$6,0,10*ROW('Water Data'!F69))),'Data Summary'!BZ75="Yes"),OFFSET('Water Data'!$F$6,0,10*ROW('Water Data'!F69)),NA())</f>
        <v>#N/A</v>
      </c>
      <c r="L75" s="90" t="e">
        <f ca="true">+IF(AND(ISNUMBER(OFFSET('Water Data'!$F$9,0,10*ROW('Water Data'!F69))),'Data Summary'!CA75="Yes"),OFFSET('Water Data'!$F$9,0,10*ROW('Water Data'!F69)),NA())</f>
        <v>#N/A</v>
      </c>
      <c r="M75" s="90" t="e">
        <f ca="true">+IF(AND(ISNUMBER(OFFSET('Water Data'!$G$4,0,10*ROW('Water Data'!G69))),'Data Summary'!CB75="Yes"),100-OFFSET('Water Data'!$G$4,0,10*ROW('Water Data'!G69)),NA())</f>
        <v>#N/A</v>
      </c>
      <c r="N75" s="90" t="e">
        <f ca="true">+IF(AND(ISNUMBER(OFFSET('Water Data'!$G$6,0,10*ROW('Water Data'!G69))),'Data Summary'!CC75="Yes"),OFFSET('Water Data'!$G$6,0,10*ROW('Water Data'!G69)),NA())</f>
        <v>#N/A</v>
      </c>
      <c r="O75" s="90" t="e">
        <f ca="true">+IF(AND(ISNUMBER(OFFSET('Water Data'!$G$9,0,10*ROW('Water Data'!G69))),'Data Summary'!CD75="Yes"),OFFSET('Water Data'!$G$9,0,10*ROW('Water Data'!G69)),NA())</f>
        <v>#N/A</v>
      </c>
      <c r="P75" s="90" t="e">
        <f ca="true">+IF(AND(ISNUMBER(OFFSET('Water Data'!$H$4,0,10*ROW('Water Data'!H69))),'Data Summary'!CE75="Yes"),100-OFFSET('Water Data'!$H$4,0,10*ROW('Water Data'!H69)),NA())</f>
        <v>#N/A</v>
      </c>
      <c r="Q75" s="90" t="e">
        <f ca="true">+IF(AND(ISNUMBER(OFFSET('Water Data'!$H$6,0,10*ROW('Water Data'!H69))),'Data Summary'!CF75="Yes"),OFFSET('Water Data'!$H$6,0,10*ROW('Water Data'!H69)),NA())</f>
        <v>#N/A</v>
      </c>
      <c r="R75" s="90" t="e">
        <f ca="true">+IF(AND(ISNUMBER(OFFSET('Water Data'!$H$9,0,10*ROW('Water Data'!H69))),'Data Summary'!CG75="Yes"),OFFSET('Water Data'!$H$9,0,10*ROW('Water Data'!H69)),NA())</f>
        <v>#N/A</v>
      </c>
      <c r="S75" s="90" t="e">
        <f ca="true">+IF(AND(ISNUMBER(OFFSET('Water Data'!$I$4,0,10*ROW('Water Data'!I69))),'Data Summary'!CH75="Yes"),100-OFFSET('Water Data'!$I$4,0,10*ROW('Water Data'!I69)),NA())</f>
        <v>#N/A</v>
      </c>
      <c r="T75" s="90" t="e">
        <f ca="true">+IF(AND(ISNUMBER(OFFSET('Water Data'!$I$6,0,10*ROW('Water Data'!I69))),'Data Summary'!CI75="Yes"),OFFSET('Water Data'!$I$6,0,10*ROW('Water Data'!I69)),NA())</f>
        <v>#N/A</v>
      </c>
      <c r="U75" s="90" t="e">
        <f ca="true">+IF(AND(ISNUMBER(OFFSET('Water Data'!$I$9,0,10*ROW('Water Data'!I69))),'Data Summary'!CJ75="Yes"),OFFSET('Water Data'!$I$9,0,10*ROW('Water Data'!I69)),NA())</f>
        <v>#N/A</v>
      </c>
      <c r="V75" s="91" t="e">
        <f ca="true">+IF(AND(ISNUMBER(OFFSET('Sanitation Data'!$D$4,0,10*ROW('Sanitation Data'!D69))),'Data Summary'!CK75="Yes"),100-OFFSET('Sanitation Data'!$D$4,0,10*ROW('Sanitation Data'!D69)),NA())</f>
        <v>#N/A</v>
      </c>
      <c r="W75" s="91" t="e">
        <f ca="true">+IF(AND(ISNUMBER(OFFSET('Sanitation Data'!$D$6,0,10*ROW('Sanitation Data'!D69))),'Data Summary'!CL75="Yes"),OFFSET('Sanitation Data'!$D$6,0,10*ROW('Sanitation Data'!D69)),NA())</f>
        <v>#N/A</v>
      </c>
      <c r="X75" s="91" t="e">
        <f ca="true">+IF(AND(ISNUMBER(OFFSET('Sanitation Data'!$D$10,0,10*ROW('Sanitation Data'!D69))),'Data Summary'!CM75="Yes"),OFFSET('Sanitation Data'!$D$10,0,10*ROW('Sanitation Data'!D69)),NA())</f>
        <v>#N/A</v>
      </c>
      <c r="Y75" s="91" t="e">
        <f ca="true">+IF(AND(ISNUMBER(OFFSET('Sanitation Data'!$D$11,0,10*ROW('Sanitation Data'!D69))),'Data Summary'!CN75="Yes"),OFFSET('Sanitation Data'!$D$11,0,10*ROW('Sanitation Data'!D69)),NA())</f>
        <v>#N/A</v>
      </c>
      <c r="Z75" s="91" t="e">
        <f ca="true">+IF(AND(ISNUMBER(OFFSET('Sanitation Data'!$D$12,0,10*ROW('Sanitation Data'!D69))),'Data Summary'!CO75="Yes"),OFFSET('Sanitation Data'!$D$12,0,10*ROW('Sanitation Data'!D69)),NA())</f>
        <v>#N/A</v>
      </c>
      <c r="AA75" s="91" t="e">
        <f ca="true">+IF(AND(ISNUMBER(OFFSET('Sanitation Data'!$E$4,0,10*ROW('Sanitation Data'!E69))),'Data Summary'!CP75="Yes"),100-OFFSET('Sanitation Data'!$E$4,0,10*ROW('Sanitation Data'!E69)),NA())</f>
        <v>#N/A</v>
      </c>
      <c r="AB75" s="91" t="e">
        <f ca="true">+IF(AND(ISNUMBER(OFFSET('Sanitation Data'!$E$6,0,10*ROW('Sanitation Data'!E69))),'Data Summary'!CQ75="Yes"),OFFSET('Sanitation Data'!$E$6,0,10*ROW('Sanitation Data'!E69)),NA())</f>
        <v>#N/A</v>
      </c>
      <c r="AC75" s="91" t="e">
        <f ca="true">+IF(AND(ISNUMBER(OFFSET('Sanitation Data'!$E$10,0,10*ROW('Sanitation Data'!E69))),'Data Summary'!CR75="Yes"),OFFSET('Sanitation Data'!$E$10,0,10*ROW('Sanitation Data'!E69)),NA())</f>
        <v>#N/A</v>
      </c>
      <c r="AD75" s="91" t="e">
        <f ca="true">+IF(AND(ISNUMBER(OFFSET('Sanitation Data'!$E$11,0,10*ROW('Sanitation Data'!E69))),'Data Summary'!CS75="Yes"),OFFSET('Sanitation Data'!$E$11,0,10*ROW('Sanitation Data'!E69)),NA())</f>
        <v>#N/A</v>
      </c>
      <c r="AE75" s="91" t="e">
        <f ca="true">+IF(AND(ISNUMBER(OFFSET('Sanitation Data'!$E$12,0,10*ROW('Sanitation Data'!E69))),'Data Summary'!CT75="Yes"),OFFSET('Sanitation Data'!$E$12,0,10*ROW('Sanitation Data'!E69)),NA())</f>
        <v>#N/A</v>
      </c>
      <c r="AF75" s="91" t="e">
        <f ca="true">+IF(AND(ISNUMBER(OFFSET('Sanitation Data'!$F$4,0,10*ROW('Sanitation Data'!F69))),'Data Summary'!CU75="Yes"),100-OFFSET('Sanitation Data'!$F$4,0,10*ROW('Sanitation Data'!F69)),NA())</f>
        <v>#N/A</v>
      </c>
      <c r="AG75" s="91" t="e">
        <f ca="true">+IF(AND(ISNUMBER(OFFSET('Sanitation Data'!$F$6,0,10*ROW('Sanitation Data'!F69))),'Data Summary'!CV75="Yes"),OFFSET('Sanitation Data'!$F$6,0,10*ROW('Sanitation Data'!F69)),NA())</f>
        <v>#N/A</v>
      </c>
      <c r="AH75" s="91" t="e">
        <f ca="true">+IF(AND(ISNUMBER(OFFSET('Sanitation Data'!$F$10,0,10*ROW('Sanitation Data'!F69))),'Data Summary'!CW75="Yes"),OFFSET('Sanitation Data'!$F$10,0,10*ROW('Sanitation Data'!F69)),NA())</f>
        <v>#N/A</v>
      </c>
      <c r="AI75" s="91" t="e">
        <f ca="true">+IF(AND(ISNUMBER(OFFSET('Sanitation Data'!$F$11,0,10*ROW('Sanitation Data'!F69))),'Data Summary'!CX75="Yes"),OFFSET('Sanitation Data'!$F$11,0,10*ROW('Sanitation Data'!F69)),NA())</f>
        <v>#N/A</v>
      </c>
      <c r="AJ75" s="91" t="e">
        <f ca="true">+IF(AND(ISNUMBER(OFFSET('Sanitation Data'!$F$12,0,10*ROW('Sanitation Data'!F69))),'Data Summary'!CY75="Yes"),OFFSET('Sanitation Data'!$F$12,0,10*ROW('Sanitation Data'!F69)),NA())</f>
        <v>#N/A</v>
      </c>
      <c r="AK75" s="91" t="e">
        <f ca="true">+IF(AND(ISNUMBER(OFFSET('Sanitation Data'!$G$4,0,10*ROW('Sanitation Data'!G69))),'Data Summary'!CZ75="Yes"),100-OFFSET('Sanitation Data'!$G$4,0,10*ROW('Sanitation Data'!G69)),NA())</f>
        <v>#N/A</v>
      </c>
      <c r="AL75" s="91" t="e">
        <f ca="true">+IF(AND(ISNUMBER(OFFSET('Sanitation Data'!$G$6,0,10*ROW('Sanitation Data'!G69))),'Data Summary'!DA75="Yes"),OFFSET('Sanitation Data'!$G$6,0,10*ROW('Sanitation Data'!G69)),NA())</f>
        <v>#N/A</v>
      </c>
      <c r="AM75" s="91" t="e">
        <f ca="true">+IF(AND(ISNUMBER(OFFSET('Sanitation Data'!$G$10,0,10*ROW('Sanitation Data'!G69))),'Data Summary'!DB75="Yes"),OFFSET('Sanitation Data'!$G$10,0,10*ROW('Sanitation Data'!G69)),NA())</f>
        <v>#N/A</v>
      </c>
      <c r="AN75" s="91" t="e">
        <f ca="true">+IF(AND(ISNUMBER(OFFSET('Sanitation Data'!$G$11,0,10*ROW('Sanitation Data'!G69))),'Data Summary'!DC75="Yes"),OFFSET('Sanitation Data'!$G$11,0,10*ROW('Sanitation Data'!G69)),NA())</f>
        <v>#N/A</v>
      </c>
      <c r="AO75" s="91" t="e">
        <f ca="true">+IF(AND(ISNUMBER(OFFSET('Sanitation Data'!$G$12,0,10*ROW('Sanitation Data'!G69))),'Data Summary'!DD75="Yes"),OFFSET('Sanitation Data'!$G$12,0,10*ROW('Sanitation Data'!G69)),NA())</f>
        <v>#N/A</v>
      </c>
      <c r="AP75" s="91" t="e">
        <f ca="true">+IF(AND(ISNUMBER(OFFSET('Sanitation Data'!$H$4,0,10*ROW('Sanitation Data'!H69))),'Data Summary'!DE75="Yes"),100-OFFSET('Sanitation Data'!$H$4,0,10*ROW('Sanitation Data'!H69)),NA())</f>
        <v>#N/A</v>
      </c>
      <c r="AQ75" s="91" t="e">
        <f ca="true">+IF(AND(ISNUMBER(OFFSET('Sanitation Data'!$H$6,0,10*ROW('Sanitation Data'!H69))),'Data Summary'!DF75="Yes"),OFFSET('Sanitation Data'!$H$6,0,10*ROW('Sanitation Data'!H69)),NA())</f>
        <v>#N/A</v>
      </c>
      <c r="AR75" s="91" t="e">
        <f ca="true">+IF(AND(ISNUMBER(OFFSET('Sanitation Data'!$H$10,0,10*ROW('Sanitation Data'!H69))),'Data Summary'!DG75="Yes"),OFFSET('Sanitation Data'!$H$10,0,10*ROW('Sanitation Data'!H69)),NA())</f>
        <v>#N/A</v>
      </c>
      <c r="AS75" s="91" t="e">
        <f ca="true">+IF(AND(ISNUMBER(OFFSET('Sanitation Data'!$H$11,0,10*ROW('Sanitation Data'!H69))),'Data Summary'!DH75="Yes"),OFFSET('Sanitation Data'!$H$11,0,10*ROW('Sanitation Data'!H69)),NA())</f>
        <v>#N/A</v>
      </c>
      <c r="AT75" s="91" t="e">
        <f ca="true">+IF(AND(ISNUMBER(OFFSET('Sanitation Data'!$H$12,0,10*ROW('Sanitation Data'!H69))),'Data Summary'!DI75="Yes"),OFFSET('Sanitation Data'!$H$12,0,10*ROW('Sanitation Data'!H69)),NA())</f>
        <v>#N/A</v>
      </c>
      <c r="AU75" s="91" t="e">
        <f ca="true">+IF(AND(ISNUMBER(OFFSET('Sanitation Data'!$I$4,0,10*ROW('Sanitation Data'!I69))),'Data Summary'!DJ75="Yes"),100-OFFSET('Sanitation Data'!$I$4,0,10*ROW('Sanitation Data'!I69)),NA())</f>
        <v>#N/A</v>
      </c>
      <c r="AV75" s="91" t="e">
        <f ca="true">+IF(AND(ISNUMBER(OFFSET('Sanitation Data'!$I$6,0,10*ROW('Sanitation Data'!I69))),'Data Summary'!DK75="Yes"),OFFSET('Sanitation Data'!$I$6,0,10*ROW('Sanitation Data'!I69)),NA())</f>
        <v>#N/A</v>
      </c>
      <c r="AW75" s="91" t="e">
        <f ca="true">+IF(AND(ISNUMBER(OFFSET('Sanitation Data'!$I$10,0,10*ROW('Sanitation Data'!I69))),'Data Summary'!DL75="Yes"),OFFSET('Sanitation Data'!$I$10,0,10*ROW('Sanitation Data'!I69)),NA())</f>
        <v>#N/A</v>
      </c>
      <c r="AX75" s="91" t="e">
        <f ca="true">+IF(AND(ISNUMBER(OFFSET('Sanitation Data'!$I$11,0,10*ROW('Sanitation Data'!I69))),'Data Summary'!DM75="Yes"),OFFSET('Sanitation Data'!$I$11,0,10*ROW('Sanitation Data'!I69)),NA())</f>
        <v>#N/A</v>
      </c>
      <c r="AY75" s="91" t="e">
        <f ca="true">+IF(AND(ISNUMBER(OFFSET('Sanitation Data'!$I$12,0,10*ROW('Sanitation Data'!I69))),'Data Summary'!DN75="Yes"),OFFSET('Sanitation Data'!$I$12,0,10*ROW('Sanitation Data'!I69)),NA())</f>
        <v>#N/A</v>
      </c>
      <c r="AZ75" s="92" t="e">
        <f ca="true">+IF(AND(ISNUMBER(OFFSET('Hygiene Data'!$D$5,0,10*ROW('Hygiene Data'!D69))),'Data Summary'!DO75="Yes"),OFFSET('Hygiene Data'!$D$5,0,10*ROW('Hygiene Data'!D69)),NA())</f>
        <v>#N/A</v>
      </c>
      <c r="BA75" s="92" t="e">
        <f ca="true">+IF(AND(ISNUMBER(OFFSET('Hygiene Data'!$D$7,0,10*ROW('Hygiene Data'!D69))),'Data Summary'!DP75="Yes"),OFFSET('Hygiene Data'!$D$7,0,10*ROW('Hygiene Data'!D69)),NA())</f>
        <v>#N/A</v>
      </c>
      <c r="BB75" s="92" t="e">
        <f ca="true">+IF(AND(ISNUMBER(OFFSET('Hygiene Data'!$D$9,0,10*ROW('Hygiene Data'!D69))),'Data Summary'!DQ75="Yes"),OFFSET('Hygiene Data'!$D$9,0,10*ROW('Hygiene Data'!D69)),NA())</f>
        <v>#N/A</v>
      </c>
      <c r="BC75" s="92" t="e">
        <f ca="true">+IF(AND(ISNUMBER(OFFSET('Hygiene Data'!$E$5,0,10*ROW('Hygiene Data'!E69))),'Data Summary'!DR75="Yes"),OFFSET('Hygiene Data'!$E$5,0,10*ROW('Hygiene Data'!E69)),NA())</f>
        <v>#N/A</v>
      </c>
      <c r="BD75" s="92" t="e">
        <f ca="true">+IF(AND(ISNUMBER(OFFSET('Hygiene Data'!$E$7,0,10*ROW('Hygiene Data'!E69))),'Data Summary'!DS75="Yes"),OFFSET('Hygiene Data'!$E$7,0,10*ROW('Hygiene Data'!E69)),NA())</f>
        <v>#N/A</v>
      </c>
      <c r="BE75" s="92" t="e">
        <f ca="true">+IF(AND(ISNUMBER(OFFSET('Hygiene Data'!$E$9,0,10*ROW('Hygiene Data'!E69))),'Data Summary'!DT75="Yes"),OFFSET('Hygiene Data'!$E$9,0,10*ROW('Hygiene Data'!E69)),NA())</f>
        <v>#N/A</v>
      </c>
      <c r="BF75" s="92" t="e">
        <f ca="true">+IF(AND(ISNUMBER(OFFSET('Hygiene Data'!$F$5,0,10*ROW('Hygiene Data'!F69))),'Data Summary'!DU75="Yes"),OFFSET('Hygiene Data'!$F$5,0,10*ROW('Hygiene Data'!F69)),NA())</f>
        <v>#N/A</v>
      </c>
      <c r="BG75" s="92" t="e">
        <f ca="true">+IF(AND(ISNUMBER(OFFSET('Hygiene Data'!$F$7,0,10*ROW('Hygiene Data'!F69))),'Data Summary'!DV75="Yes"),OFFSET('Hygiene Data'!$F$7,0,10*ROW('Hygiene Data'!F69)),NA())</f>
        <v>#N/A</v>
      </c>
      <c r="BH75" s="92" t="e">
        <f ca="true">+IF(AND(ISNUMBER(OFFSET('Hygiene Data'!$F$9,0,10*ROW('Hygiene Data'!F69))),'Data Summary'!DW75="Yes"),OFFSET('Hygiene Data'!$F$9,0,10*ROW('Hygiene Data'!F69)),NA())</f>
        <v>#N/A</v>
      </c>
      <c r="BI75" s="92" t="e">
        <f ca="true">+IF(AND(ISNUMBER(OFFSET('Hygiene Data'!$G$5,0,10*ROW('Hygiene Data'!G69))),'Data Summary'!DX75="Yes"),OFFSET('Hygiene Data'!$G$5,0,10*ROW('Hygiene Data'!G69)),NA())</f>
        <v>#N/A</v>
      </c>
      <c r="BJ75" s="92" t="e">
        <f ca="true">+IF(AND(ISNUMBER(OFFSET('Hygiene Data'!$G$7,0,10*ROW('Hygiene Data'!G69))),'Data Summary'!DY75="Yes"),OFFSET('Hygiene Data'!$G$7,0,10*ROW('Hygiene Data'!G69)),NA())</f>
        <v>#N/A</v>
      </c>
      <c r="BK75" s="92" t="e">
        <f ca="true">+IF(AND(ISNUMBER(OFFSET('Hygiene Data'!$G$9,0,10*ROW('Hygiene Data'!G69))),'Data Summary'!DZ75="Yes"),OFFSET('Hygiene Data'!$G$9,0,10*ROW('Hygiene Data'!G69)),NA())</f>
        <v>#N/A</v>
      </c>
      <c r="BL75" s="92" t="e">
        <f ca="true">+IF(AND(ISNUMBER(OFFSET('Hygiene Data'!$H$5,0,10*ROW('Hygiene Data'!H69))),'Data Summary'!EA75="Yes"),OFFSET('Hygiene Data'!$H$5,0,10*ROW('Hygiene Data'!H69)),NA())</f>
        <v>#N/A</v>
      </c>
      <c r="BM75" s="92" t="e">
        <f ca="true">+IF(AND(ISNUMBER(OFFSET('Hygiene Data'!$H$7,0,10*ROW('Hygiene Data'!H69))),'Data Summary'!EB75="Yes"),OFFSET('Hygiene Data'!$H$7,0,10*ROW('Hygiene Data'!H69)),NA())</f>
        <v>#N/A</v>
      </c>
      <c r="BN75" s="92" t="e">
        <f ca="true">+IF(AND(ISNUMBER(OFFSET('Hygiene Data'!$H$9,0,10*ROW('Hygiene Data'!H69))),'Data Summary'!EC75="Yes"),OFFSET('Hygiene Data'!$H$9,0,10*ROW('Hygiene Data'!H69)),NA())</f>
        <v>#N/A</v>
      </c>
      <c r="BO75" s="92" t="e">
        <f ca="true">+IF(AND(ISNUMBER(OFFSET('Hygiene Data'!$I$5,0,10*ROW('Hygiene Data'!I69))),'Data Summary'!ED75="Yes"),OFFSET('Hygiene Data'!$I$5,0,10*ROW('Hygiene Data'!I69)),NA())</f>
        <v>#N/A</v>
      </c>
      <c r="BP75" s="92" t="e">
        <f ca="true">+IF(AND(ISNUMBER(OFFSET('Hygiene Data'!$I$7,0,10*ROW('Hygiene Data'!I69))),'Data Summary'!EE75="Yes"),OFFSET('Hygiene Data'!$I$7,0,10*ROW('Hygiene Data'!I69)),NA())</f>
        <v>#N/A</v>
      </c>
      <c r="BQ75" s="92"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4" t="str">
        <f ca="true">+IF(ISTEXT('Data Summary'!B76),'Data Summary'!B76,"")</f>
        <v/>
      </c>
      <c r="C76" s="327" t="e">
        <f ca="true">+VALUE('Data Summary'!C76)</f>
        <v>#VALUE!</v>
      </c>
      <c r="D76" s="90" t="e">
        <f ca="true">+IF(AND(ISNUMBER(OFFSET('Water Data'!$D$4,0,10*ROW('Water Data'!D70))),'Data Summary'!BS76="Yes"),100-OFFSET('Water Data'!$D$4,0,10*ROW('Water Data'!D70)),NA())</f>
        <v>#N/A</v>
      </c>
      <c r="E76" s="90" t="e">
        <f ca="true">+IF(AND(ISNUMBER(OFFSET('Water Data'!$D$6,0,10*ROW('Water Data'!D70))),'Data Summary'!BT76="Yes"),OFFSET('Water Data'!$D$6,0,10*ROW('Water Data'!D70)),NA())</f>
        <v>#N/A</v>
      </c>
      <c r="F76" s="90" t="e">
        <f ca="true">+IF(AND(ISNUMBER(OFFSET('Water Data'!$D$9,0,10*ROW('Water Data'!D70))),'Data Summary'!BU76="Yes"),OFFSET('Water Data'!$D$9,0,10*ROW('Water Data'!D70)),NA())</f>
        <v>#N/A</v>
      </c>
      <c r="G76" s="90" t="e">
        <f ca="true">+IF(AND(ISNUMBER(OFFSET('Water Data'!$E$4,0,10*ROW('Water Data'!E70))),'Data Summary'!BV76="Yes"),100-OFFSET('Water Data'!$E$4,0,10*ROW('Water Data'!E70)),NA())</f>
        <v>#N/A</v>
      </c>
      <c r="H76" s="90" t="e">
        <f ca="true">+IF(AND(ISNUMBER(OFFSET('Water Data'!$E$6,0,10*ROW('Water Data'!E70))),'Data Summary'!BW76="Yes"),OFFSET('Water Data'!$E$6,0,10*ROW('Water Data'!E70)),NA())</f>
        <v>#N/A</v>
      </c>
      <c r="I76" s="90" t="e">
        <f ca="true">+IF(AND(ISNUMBER(OFFSET('Water Data'!$E$9,0,10*ROW('Water Data'!E70))),'Data Summary'!BX76="Yes"),OFFSET('Water Data'!$E$9,0,10*ROW('Water Data'!E70)),NA())</f>
        <v>#N/A</v>
      </c>
      <c r="J76" s="90" t="e">
        <f ca="true">+IF(AND(ISNUMBER(OFFSET('Water Data'!$F$4,0,10*ROW('Water Data'!F70))),'Data Summary'!BY76="Yes"),100-OFFSET('Water Data'!$F$4,0,10*ROW('Water Data'!F70)),NA())</f>
        <v>#N/A</v>
      </c>
      <c r="K76" s="90" t="e">
        <f ca="true">+IF(AND(ISNUMBER(OFFSET('Water Data'!$F$6,0,10*ROW('Water Data'!F70))),'Data Summary'!BZ76="Yes"),OFFSET('Water Data'!$F$6,0,10*ROW('Water Data'!F70)),NA())</f>
        <v>#N/A</v>
      </c>
      <c r="L76" s="90" t="e">
        <f ca="true">+IF(AND(ISNUMBER(OFFSET('Water Data'!$F$9,0,10*ROW('Water Data'!F70))),'Data Summary'!CA76="Yes"),OFFSET('Water Data'!$F$9,0,10*ROW('Water Data'!F70)),NA())</f>
        <v>#N/A</v>
      </c>
      <c r="M76" s="90" t="e">
        <f ca="true">+IF(AND(ISNUMBER(OFFSET('Water Data'!$G$4,0,10*ROW('Water Data'!G70))),'Data Summary'!CB76="Yes"),100-OFFSET('Water Data'!$G$4,0,10*ROW('Water Data'!G70)),NA())</f>
        <v>#N/A</v>
      </c>
      <c r="N76" s="90" t="e">
        <f ca="true">+IF(AND(ISNUMBER(OFFSET('Water Data'!$G$6,0,10*ROW('Water Data'!G70))),'Data Summary'!CC76="Yes"),OFFSET('Water Data'!$G$6,0,10*ROW('Water Data'!G70)),NA())</f>
        <v>#N/A</v>
      </c>
      <c r="O76" s="90" t="e">
        <f ca="true">+IF(AND(ISNUMBER(OFFSET('Water Data'!$G$9,0,10*ROW('Water Data'!G70))),'Data Summary'!CD76="Yes"),OFFSET('Water Data'!$G$9,0,10*ROW('Water Data'!G70)),NA())</f>
        <v>#N/A</v>
      </c>
      <c r="P76" s="90" t="e">
        <f ca="true">+IF(AND(ISNUMBER(OFFSET('Water Data'!$H$4,0,10*ROW('Water Data'!H70))),'Data Summary'!CE76="Yes"),100-OFFSET('Water Data'!$H$4,0,10*ROW('Water Data'!H70)),NA())</f>
        <v>#N/A</v>
      </c>
      <c r="Q76" s="90" t="e">
        <f ca="true">+IF(AND(ISNUMBER(OFFSET('Water Data'!$H$6,0,10*ROW('Water Data'!H70))),'Data Summary'!CF76="Yes"),OFFSET('Water Data'!$H$6,0,10*ROW('Water Data'!H70)),NA())</f>
        <v>#N/A</v>
      </c>
      <c r="R76" s="90" t="e">
        <f ca="true">+IF(AND(ISNUMBER(OFFSET('Water Data'!$H$9,0,10*ROW('Water Data'!H70))),'Data Summary'!CG76="Yes"),OFFSET('Water Data'!$H$9,0,10*ROW('Water Data'!H70)),NA())</f>
        <v>#N/A</v>
      </c>
      <c r="S76" s="90" t="e">
        <f ca="true">+IF(AND(ISNUMBER(OFFSET('Water Data'!$I$4,0,10*ROW('Water Data'!I70))),'Data Summary'!CH76="Yes"),100-OFFSET('Water Data'!$I$4,0,10*ROW('Water Data'!I70)),NA())</f>
        <v>#N/A</v>
      </c>
      <c r="T76" s="90" t="e">
        <f ca="true">+IF(AND(ISNUMBER(OFFSET('Water Data'!$I$6,0,10*ROW('Water Data'!I70))),'Data Summary'!CI76="Yes"),OFFSET('Water Data'!$I$6,0,10*ROW('Water Data'!I70)),NA())</f>
        <v>#N/A</v>
      </c>
      <c r="U76" s="90" t="e">
        <f ca="true">+IF(AND(ISNUMBER(OFFSET('Water Data'!$I$9,0,10*ROW('Water Data'!I70))),'Data Summary'!CJ76="Yes"),OFFSET('Water Data'!$I$9,0,10*ROW('Water Data'!I70)),NA())</f>
        <v>#N/A</v>
      </c>
      <c r="V76" s="91" t="e">
        <f ca="true">+IF(AND(ISNUMBER(OFFSET('Sanitation Data'!$D$4,0,10*ROW('Sanitation Data'!D70))),'Data Summary'!CK76="Yes"),100-OFFSET('Sanitation Data'!$D$4,0,10*ROW('Sanitation Data'!D70)),NA())</f>
        <v>#N/A</v>
      </c>
      <c r="W76" s="91" t="e">
        <f ca="true">+IF(AND(ISNUMBER(OFFSET('Sanitation Data'!$D$6,0,10*ROW('Sanitation Data'!D70))),'Data Summary'!CL76="Yes"),OFFSET('Sanitation Data'!$D$6,0,10*ROW('Sanitation Data'!D70)),NA())</f>
        <v>#N/A</v>
      </c>
      <c r="X76" s="91" t="e">
        <f ca="true">+IF(AND(ISNUMBER(OFFSET('Sanitation Data'!$D$10,0,10*ROW('Sanitation Data'!D70))),'Data Summary'!CM76="Yes"),OFFSET('Sanitation Data'!$D$10,0,10*ROW('Sanitation Data'!D70)),NA())</f>
        <v>#N/A</v>
      </c>
      <c r="Y76" s="91" t="e">
        <f ca="true">+IF(AND(ISNUMBER(OFFSET('Sanitation Data'!$D$11,0,10*ROW('Sanitation Data'!D70))),'Data Summary'!CN76="Yes"),OFFSET('Sanitation Data'!$D$11,0,10*ROW('Sanitation Data'!D70)),NA())</f>
        <v>#N/A</v>
      </c>
      <c r="Z76" s="91" t="e">
        <f ca="true">+IF(AND(ISNUMBER(OFFSET('Sanitation Data'!$D$12,0,10*ROW('Sanitation Data'!D70))),'Data Summary'!CO76="Yes"),OFFSET('Sanitation Data'!$D$12,0,10*ROW('Sanitation Data'!D70)),NA())</f>
        <v>#N/A</v>
      </c>
      <c r="AA76" s="91" t="e">
        <f ca="true">+IF(AND(ISNUMBER(OFFSET('Sanitation Data'!$E$4,0,10*ROW('Sanitation Data'!E70))),'Data Summary'!CP76="Yes"),100-OFFSET('Sanitation Data'!$E$4,0,10*ROW('Sanitation Data'!E70)),NA())</f>
        <v>#N/A</v>
      </c>
      <c r="AB76" s="91" t="e">
        <f ca="true">+IF(AND(ISNUMBER(OFFSET('Sanitation Data'!$E$6,0,10*ROW('Sanitation Data'!E70))),'Data Summary'!CQ76="Yes"),OFFSET('Sanitation Data'!$E$6,0,10*ROW('Sanitation Data'!E70)),NA())</f>
        <v>#N/A</v>
      </c>
      <c r="AC76" s="91" t="e">
        <f ca="true">+IF(AND(ISNUMBER(OFFSET('Sanitation Data'!$E$10,0,10*ROW('Sanitation Data'!E70))),'Data Summary'!CR76="Yes"),OFFSET('Sanitation Data'!$E$10,0,10*ROW('Sanitation Data'!E70)),NA())</f>
        <v>#N/A</v>
      </c>
      <c r="AD76" s="91" t="e">
        <f ca="true">+IF(AND(ISNUMBER(OFFSET('Sanitation Data'!$E$11,0,10*ROW('Sanitation Data'!E70))),'Data Summary'!CS76="Yes"),OFFSET('Sanitation Data'!$E$11,0,10*ROW('Sanitation Data'!E70)),NA())</f>
        <v>#N/A</v>
      </c>
      <c r="AE76" s="91" t="e">
        <f ca="true">+IF(AND(ISNUMBER(OFFSET('Sanitation Data'!$E$12,0,10*ROW('Sanitation Data'!E70))),'Data Summary'!CT76="Yes"),OFFSET('Sanitation Data'!$E$12,0,10*ROW('Sanitation Data'!E70)),NA())</f>
        <v>#N/A</v>
      </c>
      <c r="AF76" s="91" t="e">
        <f ca="true">+IF(AND(ISNUMBER(OFFSET('Sanitation Data'!$F$4,0,10*ROW('Sanitation Data'!F70))),'Data Summary'!CU76="Yes"),100-OFFSET('Sanitation Data'!$F$4,0,10*ROW('Sanitation Data'!F70)),NA())</f>
        <v>#N/A</v>
      </c>
      <c r="AG76" s="91" t="e">
        <f ca="true">+IF(AND(ISNUMBER(OFFSET('Sanitation Data'!$F$6,0,10*ROW('Sanitation Data'!F70))),'Data Summary'!CV76="Yes"),OFFSET('Sanitation Data'!$F$6,0,10*ROW('Sanitation Data'!F70)),NA())</f>
        <v>#N/A</v>
      </c>
      <c r="AH76" s="91" t="e">
        <f ca="true">+IF(AND(ISNUMBER(OFFSET('Sanitation Data'!$F$10,0,10*ROW('Sanitation Data'!F70))),'Data Summary'!CW76="Yes"),OFFSET('Sanitation Data'!$F$10,0,10*ROW('Sanitation Data'!F70)),NA())</f>
        <v>#N/A</v>
      </c>
      <c r="AI76" s="91" t="e">
        <f ca="true">+IF(AND(ISNUMBER(OFFSET('Sanitation Data'!$F$11,0,10*ROW('Sanitation Data'!F70))),'Data Summary'!CX76="Yes"),OFFSET('Sanitation Data'!$F$11,0,10*ROW('Sanitation Data'!F70)),NA())</f>
        <v>#N/A</v>
      </c>
      <c r="AJ76" s="91" t="e">
        <f ca="true">+IF(AND(ISNUMBER(OFFSET('Sanitation Data'!$F$12,0,10*ROW('Sanitation Data'!F70))),'Data Summary'!CY76="Yes"),OFFSET('Sanitation Data'!$F$12,0,10*ROW('Sanitation Data'!F70)),NA())</f>
        <v>#N/A</v>
      </c>
      <c r="AK76" s="91" t="e">
        <f ca="true">+IF(AND(ISNUMBER(OFFSET('Sanitation Data'!$G$4,0,10*ROW('Sanitation Data'!G70))),'Data Summary'!CZ76="Yes"),100-OFFSET('Sanitation Data'!$G$4,0,10*ROW('Sanitation Data'!G70)),NA())</f>
        <v>#N/A</v>
      </c>
      <c r="AL76" s="91" t="e">
        <f ca="true">+IF(AND(ISNUMBER(OFFSET('Sanitation Data'!$G$6,0,10*ROW('Sanitation Data'!G70))),'Data Summary'!DA76="Yes"),OFFSET('Sanitation Data'!$G$6,0,10*ROW('Sanitation Data'!G70)),NA())</f>
        <v>#N/A</v>
      </c>
      <c r="AM76" s="91" t="e">
        <f ca="true">+IF(AND(ISNUMBER(OFFSET('Sanitation Data'!$G$10,0,10*ROW('Sanitation Data'!G70))),'Data Summary'!DB76="Yes"),OFFSET('Sanitation Data'!$G$10,0,10*ROW('Sanitation Data'!G70)),NA())</f>
        <v>#N/A</v>
      </c>
      <c r="AN76" s="91" t="e">
        <f ca="true">+IF(AND(ISNUMBER(OFFSET('Sanitation Data'!$G$11,0,10*ROW('Sanitation Data'!G70))),'Data Summary'!DC76="Yes"),OFFSET('Sanitation Data'!$G$11,0,10*ROW('Sanitation Data'!G70)),NA())</f>
        <v>#N/A</v>
      </c>
      <c r="AO76" s="91" t="e">
        <f ca="true">+IF(AND(ISNUMBER(OFFSET('Sanitation Data'!$G$12,0,10*ROW('Sanitation Data'!G70))),'Data Summary'!DD76="Yes"),OFFSET('Sanitation Data'!$G$12,0,10*ROW('Sanitation Data'!G70)),NA())</f>
        <v>#N/A</v>
      </c>
      <c r="AP76" s="91" t="e">
        <f ca="true">+IF(AND(ISNUMBER(OFFSET('Sanitation Data'!$H$4,0,10*ROW('Sanitation Data'!H70))),'Data Summary'!DE76="Yes"),100-OFFSET('Sanitation Data'!$H$4,0,10*ROW('Sanitation Data'!H70)),NA())</f>
        <v>#N/A</v>
      </c>
      <c r="AQ76" s="91" t="e">
        <f ca="true">+IF(AND(ISNUMBER(OFFSET('Sanitation Data'!$H$6,0,10*ROW('Sanitation Data'!H70))),'Data Summary'!DF76="Yes"),OFFSET('Sanitation Data'!$H$6,0,10*ROW('Sanitation Data'!H70)),NA())</f>
        <v>#N/A</v>
      </c>
      <c r="AR76" s="91" t="e">
        <f ca="true">+IF(AND(ISNUMBER(OFFSET('Sanitation Data'!$H$10,0,10*ROW('Sanitation Data'!H70))),'Data Summary'!DG76="Yes"),OFFSET('Sanitation Data'!$H$10,0,10*ROW('Sanitation Data'!H70)),NA())</f>
        <v>#N/A</v>
      </c>
      <c r="AS76" s="91" t="e">
        <f ca="true">+IF(AND(ISNUMBER(OFFSET('Sanitation Data'!$H$11,0,10*ROW('Sanitation Data'!H70))),'Data Summary'!DH76="Yes"),OFFSET('Sanitation Data'!$H$11,0,10*ROW('Sanitation Data'!H70)),NA())</f>
        <v>#N/A</v>
      </c>
      <c r="AT76" s="91" t="e">
        <f ca="true">+IF(AND(ISNUMBER(OFFSET('Sanitation Data'!$H$12,0,10*ROW('Sanitation Data'!H70))),'Data Summary'!DI76="Yes"),OFFSET('Sanitation Data'!$H$12,0,10*ROW('Sanitation Data'!H70)),NA())</f>
        <v>#N/A</v>
      </c>
      <c r="AU76" s="91" t="e">
        <f ca="true">+IF(AND(ISNUMBER(OFFSET('Sanitation Data'!$I$4,0,10*ROW('Sanitation Data'!I70))),'Data Summary'!DJ76="Yes"),100-OFFSET('Sanitation Data'!$I$4,0,10*ROW('Sanitation Data'!I70)),NA())</f>
        <v>#N/A</v>
      </c>
      <c r="AV76" s="91" t="e">
        <f ca="true">+IF(AND(ISNUMBER(OFFSET('Sanitation Data'!$I$6,0,10*ROW('Sanitation Data'!I70))),'Data Summary'!DK76="Yes"),OFFSET('Sanitation Data'!$I$6,0,10*ROW('Sanitation Data'!I70)),NA())</f>
        <v>#N/A</v>
      </c>
      <c r="AW76" s="91" t="e">
        <f ca="true">+IF(AND(ISNUMBER(OFFSET('Sanitation Data'!$I$10,0,10*ROW('Sanitation Data'!I70))),'Data Summary'!DL76="Yes"),OFFSET('Sanitation Data'!$I$10,0,10*ROW('Sanitation Data'!I70)),NA())</f>
        <v>#N/A</v>
      </c>
      <c r="AX76" s="91" t="e">
        <f ca="true">+IF(AND(ISNUMBER(OFFSET('Sanitation Data'!$I$11,0,10*ROW('Sanitation Data'!I70))),'Data Summary'!DM76="Yes"),OFFSET('Sanitation Data'!$I$11,0,10*ROW('Sanitation Data'!I70)),NA())</f>
        <v>#N/A</v>
      </c>
      <c r="AY76" s="91" t="e">
        <f ca="true">+IF(AND(ISNUMBER(OFFSET('Sanitation Data'!$I$12,0,10*ROW('Sanitation Data'!I70))),'Data Summary'!DN76="Yes"),OFFSET('Sanitation Data'!$I$12,0,10*ROW('Sanitation Data'!I70)),NA())</f>
        <v>#N/A</v>
      </c>
      <c r="AZ76" s="92" t="e">
        <f ca="true">+IF(AND(ISNUMBER(OFFSET('Hygiene Data'!$D$5,0,10*ROW('Hygiene Data'!D70))),'Data Summary'!DO76="Yes"),OFFSET('Hygiene Data'!$D$5,0,10*ROW('Hygiene Data'!D70)),NA())</f>
        <v>#N/A</v>
      </c>
      <c r="BA76" s="92" t="e">
        <f ca="true">+IF(AND(ISNUMBER(OFFSET('Hygiene Data'!$D$7,0,10*ROW('Hygiene Data'!D70))),'Data Summary'!DP76="Yes"),OFFSET('Hygiene Data'!$D$7,0,10*ROW('Hygiene Data'!D70)),NA())</f>
        <v>#N/A</v>
      </c>
      <c r="BB76" s="92" t="e">
        <f ca="true">+IF(AND(ISNUMBER(OFFSET('Hygiene Data'!$D$9,0,10*ROW('Hygiene Data'!D70))),'Data Summary'!DQ76="Yes"),OFFSET('Hygiene Data'!$D$9,0,10*ROW('Hygiene Data'!D70)),NA())</f>
        <v>#N/A</v>
      </c>
      <c r="BC76" s="92" t="e">
        <f ca="true">+IF(AND(ISNUMBER(OFFSET('Hygiene Data'!$E$5,0,10*ROW('Hygiene Data'!E70))),'Data Summary'!DR76="Yes"),OFFSET('Hygiene Data'!$E$5,0,10*ROW('Hygiene Data'!E70)),NA())</f>
        <v>#N/A</v>
      </c>
      <c r="BD76" s="92" t="e">
        <f ca="true">+IF(AND(ISNUMBER(OFFSET('Hygiene Data'!$E$7,0,10*ROW('Hygiene Data'!E70))),'Data Summary'!DS76="Yes"),OFFSET('Hygiene Data'!$E$7,0,10*ROW('Hygiene Data'!E70)),NA())</f>
        <v>#N/A</v>
      </c>
      <c r="BE76" s="92" t="e">
        <f ca="true">+IF(AND(ISNUMBER(OFFSET('Hygiene Data'!$E$9,0,10*ROW('Hygiene Data'!E70))),'Data Summary'!DT76="Yes"),OFFSET('Hygiene Data'!$E$9,0,10*ROW('Hygiene Data'!E70)),NA())</f>
        <v>#N/A</v>
      </c>
      <c r="BF76" s="92" t="e">
        <f ca="true">+IF(AND(ISNUMBER(OFFSET('Hygiene Data'!$F$5,0,10*ROW('Hygiene Data'!F70))),'Data Summary'!DU76="Yes"),OFFSET('Hygiene Data'!$F$5,0,10*ROW('Hygiene Data'!F70)),NA())</f>
        <v>#N/A</v>
      </c>
      <c r="BG76" s="92" t="e">
        <f ca="true">+IF(AND(ISNUMBER(OFFSET('Hygiene Data'!$F$7,0,10*ROW('Hygiene Data'!F70))),'Data Summary'!DV76="Yes"),OFFSET('Hygiene Data'!$F$7,0,10*ROW('Hygiene Data'!F70)),NA())</f>
        <v>#N/A</v>
      </c>
      <c r="BH76" s="92" t="e">
        <f ca="true">+IF(AND(ISNUMBER(OFFSET('Hygiene Data'!$F$9,0,10*ROW('Hygiene Data'!F70))),'Data Summary'!DW76="Yes"),OFFSET('Hygiene Data'!$F$9,0,10*ROW('Hygiene Data'!F70)),NA())</f>
        <v>#N/A</v>
      </c>
      <c r="BI76" s="92" t="e">
        <f ca="true">+IF(AND(ISNUMBER(OFFSET('Hygiene Data'!$G$5,0,10*ROW('Hygiene Data'!G70))),'Data Summary'!DX76="Yes"),OFFSET('Hygiene Data'!$G$5,0,10*ROW('Hygiene Data'!G70)),NA())</f>
        <v>#N/A</v>
      </c>
      <c r="BJ76" s="92" t="e">
        <f ca="true">+IF(AND(ISNUMBER(OFFSET('Hygiene Data'!$G$7,0,10*ROW('Hygiene Data'!G70))),'Data Summary'!DY76="Yes"),OFFSET('Hygiene Data'!$G$7,0,10*ROW('Hygiene Data'!G70)),NA())</f>
        <v>#N/A</v>
      </c>
      <c r="BK76" s="92" t="e">
        <f ca="true">+IF(AND(ISNUMBER(OFFSET('Hygiene Data'!$G$9,0,10*ROW('Hygiene Data'!G70))),'Data Summary'!DZ76="Yes"),OFFSET('Hygiene Data'!$G$9,0,10*ROW('Hygiene Data'!G70)),NA())</f>
        <v>#N/A</v>
      </c>
      <c r="BL76" s="92" t="e">
        <f ca="true">+IF(AND(ISNUMBER(OFFSET('Hygiene Data'!$H$5,0,10*ROW('Hygiene Data'!H70))),'Data Summary'!EA76="Yes"),OFFSET('Hygiene Data'!$H$5,0,10*ROW('Hygiene Data'!H70)),NA())</f>
        <v>#N/A</v>
      </c>
      <c r="BM76" s="92" t="e">
        <f ca="true">+IF(AND(ISNUMBER(OFFSET('Hygiene Data'!$H$7,0,10*ROW('Hygiene Data'!H70))),'Data Summary'!EB76="Yes"),OFFSET('Hygiene Data'!$H$7,0,10*ROW('Hygiene Data'!H70)),NA())</f>
        <v>#N/A</v>
      </c>
      <c r="BN76" s="92" t="e">
        <f ca="true">+IF(AND(ISNUMBER(OFFSET('Hygiene Data'!$H$9,0,10*ROW('Hygiene Data'!H70))),'Data Summary'!EC76="Yes"),OFFSET('Hygiene Data'!$H$9,0,10*ROW('Hygiene Data'!H70)),NA())</f>
        <v>#N/A</v>
      </c>
      <c r="BO76" s="92" t="e">
        <f ca="true">+IF(AND(ISNUMBER(OFFSET('Hygiene Data'!$I$5,0,10*ROW('Hygiene Data'!I70))),'Data Summary'!ED76="Yes"),OFFSET('Hygiene Data'!$I$5,0,10*ROW('Hygiene Data'!I70)),NA())</f>
        <v>#N/A</v>
      </c>
      <c r="BP76" s="92" t="e">
        <f ca="true">+IF(AND(ISNUMBER(OFFSET('Hygiene Data'!$I$7,0,10*ROW('Hygiene Data'!I70))),'Data Summary'!EE76="Yes"),OFFSET('Hygiene Data'!$I$7,0,10*ROW('Hygiene Data'!I70)),NA())</f>
        <v>#N/A</v>
      </c>
      <c r="BQ76" s="92"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4" t="str">
        <f ca="true">+IF(ISTEXT('Data Summary'!B77),'Data Summary'!B77,"")</f>
        <v/>
      </c>
      <c r="C77" s="327" t="e">
        <f ca="true">+VALUE('Data Summary'!C77)</f>
        <v>#VALUE!</v>
      </c>
      <c r="D77" s="90" t="e">
        <f ca="true">+IF(AND(ISNUMBER(OFFSET('Water Data'!$D$4,0,10*ROW('Water Data'!D71))),'Data Summary'!BS77="Yes"),100-OFFSET('Water Data'!$D$4,0,10*ROW('Water Data'!D71)),NA())</f>
        <v>#N/A</v>
      </c>
      <c r="E77" s="90" t="e">
        <f ca="true">+IF(AND(ISNUMBER(OFFSET('Water Data'!$D$6,0,10*ROW('Water Data'!D71))),'Data Summary'!BT77="Yes"),OFFSET('Water Data'!$D$6,0,10*ROW('Water Data'!D71)),NA())</f>
        <v>#N/A</v>
      </c>
      <c r="F77" s="90" t="e">
        <f ca="true">+IF(AND(ISNUMBER(OFFSET('Water Data'!$D$9,0,10*ROW('Water Data'!D71))),'Data Summary'!BU77="Yes"),OFFSET('Water Data'!$D$9,0,10*ROW('Water Data'!D71)),NA())</f>
        <v>#N/A</v>
      </c>
      <c r="G77" s="90" t="e">
        <f ca="true">+IF(AND(ISNUMBER(OFFSET('Water Data'!$E$4,0,10*ROW('Water Data'!E71))),'Data Summary'!BV77="Yes"),100-OFFSET('Water Data'!$E$4,0,10*ROW('Water Data'!E71)),NA())</f>
        <v>#N/A</v>
      </c>
      <c r="H77" s="90" t="e">
        <f ca="true">+IF(AND(ISNUMBER(OFFSET('Water Data'!$E$6,0,10*ROW('Water Data'!E71))),'Data Summary'!BW77="Yes"),OFFSET('Water Data'!$E$6,0,10*ROW('Water Data'!E71)),NA())</f>
        <v>#N/A</v>
      </c>
      <c r="I77" s="90" t="e">
        <f ca="true">+IF(AND(ISNUMBER(OFFSET('Water Data'!$E$9,0,10*ROW('Water Data'!E71))),'Data Summary'!BX77="Yes"),OFFSET('Water Data'!$E$9,0,10*ROW('Water Data'!E71)),NA())</f>
        <v>#N/A</v>
      </c>
      <c r="J77" s="90" t="e">
        <f ca="true">+IF(AND(ISNUMBER(OFFSET('Water Data'!$F$4,0,10*ROW('Water Data'!F71))),'Data Summary'!BY77="Yes"),100-OFFSET('Water Data'!$F$4,0,10*ROW('Water Data'!F71)),NA())</f>
        <v>#N/A</v>
      </c>
      <c r="K77" s="90" t="e">
        <f ca="true">+IF(AND(ISNUMBER(OFFSET('Water Data'!$F$6,0,10*ROW('Water Data'!F71))),'Data Summary'!BZ77="Yes"),OFFSET('Water Data'!$F$6,0,10*ROW('Water Data'!F71)),NA())</f>
        <v>#N/A</v>
      </c>
      <c r="L77" s="90" t="e">
        <f ca="true">+IF(AND(ISNUMBER(OFFSET('Water Data'!$F$9,0,10*ROW('Water Data'!F71))),'Data Summary'!CA77="Yes"),OFFSET('Water Data'!$F$9,0,10*ROW('Water Data'!F71)),NA())</f>
        <v>#N/A</v>
      </c>
      <c r="M77" s="90" t="e">
        <f ca="true">+IF(AND(ISNUMBER(OFFSET('Water Data'!$G$4,0,10*ROW('Water Data'!G71))),'Data Summary'!CB77="Yes"),100-OFFSET('Water Data'!$G$4,0,10*ROW('Water Data'!G71)),NA())</f>
        <v>#N/A</v>
      </c>
      <c r="N77" s="90" t="e">
        <f ca="true">+IF(AND(ISNUMBER(OFFSET('Water Data'!$G$6,0,10*ROW('Water Data'!G71))),'Data Summary'!CC77="Yes"),OFFSET('Water Data'!$G$6,0,10*ROW('Water Data'!G71)),NA())</f>
        <v>#N/A</v>
      </c>
      <c r="O77" s="90" t="e">
        <f ca="true">+IF(AND(ISNUMBER(OFFSET('Water Data'!$G$9,0,10*ROW('Water Data'!G71))),'Data Summary'!CD77="Yes"),OFFSET('Water Data'!$G$9,0,10*ROW('Water Data'!G71)),NA())</f>
        <v>#N/A</v>
      </c>
      <c r="P77" s="90" t="e">
        <f ca="true">+IF(AND(ISNUMBER(OFFSET('Water Data'!$H$4,0,10*ROW('Water Data'!H71))),'Data Summary'!CE77="Yes"),100-OFFSET('Water Data'!$H$4,0,10*ROW('Water Data'!H71)),NA())</f>
        <v>#N/A</v>
      </c>
      <c r="Q77" s="90" t="e">
        <f ca="true">+IF(AND(ISNUMBER(OFFSET('Water Data'!$H$6,0,10*ROW('Water Data'!H71))),'Data Summary'!CF77="Yes"),OFFSET('Water Data'!$H$6,0,10*ROW('Water Data'!H71)),NA())</f>
        <v>#N/A</v>
      </c>
      <c r="R77" s="90" t="e">
        <f ca="true">+IF(AND(ISNUMBER(OFFSET('Water Data'!$H$9,0,10*ROW('Water Data'!H71))),'Data Summary'!CG77="Yes"),OFFSET('Water Data'!$H$9,0,10*ROW('Water Data'!H71)),NA())</f>
        <v>#N/A</v>
      </c>
      <c r="S77" s="90" t="e">
        <f ca="true">+IF(AND(ISNUMBER(OFFSET('Water Data'!$I$4,0,10*ROW('Water Data'!I71))),'Data Summary'!CH77="Yes"),100-OFFSET('Water Data'!$I$4,0,10*ROW('Water Data'!I71)),NA())</f>
        <v>#N/A</v>
      </c>
      <c r="T77" s="90" t="e">
        <f ca="true">+IF(AND(ISNUMBER(OFFSET('Water Data'!$I$6,0,10*ROW('Water Data'!I71))),'Data Summary'!CI77="Yes"),OFFSET('Water Data'!$I$6,0,10*ROW('Water Data'!I71)),NA())</f>
        <v>#N/A</v>
      </c>
      <c r="U77" s="90" t="e">
        <f ca="true">+IF(AND(ISNUMBER(OFFSET('Water Data'!$I$9,0,10*ROW('Water Data'!I71))),'Data Summary'!CJ77="Yes"),OFFSET('Water Data'!$I$9,0,10*ROW('Water Data'!I71)),NA())</f>
        <v>#N/A</v>
      </c>
      <c r="V77" s="91" t="e">
        <f ca="true">+IF(AND(ISNUMBER(OFFSET('Sanitation Data'!$D$4,0,10*ROW('Sanitation Data'!D71))),'Data Summary'!CK77="Yes"),100-OFFSET('Sanitation Data'!$D$4,0,10*ROW('Sanitation Data'!D71)),NA())</f>
        <v>#N/A</v>
      </c>
      <c r="W77" s="91" t="e">
        <f ca="true">+IF(AND(ISNUMBER(OFFSET('Sanitation Data'!$D$6,0,10*ROW('Sanitation Data'!D71))),'Data Summary'!CL77="Yes"),OFFSET('Sanitation Data'!$D$6,0,10*ROW('Sanitation Data'!D71)),NA())</f>
        <v>#N/A</v>
      </c>
      <c r="X77" s="91" t="e">
        <f ca="true">+IF(AND(ISNUMBER(OFFSET('Sanitation Data'!$D$10,0,10*ROW('Sanitation Data'!D71))),'Data Summary'!CM77="Yes"),OFFSET('Sanitation Data'!$D$10,0,10*ROW('Sanitation Data'!D71)),NA())</f>
        <v>#N/A</v>
      </c>
      <c r="Y77" s="91" t="e">
        <f ca="true">+IF(AND(ISNUMBER(OFFSET('Sanitation Data'!$D$11,0,10*ROW('Sanitation Data'!D71))),'Data Summary'!CN77="Yes"),OFFSET('Sanitation Data'!$D$11,0,10*ROW('Sanitation Data'!D71)),NA())</f>
        <v>#N/A</v>
      </c>
      <c r="Z77" s="91" t="e">
        <f ca="true">+IF(AND(ISNUMBER(OFFSET('Sanitation Data'!$D$12,0,10*ROW('Sanitation Data'!D71))),'Data Summary'!CO77="Yes"),OFFSET('Sanitation Data'!$D$12,0,10*ROW('Sanitation Data'!D71)),NA())</f>
        <v>#N/A</v>
      </c>
      <c r="AA77" s="91" t="e">
        <f ca="true">+IF(AND(ISNUMBER(OFFSET('Sanitation Data'!$E$4,0,10*ROW('Sanitation Data'!E71))),'Data Summary'!CP77="Yes"),100-OFFSET('Sanitation Data'!$E$4,0,10*ROW('Sanitation Data'!E71)),NA())</f>
        <v>#N/A</v>
      </c>
      <c r="AB77" s="91" t="e">
        <f ca="true">+IF(AND(ISNUMBER(OFFSET('Sanitation Data'!$E$6,0,10*ROW('Sanitation Data'!E71))),'Data Summary'!CQ77="Yes"),OFFSET('Sanitation Data'!$E$6,0,10*ROW('Sanitation Data'!E71)),NA())</f>
        <v>#N/A</v>
      </c>
      <c r="AC77" s="91" t="e">
        <f ca="true">+IF(AND(ISNUMBER(OFFSET('Sanitation Data'!$E$10,0,10*ROW('Sanitation Data'!E71))),'Data Summary'!CR77="Yes"),OFFSET('Sanitation Data'!$E$10,0,10*ROW('Sanitation Data'!E71)),NA())</f>
        <v>#N/A</v>
      </c>
      <c r="AD77" s="91" t="e">
        <f ca="true">+IF(AND(ISNUMBER(OFFSET('Sanitation Data'!$E$11,0,10*ROW('Sanitation Data'!E71))),'Data Summary'!CS77="Yes"),OFFSET('Sanitation Data'!$E$11,0,10*ROW('Sanitation Data'!E71)),NA())</f>
        <v>#N/A</v>
      </c>
      <c r="AE77" s="91" t="e">
        <f ca="true">+IF(AND(ISNUMBER(OFFSET('Sanitation Data'!$E$12,0,10*ROW('Sanitation Data'!E71))),'Data Summary'!CT77="Yes"),OFFSET('Sanitation Data'!$E$12,0,10*ROW('Sanitation Data'!E71)),NA())</f>
        <v>#N/A</v>
      </c>
      <c r="AF77" s="91" t="e">
        <f ca="true">+IF(AND(ISNUMBER(OFFSET('Sanitation Data'!$F$4,0,10*ROW('Sanitation Data'!F71))),'Data Summary'!CU77="Yes"),100-OFFSET('Sanitation Data'!$F$4,0,10*ROW('Sanitation Data'!F71)),NA())</f>
        <v>#N/A</v>
      </c>
      <c r="AG77" s="91" t="e">
        <f ca="true">+IF(AND(ISNUMBER(OFFSET('Sanitation Data'!$F$6,0,10*ROW('Sanitation Data'!F71))),'Data Summary'!CV77="Yes"),OFFSET('Sanitation Data'!$F$6,0,10*ROW('Sanitation Data'!F71)),NA())</f>
        <v>#N/A</v>
      </c>
      <c r="AH77" s="91" t="e">
        <f ca="true">+IF(AND(ISNUMBER(OFFSET('Sanitation Data'!$F$10,0,10*ROW('Sanitation Data'!F71))),'Data Summary'!CW77="Yes"),OFFSET('Sanitation Data'!$F$10,0,10*ROW('Sanitation Data'!F71)),NA())</f>
        <v>#N/A</v>
      </c>
      <c r="AI77" s="91" t="e">
        <f ca="true">+IF(AND(ISNUMBER(OFFSET('Sanitation Data'!$F$11,0,10*ROW('Sanitation Data'!F71))),'Data Summary'!CX77="Yes"),OFFSET('Sanitation Data'!$F$11,0,10*ROW('Sanitation Data'!F71)),NA())</f>
        <v>#N/A</v>
      </c>
      <c r="AJ77" s="91" t="e">
        <f ca="true">+IF(AND(ISNUMBER(OFFSET('Sanitation Data'!$F$12,0,10*ROW('Sanitation Data'!F71))),'Data Summary'!CY77="Yes"),OFFSET('Sanitation Data'!$F$12,0,10*ROW('Sanitation Data'!F71)),NA())</f>
        <v>#N/A</v>
      </c>
      <c r="AK77" s="91" t="e">
        <f ca="true">+IF(AND(ISNUMBER(OFFSET('Sanitation Data'!$G$4,0,10*ROW('Sanitation Data'!G71))),'Data Summary'!CZ77="Yes"),100-OFFSET('Sanitation Data'!$G$4,0,10*ROW('Sanitation Data'!G71)),NA())</f>
        <v>#N/A</v>
      </c>
      <c r="AL77" s="91" t="e">
        <f ca="true">+IF(AND(ISNUMBER(OFFSET('Sanitation Data'!$G$6,0,10*ROW('Sanitation Data'!G71))),'Data Summary'!DA77="Yes"),OFFSET('Sanitation Data'!$G$6,0,10*ROW('Sanitation Data'!G71)),NA())</f>
        <v>#N/A</v>
      </c>
      <c r="AM77" s="91" t="e">
        <f ca="true">+IF(AND(ISNUMBER(OFFSET('Sanitation Data'!$G$10,0,10*ROW('Sanitation Data'!G71))),'Data Summary'!DB77="Yes"),OFFSET('Sanitation Data'!$G$10,0,10*ROW('Sanitation Data'!G71)),NA())</f>
        <v>#N/A</v>
      </c>
      <c r="AN77" s="91" t="e">
        <f ca="true">+IF(AND(ISNUMBER(OFFSET('Sanitation Data'!$G$11,0,10*ROW('Sanitation Data'!G71))),'Data Summary'!DC77="Yes"),OFFSET('Sanitation Data'!$G$11,0,10*ROW('Sanitation Data'!G71)),NA())</f>
        <v>#N/A</v>
      </c>
      <c r="AO77" s="91" t="e">
        <f ca="true">+IF(AND(ISNUMBER(OFFSET('Sanitation Data'!$G$12,0,10*ROW('Sanitation Data'!G71))),'Data Summary'!DD77="Yes"),OFFSET('Sanitation Data'!$G$12,0,10*ROW('Sanitation Data'!G71)),NA())</f>
        <v>#N/A</v>
      </c>
      <c r="AP77" s="91" t="e">
        <f ca="true">+IF(AND(ISNUMBER(OFFSET('Sanitation Data'!$H$4,0,10*ROW('Sanitation Data'!H71))),'Data Summary'!DE77="Yes"),100-OFFSET('Sanitation Data'!$H$4,0,10*ROW('Sanitation Data'!H71)),NA())</f>
        <v>#N/A</v>
      </c>
      <c r="AQ77" s="91" t="e">
        <f ca="true">+IF(AND(ISNUMBER(OFFSET('Sanitation Data'!$H$6,0,10*ROW('Sanitation Data'!H71))),'Data Summary'!DF77="Yes"),OFFSET('Sanitation Data'!$H$6,0,10*ROW('Sanitation Data'!H71)),NA())</f>
        <v>#N/A</v>
      </c>
      <c r="AR77" s="91" t="e">
        <f ca="true">+IF(AND(ISNUMBER(OFFSET('Sanitation Data'!$H$10,0,10*ROW('Sanitation Data'!H71))),'Data Summary'!DG77="Yes"),OFFSET('Sanitation Data'!$H$10,0,10*ROW('Sanitation Data'!H71)),NA())</f>
        <v>#N/A</v>
      </c>
      <c r="AS77" s="91" t="e">
        <f ca="true">+IF(AND(ISNUMBER(OFFSET('Sanitation Data'!$H$11,0,10*ROW('Sanitation Data'!H71))),'Data Summary'!DH77="Yes"),OFFSET('Sanitation Data'!$H$11,0,10*ROW('Sanitation Data'!H71)),NA())</f>
        <v>#N/A</v>
      </c>
      <c r="AT77" s="91" t="e">
        <f ca="true">+IF(AND(ISNUMBER(OFFSET('Sanitation Data'!$H$12,0,10*ROW('Sanitation Data'!H71))),'Data Summary'!DI77="Yes"),OFFSET('Sanitation Data'!$H$12,0,10*ROW('Sanitation Data'!H71)),NA())</f>
        <v>#N/A</v>
      </c>
      <c r="AU77" s="91" t="e">
        <f ca="true">+IF(AND(ISNUMBER(OFFSET('Sanitation Data'!$I$4,0,10*ROW('Sanitation Data'!I71))),'Data Summary'!DJ77="Yes"),100-OFFSET('Sanitation Data'!$I$4,0,10*ROW('Sanitation Data'!I71)),NA())</f>
        <v>#N/A</v>
      </c>
      <c r="AV77" s="91" t="e">
        <f ca="true">+IF(AND(ISNUMBER(OFFSET('Sanitation Data'!$I$6,0,10*ROW('Sanitation Data'!I71))),'Data Summary'!DK77="Yes"),OFFSET('Sanitation Data'!$I$6,0,10*ROW('Sanitation Data'!I71)),NA())</f>
        <v>#N/A</v>
      </c>
      <c r="AW77" s="91" t="e">
        <f ca="true">+IF(AND(ISNUMBER(OFFSET('Sanitation Data'!$I$10,0,10*ROW('Sanitation Data'!I71))),'Data Summary'!DL77="Yes"),OFFSET('Sanitation Data'!$I$10,0,10*ROW('Sanitation Data'!I71)),NA())</f>
        <v>#N/A</v>
      </c>
      <c r="AX77" s="91" t="e">
        <f ca="true">+IF(AND(ISNUMBER(OFFSET('Sanitation Data'!$I$11,0,10*ROW('Sanitation Data'!I71))),'Data Summary'!DM77="Yes"),OFFSET('Sanitation Data'!$I$11,0,10*ROW('Sanitation Data'!I71)),NA())</f>
        <v>#N/A</v>
      </c>
      <c r="AY77" s="91" t="e">
        <f ca="true">+IF(AND(ISNUMBER(OFFSET('Sanitation Data'!$I$12,0,10*ROW('Sanitation Data'!I71))),'Data Summary'!DN77="Yes"),OFFSET('Sanitation Data'!$I$12,0,10*ROW('Sanitation Data'!I71)),NA())</f>
        <v>#N/A</v>
      </c>
      <c r="AZ77" s="92" t="e">
        <f ca="true">+IF(AND(ISNUMBER(OFFSET('Hygiene Data'!$D$5,0,10*ROW('Hygiene Data'!D71))),'Data Summary'!DO77="Yes"),OFFSET('Hygiene Data'!$D$5,0,10*ROW('Hygiene Data'!D71)),NA())</f>
        <v>#N/A</v>
      </c>
      <c r="BA77" s="92" t="e">
        <f ca="true">+IF(AND(ISNUMBER(OFFSET('Hygiene Data'!$D$7,0,10*ROW('Hygiene Data'!D71))),'Data Summary'!DP77="Yes"),OFFSET('Hygiene Data'!$D$7,0,10*ROW('Hygiene Data'!D71)),NA())</f>
        <v>#N/A</v>
      </c>
      <c r="BB77" s="92" t="e">
        <f ca="true">+IF(AND(ISNUMBER(OFFSET('Hygiene Data'!$D$9,0,10*ROW('Hygiene Data'!D71))),'Data Summary'!DQ77="Yes"),OFFSET('Hygiene Data'!$D$9,0,10*ROW('Hygiene Data'!D71)),NA())</f>
        <v>#N/A</v>
      </c>
      <c r="BC77" s="92" t="e">
        <f ca="true">+IF(AND(ISNUMBER(OFFSET('Hygiene Data'!$E$5,0,10*ROW('Hygiene Data'!E71))),'Data Summary'!DR77="Yes"),OFFSET('Hygiene Data'!$E$5,0,10*ROW('Hygiene Data'!E71)),NA())</f>
        <v>#N/A</v>
      </c>
      <c r="BD77" s="92" t="e">
        <f ca="true">+IF(AND(ISNUMBER(OFFSET('Hygiene Data'!$E$7,0,10*ROW('Hygiene Data'!E71))),'Data Summary'!DS77="Yes"),OFFSET('Hygiene Data'!$E$7,0,10*ROW('Hygiene Data'!E71)),NA())</f>
        <v>#N/A</v>
      </c>
      <c r="BE77" s="92" t="e">
        <f ca="true">+IF(AND(ISNUMBER(OFFSET('Hygiene Data'!$E$9,0,10*ROW('Hygiene Data'!E71))),'Data Summary'!DT77="Yes"),OFFSET('Hygiene Data'!$E$9,0,10*ROW('Hygiene Data'!E71)),NA())</f>
        <v>#N/A</v>
      </c>
      <c r="BF77" s="92" t="e">
        <f ca="true">+IF(AND(ISNUMBER(OFFSET('Hygiene Data'!$F$5,0,10*ROW('Hygiene Data'!F71))),'Data Summary'!DU77="Yes"),OFFSET('Hygiene Data'!$F$5,0,10*ROW('Hygiene Data'!F71)),NA())</f>
        <v>#N/A</v>
      </c>
      <c r="BG77" s="92" t="e">
        <f ca="true">+IF(AND(ISNUMBER(OFFSET('Hygiene Data'!$F$7,0,10*ROW('Hygiene Data'!F71))),'Data Summary'!DV77="Yes"),OFFSET('Hygiene Data'!$F$7,0,10*ROW('Hygiene Data'!F71)),NA())</f>
        <v>#N/A</v>
      </c>
      <c r="BH77" s="92" t="e">
        <f ca="true">+IF(AND(ISNUMBER(OFFSET('Hygiene Data'!$F$9,0,10*ROW('Hygiene Data'!F71))),'Data Summary'!DW77="Yes"),OFFSET('Hygiene Data'!$F$9,0,10*ROW('Hygiene Data'!F71)),NA())</f>
        <v>#N/A</v>
      </c>
      <c r="BI77" s="92" t="e">
        <f ca="true">+IF(AND(ISNUMBER(OFFSET('Hygiene Data'!$G$5,0,10*ROW('Hygiene Data'!G71))),'Data Summary'!DX77="Yes"),OFFSET('Hygiene Data'!$G$5,0,10*ROW('Hygiene Data'!G71)),NA())</f>
        <v>#N/A</v>
      </c>
      <c r="BJ77" s="92" t="e">
        <f ca="true">+IF(AND(ISNUMBER(OFFSET('Hygiene Data'!$G$7,0,10*ROW('Hygiene Data'!G71))),'Data Summary'!DY77="Yes"),OFFSET('Hygiene Data'!$G$7,0,10*ROW('Hygiene Data'!G71)),NA())</f>
        <v>#N/A</v>
      </c>
      <c r="BK77" s="92" t="e">
        <f ca="true">+IF(AND(ISNUMBER(OFFSET('Hygiene Data'!$G$9,0,10*ROW('Hygiene Data'!G71))),'Data Summary'!DZ77="Yes"),OFFSET('Hygiene Data'!$G$9,0,10*ROW('Hygiene Data'!G71)),NA())</f>
        <v>#N/A</v>
      </c>
      <c r="BL77" s="92" t="e">
        <f ca="true">+IF(AND(ISNUMBER(OFFSET('Hygiene Data'!$H$5,0,10*ROW('Hygiene Data'!H71))),'Data Summary'!EA77="Yes"),OFFSET('Hygiene Data'!$H$5,0,10*ROW('Hygiene Data'!H71)),NA())</f>
        <v>#N/A</v>
      </c>
      <c r="BM77" s="92" t="e">
        <f ca="true">+IF(AND(ISNUMBER(OFFSET('Hygiene Data'!$H$7,0,10*ROW('Hygiene Data'!H71))),'Data Summary'!EB77="Yes"),OFFSET('Hygiene Data'!$H$7,0,10*ROW('Hygiene Data'!H71)),NA())</f>
        <v>#N/A</v>
      </c>
      <c r="BN77" s="92" t="e">
        <f ca="true">+IF(AND(ISNUMBER(OFFSET('Hygiene Data'!$H$9,0,10*ROW('Hygiene Data'!H71))),'Data Summary'!EC77="Yes"),OFFSET('Hygiene Data'!$H$9,0,10*ROW('Hygiene Data'!H71)),NA())</f>
        <v>#N/A</v>
      </c>
      <c r="BO77" s="92" t="e">
        <f ca="true">+IF(AND(ISNUMBER(OFFSET('Hygiene Data'!$I$5,0,10*ROW('Hygiene Data'!I71))),'Data Summary'!ED77="Yes"),OFFSET('Hygiene Data'!$I$5,0,10*ROW('Hygiene Data'!I71)),NA())</f>
        <v>#N/A</v>
      </c>
      <c r="BP77" s="92" t="e">
        <f ca="true">+IF(AND(ISNUMBER(OFFSET('Hygiene Data'!$I$7,0,10*ROW('Hygiene Data'!I71))),'Data Summary'!EE77="Yes"),OFFSET('Hygiene Data'!$I$7,0,10*ROW('Hygiene Data'!I71)),NA())</f>
        <v>#N/A</v>
      </c>
      <c r="BQ77" s="92"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4" t="str">
        <f ca="true">+IF(ISTEXT('Data Summary'!B78),'Data Summary'!B78,"")</f>
        <v/>
      </c>
      <c r="C78" s="327" t="e">
        <f ca="true">+VALUE('Data Summary'!C78)</f>
        <v>#VALUE!</v>
      </c>
      <c r="D78" s="90" t="e">
        <f ca="true">+IF(AND(ISNUMBER(OFFSET('Water Data'!$D$4,0,10*ROW('Water Data'!D72))),'Data Summary'!BS78="Yes"),100-OFFSET('Water Data'!$D$4,0,10*ROW('Water Data'!D72)),NA())</f>
        <v>#N/A</v>
      </c>
      <c r="E78" s="90" t="e">
        <f ca="true">+IF(AND(ISNUMBER(OFFSET('Water Data'!$D$6,0,10*ROW('Water Data'!D72))),'Data Summary'!BT78="Yes"),OFFSET('Water Data'!$D$6,0,10*ROW('Water Data'!D72)),NA())</f>
        <v>#N/A</v>
      </c>
      <c r="F78" s="90" t="e">
        <f ca="true">+IF(AND(ISNUMBER(OFFSET('Water Data'!$D$9,0,10*ROW('Water Data'!D72))),'Data Summary'!BU78="Yes"),OFFSET('Water Data'!$D$9,0,10*ROW('Water Data'!D72)),NA())</f>
        <v>#N/A</v>
      </c>
      <c r="G78" s="90" t="e">
        <f ca="true">+IF(AND(ISNUMBER(OFFSET('Water Data'!$E$4,0,10*ROW('Water Data'!E72))),'Data Summary'!BV78="Yes"),100-OFFSET('Water Data'!$E$4,0,10*ROW('Water Data'!E72)),NA())</f>
        <v>#N/A</v>
      </c>
      <c r="H78" s="90" t="e">
        <f ca="true">+IF(AND(ISNUMBER(OFFSET('Water Data'!$E$6,0,10*ROW('Water Data'!E72))),'Data Summary'!BW78="Yes"),OFFSET('Water Data'!$E$6,0,10*ROW('Water Data'!E72)),NA())</f>
        <v>#N/A</v>
      </c>
      <c r="I78" s="90" t="e">
        <f ca="true">+IF(AND(ISNUMBER(OFFSET('Water Data'!$E$9,0,10*ROW('Water Data'!E72))),'Data Summary'!BX78="Yes"),OFFSET('Water Data'!$E$9,0,10*ROW('Water Data'!E72)),NA())</f>
        <v>#N/A</v>
      </c>
      <c r="J78" s="90" t="e">
        <f ca="true">+IF(AND(ISNUMBER(OFFSET('Water Data'!$F$4,0,10*ROW('Water Data'!F72))),'Data Summary'!BY78="Yes"),100-OFFSET('Water Data'!$F$4,0,10*ROW('Water Data'!F72)),NA())</f>
        <v>#N/A</v>
      </c>
      <c r="K78" s="90" t="e">
        <f ca="true">+IF(AND(ISNUMBER(OFFSET('Water Data'!$F$6,0,10*ROW('Water Data'!F72))),'Data Summary'!BZ78="Yes"),OFFSET('Water Data'!$F$6,0,10*ROW('Water Data'!F72)),NA())</f>
        <v>#N/A</v>
      </c>
      <c r="L78" s="90" t="e">
        <f ca="true">+IF(AND(ISNUMBER(OFFSET('Water Data'!$F$9,0,10*ROW('Water Data'!F72))),'Data Summary'!CA78="Yes"),OFFSET('Water Data'!$F$9,0,10*ROW('Water Data'!F72)),NA())</f>
        <v>#N/A</v>
      </c>
      <c r="M78" s="90" t="e">
        <f ca="true">+IF(AND(ISNUMBER(OFFSET('Water Data'!$G$4,0,10*ROW('Water Data'!G72))),'Data Summary'!CB78="Yes"),100-OFFSET('Water Data'!$G$4,0,10*ROW('Water Data'!G72)),NA())</f>
        <v>#N/A</v>
      </c>
      <c r="N78" s="90" t="e">
        <f ca="true">+IF(AND(ISNUMBER(OFFSET('Water Data'!$G$6,0,10*ROW('Water Data'!G72))),'Data Summary'!CC78="Yes"),OFFSET('Water Data'!$G$6,0,10*ROW('Water Data'!G72)),NA())</f>
        <v>#N/A</v>
      </c>
      <c r="O78" s="90" t="e">
        <f ca="true">+IF(AND(ISNUMBER(OFFSET('Water Data'!$G$9,0,10*ROW('Water Data'!G72))),'Data Summary'!CD78="Yes"),OFFSET('Water Data'!$G$9,0,10*ROW('Water Data'!G72)),NA())</f>
        <v>#N/A</v>
      </c>
      <c r="P78" s="90" t="e">
        <f ca="true">+IF(AND(ISNUMBER(OFFSET('Water Data'!$H$4,0,10*ROW('Water Data'!H72))),'Data Summary'!CE78="Yes"),100-OFFSET('Water Data'!$H$4,0,10*ROW('Water Data'!H72)),NA())</f>
        <v>#N/A</v>
      </c>
      <c r="Q78" s="90" t="e">
        <f ca="true">+IF(AND(ISNUMBER(OFFSET('Water Data'!$H$6,0,10*ROW('Water Data'!H72))),'Data Summary'!CF78="Yes"),OFFSET('Water Data'!$H$6,0,10*ROW('Water Data'!H72)),NA())</f>
        <v>#N/A</v>
      </c>
      <c r="R78" s="90" t="e">
        <f ca="true">+IF(AND(ISNUMBER(OFFSET('Water Data'!$H$9,0,10*ROW('Water Data'!H72))),'Data Summary'!CG78="Yes"),OFFSET('Water Data'!$H$9,0,10*ROW('Water Data'!H72)),NA())</f>
        <v>#N/A</v>
      </c>
      <c r="S78" s="90" t="e">
        <f ca="true">+IF(AND(ISNUMBER(OFFSET('Water Data'!$I$4,0,10*ROW('Water Data'!I72))),'Data Summary'!CH78="Yes"),100-OFFSET('Water Data'!$I$4,0,10*ROW('Water Data'!I72)),NA())</f>
        <v>#N/A</v>
      </c>
      <c r="T78" s="90" t="e">
        <f ca="true">+IF(AND(ISNUMBER(OFFSET('Water Data'!$I$6,0,10*ROW('Water Data'!I72))),'Data Summary'!CI78="Yes"),OFFSET('Water Data'!$I$6,0,10*ROW('Water Data'!I72)),NA())</f>
        <v>#N/A</v>
      </c>
      <c r="U78" s="90" t="e">
        <f ca="true">+IF(AND(ISNUMBER(OFFSET('Water Data'!$I$9,0,10*ROW('Water Data'!I72))),'Data Summary'!CJ78="Yes"),OFFSET('Water Data'!$I$9,0,10*ROW('Water Data'!I72)),NA())</f>
        <v>#N/A</v>
      </c>
      <c r="V78" s="91" t="e">
        <f ca="true">+IF(AND(ISNUMBER(OFFSET('Sanitation Data'!$D$4,0,10*ROW('Sanitation Data'!D72))),'Data Summary'!CK78="Yes"),100-OFFSET('Sanitation Data'!$D$4,0,10*ROW('Sanitation Data'!D72)),NA())</f>
        <v>#N/A</v>
      </c>
      <c r="W78" s="91" t="e">
        <f ca="true">+IF(AND(ISNUMBER(OFFSET('Sanitation Data'!$D$6,0,10*ROW('Sanitation Data'!D72))),'Data Summary'!CL78="Yes"),OFFSET('Sanitation Data'!$D$6,0,10*ROW('Sanitation Data'!D72)),NA())</f>
        <v>#N/A</v>
      </c>
      <c r="X78" s="91" t="e">
        <f ca="true">+IF(AND(ISNUMBER(OFFSET('Sanitation Data'!$D$10,0,10*ROW('Sanitation Data'!D72))),'Data Summary'!CM78="Yes"),OFFSET('Sanitation Data'!$D$10,0,10*ROW('Sanitation Data'!D72)),NA())</f>
        <v>#N/A</v>
      </c>
      <c r="Y78" s="91" t="e">
        <f ca="true">+IF(AND(ISNUMBER(OFFSET('Sanitation Data'!$D$11,0,10*ROW('Sanitation Data'!D72))),'Data Summary'!CN78="Yes"),OFFSET('Sanitation Data'!$D$11,0,10*ROW('Sanitation Data'!D72)),NA())</f>
        <v>#N/A</v>
      </c>
      <c r="Z78" s="91" t="e">
        <f ca="true">+IF(AND(ISNUMBER(OFFSET('Sanitation Data'!$D$12,0,10*ROW('Sanitation Data'!D72))),'Data Summary'!CO78="Yes"),OFFSET('Sanitation Data'!$D$12,0,10*ROW('Sanitation Data'!D72)),NA())</f>
        <v>#N/A</v>
      </c>
      <c r="AA78" s="91" t="e">
        <f ca="true">+IF(AND(ISNUMBER(OFFSET('Sanitation Data'!$E$4,0,10*ROW('Sanitation Data'!E72))),'Data Summary'!CP78="Yes"),100-OFFSET('Sanitation Data'!$E$4,0,10*ROW('Sanitation Data'!E72)),NA())</f>
        <v>#N/A</v>
      </c>
      <c r="AB78" s="91" t="e">
        <f ca="true">+IF(AND(ISNUMBER(OFFSET('Sanitation Data'!$E$6,0,10*ROW('Sanitation Data'!E72))),'Data Summary'!CQ78="Yes"),OFFSET('Sanitation Data'!$E$6,0,10*ROW('Sanitation Data'!E72)),NA())</f>
        <v>#N/A</v>
      </c>
      <c r="AC78" s="91" t="e">
        <f ca="true">+IF(AND(ISNUMBER(OFFSET('Sanitation Data'!$E$10,0,10*ROW('Sanitation Data'!E72))),'Data Summary'!CR78="Yes"),OFFSET('Sanitation Data'!$E$10,0,10*ROW('Sanitation Data'!E72)),NA())</f>
        <v>#N/A</v>
      </c>
      <c r="AD78" s="91" t="e">
        <f ca="true">+IF(AND(ISNUMBER(OFFSET('Sanitation Data'!$E$11,0,10*ROW('Sanitation Data'!E72))),'Data Summary'!CS78="Yes"),OFFSET('Sanitation Data'!$E$11,0,10*ROW('Sanitation Data'!E72)),NA())</f>
        <v>#N/A</v>
      </c>
      <c r="AE78" s="91" t="e">
        <f ca="true">+IF(AND(ISNUMBER(OFFSET('Sanitation Data'!$E$12,0,10*ROW('Sanitation Data'!E72))),'Data Summary'!CT78="Yes"),OFFSET('Sanitation Data'!$E$12,0,10*ROW('Sanitation Data'!E72)),NA())</f>
        <v>#N/A</v>
      </c>
      <c r="AF78" s="91" t="e">
        <f ca="true">+IF(AND(ISNUMBER(OFFSET('Sanitation Data'!$F$4,0,10*ROW('Sanitation Data'!F72))),'Data Summary'!CU78="Yes"),100-OFFSET('Sanitation Data'!$F$4,0,10*ROW('Sanitation Data'!F72)),NA())</f>
        <v>#N/A</v>
      </c>
      <c r="AG78" s="91" t="e">
        <f ca="true">+IF(AND(ISNUMBER(OFFSET('Sanitation Data'!$F$6,0,10*ROW('Sanitation Data'!F72))),'Data Summary'!CV78="Yes"),OFFSET('Sanitation Data'!$F$6,0,10*ROW('Sanitation Data'!F72)),NA())</f>
        <v>#N/A</v>
      </c>
      <c r="AH78" s="91" t="e">
        <f ca="true">+IF(AND(ISNUMBER(OFFSET('Sanitation Data'!$F$10,0,10*ROW('Sanitation Data'!F72))),'Data Summary'!CW78="Yes"),OFFSET('Sanitation Data'!$F$10,0,10*ROW('Sanitation Data'!F72)),NA())</f>
        <v>#N/A</v>
      </c>
      <c r="AI78" s="91" t="e">
        <f ca="true">+IF(AND(ISNUMBER(OFFSET('Sanitation Data'!$F$11,0,10*ROW('Sanitation Data'!F72))),'Data Summary'!CX78="Yes"),OFFSET('Sanitation Data'!$F$11,0,10*ROW('Sanitation Data'!F72)),NA())</f>
        <v>#N/A</v>
      </c>
      <c r="AJ78" s="91" t="e">
        <f ca="true">+IF(AND(ISNUMBER(OFFSET('Sanitation Data'!$F$12,0,10*ROW('Sanitation Data'!F72))),'Data Summary'!CY78="Yes"),OFFSET('Sanitation Data'!$F$12,0,10*ROW('Sanitation Data'!F72)),NA())</f>
        <v>#N/A</v>
      </c>
      <c r="AK78" s="91" t="e">
        <f ca="true">+IF(AND(ISNUMBER(OFFSET('Sanitation Data'!$G$4,0,10*ROW('Sanitation Data'!G72))),'Data Summary'!CZ78="Yes"),100-OFFSET('Sanitation Data'!$G$4,0,10*ROW('Sanitation Data'!G72)),NA())</f>
        <v>#N/A</v>
      </c>
      <c r="AL78" s="91" t="e">
        <f ca="true">+IF(AND(ISNUMBER(OFFSET('Sanitation Data'!$G$6,0,10*ROW('Sanitation Data'!G72))),'Data Summary'!DA78="Yes"),OFFSET('Sanitation Data'!$G$6,0,10*ROW('Sanitation Data'!G72)),NA())</f>
        <v>#N/A</v>
      </c>
      <c r="AM78" s="91" t="e">
        <f ca="true">+IF(AND(ISNUMBER(OFFSET('Sanitation Data'!$G$10,0,10*ROW('Sanitation Data'!G72))),'Data Summary'!DB78="Yes"),OFFSET('Sanitation Data'!$G$10,0,10*ROW('Sanitation Data'!G72)),NA())</f>
        <v>#N/A</v>
      </c>
      <c r="AN78" s="91" t="e">
        <f ca="true">+IF(AND(ISNUMBER(OFFSET('Sanitation Data'!$G$11,0,10*ROW('Sanitation Data'!G72))),'Data Summary'!DC78="Yes"),OFFSET('Sanitation Data'!$G$11,0,10*ROW('Sanitation Data'!G72)),NA())</f>
        <v>#N/A</v>
      </c>
      <c r="AO78" s="91" t="e">
        <f ca="true">+IF(AND(ISNUMBER(OFFSET('Sanitation Data'!$G$12,0,10*ROW('Sanitation Data'!G72))),'Data Summary'!DD78="Yes"),OFFSET('Sanitation Data'!$G$12,0,10*ROW('Sanitation Data'!G72)),NA())</f>
        <v>#N/A</v>
      </c>
      <c r="AP78" s="91" t="e">
        <f ca="true">+IF(AND(ISNUMBER(OFFSET('Sanitation Data'!$H$4,0,10*ROW('Sanitation Data'!H72))),'Data Summary'!DE78="Yes"),100-OFFSET('Sanitation Data'!$H$4,0,10*ROW('Sanitation Data'!H72)),NA())</f>
        <v>#N/A</v>
      </c>
      <c r="AQ78" s="91" t="e">
        <f ca="true">+IF(AND(ISNUMBER(OFFSET('Sanitation Data'!$H$6,0,10*ROW('Sanitation Data'!H72))),'Data Summary'!DF78="Yes"),OFFSET('Sanitation Data'!$H$6,0,10*ROW('Sanitation Data'!H72)),NA())</f>
        <v>#N/A</v>
      </c>
      <c r="AR78" s="91" t="e">
        <f ca="true">+IF(AND(ISNUMBER(OFFSET('Sanitation Data'!$H$10,0,10*ROW('Sanitation Data'!H72))),'Data Summary'!DG78="Yes"),OFFSET('Sanitation Data'!$H$10,0,10*ROW('Sanitation Data'!H72)),NA())</f>
        <v>#N/A</v>
      </c>
      <c r="AS78" s="91" t="e">
        <f ca="true">+IF(AND(ISNUMBER(OFFSET('Sanitation Data'!$H$11,0,10*ROW('Sanitation Data'!H72))),'Data Summary'!DH78="Yes"),OFFSET('Sanitation Data'!$H$11,0,10*ROW('Sanitation Data'!H72)),NA())</f>
        <v>#N/A</v>
      </c>
      <c r="AT78" s="91" t="e">
        <f ca="true">+IF(AND(ISNUMBER(OFFSET('Sanitation Data'!$H$12,0,10*ROW('Sanitation Data'!H72))),'Data Summary'!DI78="Yes"),OFFSET('Sanitation Data'!$H$12,0,10*ROW('Sanitation Data'!H72)),NA())</f>
        <v>#N/A</v>
      </c>
      <c r="AU78" s="91" t="e">
        <f ca="true">+IF(AND(ISNUMBER(OFFSET('Sanitation Data'!$I$4,0,10*ROW('Sanitation Data'!I72))),'Data Summary'!DJ78="Yes"),100-OFFSET('Sanitation Data'!$I$4,0,10*ROW('Sanitation Data'!I72)),NA())</f>
        <v>#N/A</v>
      </c>
      <c r="AV78" s="91" t="e">
        <f ca="true">+IF(AND(ISNUMBER(OFFSET('Sanitation Data'!$I$6,0,10*ROW('Sanitation Data'!I72))),'Data Summary'!DK78="Yes"),OFFSET('Sanitation Data'!$I$6,0,10*ROW('Sanitation Data'!I72)),NA())</f>
        <v>#N/A</v>
      </c>
      <c r="AW78" s="91" t="e">
        <f ca="true">+IF(AND(ISNUMBER(OFFSET('Sanitation Data'!$I$10,0,10*ROW('Sanitation Data'!I72))),'Data Summary'!DL78="Yes"),OFFSET('Sanitation Data'!$I$10,0,10*ROW('Sanitation Data'!I72)),NA())</f>
        <v>#N/A</v>
      </c>
      <c r="AX78" s="91" t="e">
        <f ca="true">+IF(AND(ISNUMBER(OFFSET('Sanitation Data'!$I$11,0,10*ROW('Sanitation Data'!I72))),'Data Summary'!DM78="Yes"),OFFSET('Sanitation Data'!$I$11,0,10*ROW('Sanitation Data'!I72)),NA())</f>
        <v>#N/A</v>
      </c>
      <c r="AY78" s="91" t="e">
        <f ca="true">+IF(AND(ISNUMBER(OFFSET('Sanitation Data'!$I$12,0,10*ROW('Sanitation Data'!I72))),'Data Summary'!DN78="Yes"),OFFSET('Sanitation Data'!$I$12,0,10*ROW('Sanitation Data'!I72)),NA())</f>
        <v>#N/A</v>
      </c>
      <c r="AZ78" s="92" t="e">
        <f ca="true">+IF(AND(ISNUMBER(OFFSET('Hygiene Data'!$D$5,0,10*ROW('Hygiene Data'!D72))),'Data Summary'!DO78="Yes"),OFFSET('Hygiene Data'!$D$5,0,10*ROW('Hygiene Data'!D72)),NA())</f>
        <v>#N/A</v>
      </c>
      <c r="BA78" s="92" t="e">
        <f ca="true">+IF(AND(ISNUMBER(OFFSET('Hygiene Data'!$D$7,0,10*ROW('Hygiene Data'!D72))),'Data Summary'!DP78="Yes"),OFFSET('Hygiene Data'!$D$7,0,10*ROW('Hygiene Data'!D72)),NA())</f>
        <v>#N/A</v>
      </c>
      <c r="BB78" s="92" t="e">
        <f ca="true">+IF(AND(ISNUMBER(OFFSET('Hygiene Data'!$D$9,0,10*ROW('Hygiene Data'!D72))),'Data Summary'!DQ78="Yes"),OFFSET('Hygiene Data'!$D$9,0,10*ROW('Hygiene Data'!D72)),NA())</f>
        <v>#N/A</v>
      </c>
      <c r="BC78" s="92" t="e">
        <f ca="true">+IF(AND(ISNUMBER(OFFSET('Hygiene Data'!$E$5,0,10*ROW('Hygiene Data'!E72))),'Data Summary'!DR78="Yes"),OFFSET('Hygiene Data'!$E$5,0,10*ROW('Hygiene Data'!E72)),NA())</f>
        <v>#N/A</v>
      </c>
      <c r="BD78" s="92" t="e">
        <f ca="true">+IF(AND(ISNUMBER(OFFSET('Hygiene Data'!$E$7,0,10*ROW('Hygiene Data'!E72))),'Data Summary'!DS78="Yes"),OFFSET('Hygiene Data'!$E$7,0,10*ROW('Hygiene Data'!E72)),NA())</f>
        <v>#N/A</v>
      </c>
      <c r="BE78" s="92" t="e">
        <f ca="true">+IF(AND(ISNUMBER(OFFSET('Hygiene Data'!$E$9,0,10*ROW('Hygiene Data'!E72))),'Data Summary'!DT78="Yes"),OFFSET('Hygiene Data'!$E$9,0,10*ROW('Hygiene Data'!E72)),NA())</f>
        <v>#N/A</v>
      </c>
      <c r="BF78" s="92" t="e">
        <f ca="true">+IF(AND(ISNUMBER(OFFSET('Hygiene Data'!$F$5,0,10*ROW('Hygiene Data'!F72))),'Data Summary'!DU78="Yes"),OFFSET('Hygiene Data'!$F$5,0,10*ROW('Hygiene Data'!F72)),NA())</f>
        <v>#N/A</v>
      </c>
      <c r="BG78" s="92" t="e">
        <f ca="true">+IF(AND(ISNUMBER(OFFSET('Hygiene Data'!$F$7,0,10*ROW('Hygiene Data'!F72))),'Data Summary'!DV78="Yes"),OFFSET('Hygiene Data'!$F$7,0,10*ROW('Hygiene Data'!F72)),NA())</f>
        <v>#N/A</v>
      </c>
      <c r="BH78" s="92" t="e">
        <f ca="true">+IF(AND(ISNUMBER(OFFSET('Hygiene Data'!$F$9,0,10*ROW('Hygiene Data'!F72))),'Data Summary'!DW78="Yes"),OFFSET('Hygiene Data'!$F$9,0,10*ROW('Hygiene Data'!F72)),NA())</f>
        <v>#N/A</v>
      </c>
      <c r="BI78" s="92" t="e">
        <f ca="true">+IF(AND(ISNUMBER(OFFSET('Hygiene Data'!$G$5,0,10*ROW('Hygiene Data'!G72))),'Data Summary'!DX78="Yes"),OFFSET('Hygiene Data'!$G$5,0,10*ROW('Hygiene Data'!G72)),NA())</f>
        <v>#N/A</v>
      </c>
      <c r="BJ78" s="92" t="e">
        <f ca="true">+IF(AND(ISNUMBER(OFFSET('Hygiene Data'!$G$7,0,10*ROW('Hygiene Data'!G72))),'Data Summary'!DY78="Yes"),OFFSET('Hygiene Data'!$G$7,0,10*ROW('Hygiene Data'!G72)),NA())</f>
        <v>#N/A</v>
      </c>
      <c r="BK78" s="92" t="e">
        <f ca="true">+IF(AND(ISNUMBER(OFFSET('Hygiene Data'!$G$9,0,10*ROW('Hygiene Data'!G72))),'Data Summary'!DZ78="Yes"),OFFSET('Hygiene Data'!$G$9,0,10*ROW('Hygiene Data'!G72)),NA())</f>
        <v>#N/A</v>
      </c>
      <c r="BL78" s="92" t="e">
        <f ca="true">+IF(AND(ISNUMBER(OFFSET('Hygiene Data'!$H$5,0,10*ROW('Hygiene Data'!H72))),'Data Summary'!EA78="Yes"),OFFSET('Hygiene Data'!$H$5,0,10*ROW('Hygiene Data'!H72)),NA())</f>
        <v>#N/A</v>
      </c>
      <c r="BM78" s="92" t="e">
        <f ca="true">+IF(AND(ISNUMBER(OFFSET('Hygiene Data'!$H$7,0,10*ROW('Hygiene Data'!H72))),'Data Summary'!EB78="Yes"),OFFSET('Hygiene Data'!$H$7,0,10*ROW('Hygiene Data'!H72)),NA())</f>
        <v>#N/A</v>
      </c>
      <c r="BN78" s="92" t="e">
        <f ca="true">+IF(AND(ISNUMBER(OFFSET('Hygiene Data'!$H$9,0,10*ROW('Hygiene Data'!H72))),'Data Summary'!EC78="Yes"),OFFSET('Hygiene Data'!$H$9,0,10*ROW('Hygiene Data'!H72)),NA())</f>
        <v>#N/A</v>
      </c>
      <c r="BO78" s="92" t="e">
        <f ca="true">+IF(AND(ISNUMBER(OFFSET('Hygiene Data'!$I$5,0,10*ROW('Hygiene Data'!I72))),'Data Summary'!ED78="Yes"),OFFSET('Hygiene Data'!$I$5,0,10*ROW('Hygiene Data'!I72)),NA())</f>
        <v>#N/A</v>
      </c>
      <c r="BP78" s="92" t="e">
        <f ca="true">+IF(AND(ISNUMBER(OFFSET('Hygiene Data'!$I$7,0,10*ROW('Hygiene Data'!I72))),'Data Summary'!EE78="Yes"),OFFSET('Hygiene Data'!$I$7,0,10*ROW('Hygiene Data'!I72)),NA())</f>
        <v>#N/A</v>
      </c>
      <c r="BQ78" s="92"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4" t="str">
        <f ca="true">+IF(ISTEXT('Data Summary'!B79),'Data Summary'!B79,"")</f>
        <v/>
      </c>
      <c r="C79" s="327" t="e">
        <f ca="true">+VALUE('Data Summary'!C79)</f>
        <v>#VALUE!</v>
      </c>
      <c r="D79" s="90" t="e">
        <f ca="true">+IF(AND(ISNUMBER(OFFSET('Water Data'!$D$4,0,10*ROW('Water Data'!D73))),'Data Summary'!BS79="Yes"),100-OFFSET('Water Data'!$D$4,0,10*ROW('Water Data'!D73)),NA())</f>
        <v>#N/A</v>
      </c>
      <c r="E79" s="90" t="e">
        <f ca="true">+IF(AND(ISNUMBER(OFFSET('Water Data'!$D$6,0,10*ROW('Water Data'!D73))),'Data Summary'!BT79="Yes"),OFFSET('Water Data'!$D$6,0,10*ROW('Water Data'!D73)),NA())</f>
        <v>#N/A</v>
      </c>
      <c r="F79" s="90" t="e">
        <f ca="true">+IF(AND(ISNUMBER(OFFSET('Water Data'!$D$9,0,10*ROW('Water Data'!D73))),'Data Summary'!BU79="Yes"),OFFSET('Water Data'!$D$9,0,10*ROW('Water Data'!D73)),NA())</f>
        <v>#N/A</v>
      </c>
      <c r="G79" s="90" t="e">
        <f ca="true">+IF(AND(ISNUMBER(OFFSET('Water Data'!$E$4,0,10*ROW('Water Data'!E73))),'Data Summary'!BV79="Yes"),100-OFFSET('Water Data'!$E$4,0,10*ROW('Water Data'!E73)),NA())</f>
        <v>#N/A</v>
      </c>
      <c r="H79" s="90" t="e">
        <f ca="true">+IF(AND(ISNUMBER(OFFSET('Water Data'!$E$6,0,10*ROW('Water Data'!E73))),'Data Summary'!BW79="Yes"),OFFSET('Water Data'!$E$6,0,10*ROW('Water Data'!E73)),NA())</f>
        <v>#N/A</v>
      </c>
      <c r="I79" s="90" t="e">
        <f ca="true">+IF(AND(ISNUMBER(OFFSET('Water Data'!$E$9,0,10*ROW('Water Data'!E73))),'Data Summary'!BX79="Yes"),OFFSET('Water Data'!$E$9,0,10*ROW('Water Data'!E73)),NA())</f>
        <v>#N/A</v>
      </c>
      <c r="J79" s="90" t="e">
        <f ca="true">+IF(AND(ISNUMBER(OFFSET('Water Data'!$F$4,0,10*ROW('Water Data'!F73))),'Data Summary'!BY79="Yes"),100-OFFSET('Water Data'!$F$4,0,10*ROW('Water Data'!F73)),NA())</f>
        <v>#N/A</v>
      </c>
      <c r="K79" s="90" t="e">
        <f ca="true">+IF(AND(ISNUMBER(OFFSET('Water Data'!$F$6,0,10*ROW('Water Data'!F73))),'Data Summary'!BZ79="Yes"),OFFSET('Water Data'!$F$6,0,10*ROW('Water Data'!F73)),NA())</f>
        <v>#N/A</v>
      </c>
      <c r="L79" s="90" t="e">
        <f ca="true">+IF(AND(ISNUMBER(OFFSET('Water Data'!$F$9,0,10*ROW('Water Data'!F73))),'Data Summary'!CA79="Yes"),OFFSET('Water Data'!$F$9,0,10*ROW('Water Data'!F73)),NA())</f>
        <v>#N/A</v>
      </c>
      <c r="M79" s="90" t="e">
        <f ca="true">+IF(AND(ISNUMBER(OFFSET('Water Data'!$G$4,0,10*ROW('Water Data'!G73))),'Data Summary'!CB79="Yes"),100-OFFSET('Water Data'!$G$4,0,10*ROW('Water Data'!G73)),NA())</f>
        <v>#N/A</v>
      </c>
      <c r="N79" s="90" t="e">
        <f ca="true">+IF(AND(ISNUMBER(OFFSET('Water Data'!$G$6,0,10*ROW('Water Data'!G73))),'Data Summary'!CC79="Yes"),OFFSET('Water Data'!$G$6,0,10*ROW('Water Data'!G73)),NA())</f>
        <v>#N/A</v>
      </c>
      <c r="O79" s="90" t="e">
        <f ca="true">+IF(AND(ISNUMBER(OFFSET('Water Data'!$G$9,0,10*ROW('Water Data'!G73))),'Data Summary'!CD79="Yes"),OFFSET('Water Data'!$G$9,0,10*ROW('Water Data'!G73)),NA())</f>
        <v>#N/A</v>
      </c>
      <c r="P79" s="90" t="e">
        <f ca="true">+IF(AND(ISNUMBER(OFFSET('Water Data'!$H$4,0,10*ROW('Water Data'!H73))),'Data Summary'!CE79="Yes"),100-OFFSET('Water Data'!$H$4,0,10*ROW('Water Data'!H73)),NA())</f>
        <v>#N/A</v>
      </c>
      <c r="Q79" s="90" t="e">
        <f ca="true">+IF(AND(ISNUMBER(OFFSET('Water Data'!$H$6,0,10*ROW('Water Data'!H73))),'Data Summary'!CF79="Yes"),OFFSET('Water Data'!$H$6,0,10*ROW('Water Data'!H73)),NA())</f>
        <v>#N/A</v>
      </c>
      <c r="R79" s="90" t="e">
        <f ca="true">+IF(AND(ISNUMBER(OFFSET('Water Data'!$H$9,0,10*ROW('Water Data'!H73))),'Data Summary'!CG79="Yes"),OFFSET('Water Data'!$H$9,0,10*ROW('Water Data'!H73)),NA())</f>
        <v>#N/A</v>
      </c>
      <c r="S79" s="90" t="e">
        <f ca="true">+IF(AND(ISNUMBER(OFFSET('Water Data'!$I$4,0,10*ROW('Water Data'!I73))),'Data Summary'!CH79="Yes"),100-OFFSET('Water Data'!$I$4,0,10*ROW('Water Data'!I73)),NA())</f>
        <v>#N/A</v>
      </c>
      <c r="T79" s="90" t="e">
        <f ca="true">+IF(AND(ISNUMBER(OFFSET('Water Data'!$I$6,0,10*ROW('Water Data'!I73))),'Data Summary'!CI79="Yes"),OFFSET('Water Data'!$I$6,0,10*ROW('Water Data'!I73)),NA())</f>
        <v>#N/A</v>
      </c>
      <c r="U79" s="90" t="e">
        <f ca="true">+IF(AND(ISNUMBER(OFFSET('Water Data'!$I$9,0,10*ROW('Water Data'!I73))),'Data Summary'!CJ79="Yes"),OFFSET('Water Data'!$I$9,0,10*ROW('Water Data'!I73)),NA())</f>
        <v>#N/A</v>
      </c>
      <c r="V79" s="91" t="e">
        <f ca="true">+IF(AND(ISNUMBER(OFFSET('Sanitation Data'!$D$4,0,10*ROW('Sanitation Data'!D73))),'Data Summary'!CK79="Yes"),100-OFFSET('Sanitation Data'!$D$4,0,10*ROW('Sanitation Data'!D73)),NA())</f>
        <v>#N/A</v>
      </c>
      <c r="W79" s="91" t="e">
        <f ca="true">+IF(AND(ISNUMBER(OFFSET('Sanitation Data'!$D$6,0,10*ROW('Sanitation Data'!D73))),'Data Summary'!CL79="Yes"),OFFSET('Sanitation Data'!$D$6,0,10*ROW('Sanitation Data'!D73)),NA())</f>
        <v>#N/A</v>
      </c>
      <c r="X79" s="91" t="e">
        <f ca="true">+IF(AND(ISNUMBER(OFFSET('Sanitation Data'!$D$10,0,10*ROW('Sanitation Data'!D73))),'Data Summary'!CM79="Yes"),OFFSET('Sanitation Data'!$D$10,0,10*ROW('Sanitation Data'!D73)),NA())</f>
        <v>#N/A</v>
      </c>
      <c r="Y79" s="91" t="e">
        <f ca="true">+IF(AND(ISNUMBER(OFFSET('Sanitation Data'!$D$11,0,10*ROW('Sanitation Data'!D73))),'Data Summary'!CN79="Yes"),OFFSET('Sanitation Data'!$D$11,0,10*ROW('Sanitation Data'!D73)),NA())</f>
        <v>#N/A</v>
      </c>
      <c r="Z79" s="91" t="e">
        <f ca="true">+IF(AND(ISNUMBER(OFFSET('Sanitation Data'!$D$12,0,10*ROW('Sanitation Data'!D73))),'Data Summary'!CO79="Yes"),OFFSET('Sanitation Data'!$D$12,0,10*ROW('Sanitation Data'!D73)),NA())</f>
        <v>#N/A</v>
      </c>
      <c r="AA79" s="91" t="e">
        <f ca="true">+IF(AND(ISNUMBER(OFFSET('Sanitation Data'!$E$4,0,10*ROW('Sanitation Data'!E73))),'Data Summary'!CP79="Yes"),100-OFFSET('Sanitation Data'!$E$4,0,10*ROW('Sanitation Data'!E73)),NA())</f>
        <v>#N/A</v>
      </c>
      <c r="AB79" s="91" t="e">
        <f ca="true">+IF(AND(ISNUMBER(OFFSET('Sanitation Data'!$E$6,0,10*ROW('Sanitation Data'!E73))),'Data Summary'!CQ79="Yes"),OFFSET('Sanitation Data'!$E$6,0,10*ROW('Sanitation Data'!E73)),NA())</f>
        <v>#N/A</v>
      </c>
      <c r="AC79" s="91" t="e">
        <f ca="true">+IF(AND(ISNUMBER(OFFSET('Sanitation Data'!$E$10,0,10*ROW('Sanitation Data'!E73))),'Data Summary'!CR79="Yes"),OFFSET('Sanitation Data'!$E$10,0,10*ROW('Sanitation Data'!E73)),NA())</f>
        <v>#N/A</v>
      </c>
      <c r="AD79" s="91" t="e">
        <f ca="true">+IF(AND(ISNUMBER(OFFSET('Sanitation Data'!$E$11,0,10*ROW('Sanitation Data'!E73))),'Data Summary'!CS79="Yes"),OFFSET('Sanitation Data'!$E$11,0,10*ROW('Sanitation Data'!E73)),NA())</f>
        <v>#N/A</v>
      </c>
      <c r="AE79" s="91" t="e">
        <f ca="true">+IF(AND(ISNUMBER(OFFSET('Sanitation Data'!$E$12,0,10*ROW('Sanitation Data'!E73))),'Data Summary'!CT79="Yes"),OFFSET('Sanitation Data'!$E$12,0,10*ROW('Sanitation Data'!E73)),NA())</f>
        <v>#N/A</v>
      </c>
      <c r="AF79" s="91" t="e">
        <f ca="true">+IF(AND(ISNUMBER(OFFSET('Sanitation Data'!$F$4,0,10*ROW('Sanitation Data'!F73))),'Data Summary'!CU79="Yes"),100-OFFSET('Sanitation Data'!$F$4,0,10*ROW('Sanitation Data'!F73)),NA())</f>
        <v>#N/A</v>
      </c>
      <c r="AG79" s="91" t="e">
        <f ca="true">+IF(AND(ISNUMBER(OFFSET('Sanitation Data'!$F$6,0,10*ROW('Sanitation Data'!F73))),'Data Summary'!CV79="Yes"),OFFSET('Sanitation Data'!$F$6,0,10*ROW('Sanitation Data'!F73)),NA())</f>
        <v>#N/A</v>
      </c>
      <c r="AH79" s="91" t="e">
        <f ca="true">+IF(AND(ISNUMBER(OFFSET('Sanitation Data'!$F$10,0,10*ROW('Sanitation Data'!F73))),'Data Summary'!CW79="Yes"),OFFSET('Sanitation Data'!$F$10,0,10*ROW('Sanitation Data'!F73)),NA())</f>
        <v>#N/A</v>
      </c>
      <c r="AI79" s="91" t="e">
        <f ca="true">+IF(AND(ISNUMBER(OFFSET('Sanitation Data'!$F$11,0,10*ROW('Sanitation Data'!F73))),'Data Summary'!CX79="Yes"),OFFSET('Sanitation Data'!$F$11,0,10*ROW('Sanitation Data'!F73)),NA())</f>
        <v>#N/A</v>
      </c>
      <c r="AJ79" s="91" t="e">
        <f ca="true">+IF(AND(ISNUMBER(OFFSET('Sanitation Data'!$F$12,0,10*ROW('Sanitation Data'!F73))),'Data Summary'!CY79="Yes"),OFFSET('Sanitation Data'!$F$12,0,10*ROW('Sanitation Data'!F73)),NA())</f>
        <v>#N/A</v>
      </c>
      <c r="AK79" s="91" t="e">
        <f ca="true">+IF(AND(ISNUMBER(OFFSET('Sanitation Data'!$G$4,0,10*ROW('Sanitation Data'!G73))),'Data Summary'!CZ79="Yes"),100-OFFSET('Sanitation Data'!$G$4,0,10*ROW('Sanitation Data'!G73)),NA())</f>
        <v>#N/A</v>
      </c>
      <c r="AL79" s="91" t="e">
        <f ca="true">+IF(AND(ISNUMBER(OFFSET('Sanitation Data'!$G$6,0,10*ROW('Sanitation Data'!G73))),'Data Summary'!DA79="Yes"),OFFSET('Sanitation Data'!$G$6,0,10*ROW('Sanitation Data'!G73)),NA())</f>
        <v>#N/A</v>
      </c>
      <c r="AM79" s="91" t="e">
        <f ca="true">+IF(AND(ISNUMBER(OFFSET('Sanitation Data'!$G$10,0,10*ROW('Sanitation Data'!G73))),'Data Summary'!DB79="Yes"),OFFSET('Sanitation Data'!$G$10,0,10*ROW('Sanitation Data'!G73)),NA())</f>
        <v>#N/A</v>
      </c>
      <c r="AN79" s="91" t="e">
        <f ca="true">+IF(AND(ISNUMBER(OFFSET('Sanitation Data'!$G$11,0,10*ROW('Sanitation Data'!G73))),'Data Summary'!DC79="Yes"),OFFSET('Sanitation Data'!$G$11,0,10*ROW('Sanitation Data'!G73)),NA())</f>
        <v>#N/A</v>
      </c>
      <c r="AO79" s="91" t="e">
        <f ca="true">+IF(AND(ISNUMBER(OFFSET('Sanitation Data'!$G$12,0,10*ROW('Sanitation Data'!G73))),'Data Summary'!DD79="Yes"),OFFSET('Sanitation Data'!$G$12,0,10*ROW('Sanitation Data'!G73)),NA())</f>
        <v>#N/A</v>
      </c>
      <c r="AP79" s="91" t="e">
        <f ca="true">+IF(AND(ISNUMBER(OFFSET('Sanitation Data'!$H$4,0,10*ROW('Sanitation Data'!H73))),'Data Summary'!DE79="Yes"),100-OFFSET('Sanitation Data'!$H$4,0,10*ROW('Sanitation Data'!H73)),NA())</f>
        <v>#N/A</v>
      </c>
      <c r="AQ79" s="91" t="e">
        <f ca="true">+IF(AND(ISNUMBER(OFFSET('Sanitation Data'!$H$6,0,10*ROW('Sanitation Data'!H73))),'Data Summary'!DF79="Yes"),OFFSET('Sanitation Data'!$H$6,0,10*ROW('Sanitation Data'!H73)),NA())</f>
        <v>#N/A</v>
      </c>
      <c r="AR79" s="91" t="e">
        <f ca="true">+IF(AND(ISNUMBER(OFFSET('Sanitation Data'!$H$10,0,10*ROW('Sanitation Data'!H73))),'Data Summary'!DG79="Yes"),OFFSET('Sanitation Data'!$H$10,0,10*ROW('Sanitation Data'!H73)),NA())</f>
        <v>#N/A</v>
      </c>
      <c r="AS79" s="91" t="e">
        <f ca="true">+IF(AND(ISNUMBER(OFFSET('Sanitation Data'!$H$11,0,10*ROW('Sanitation Data'!H73))),'Data Summary'!DH79="Yes"),OFFSET('Sanitation Data'!$H$11,0,10*ROW('Sanitation Data'!H73)),NA())</f>
        <v>#N/A</v>
      </c>
      <c r="AT79" s="91" t="e">
        <f ca="true">+IF(AND(ISNUMBER(OFFSET('Sanitation Data'!$H$12,0,10*ROW('Sanitation Data'!H73))),'Data Summary'!DI79="Yes"),OFFSET('Sanitation Data'!$H$12,0,10*ROW('Sanitation Data'!H73)),NA())</f>
        <v>#N/A</v>
      </c>
      <c r="AU79" s="91" t="e">
        <f ca="true">+IF(AND(ISNUMBER(OFFSET('Sanitation Data'!$I$4,0,10*ROW('Sanitation Data'!I73))),'Data Summary'!DJ79="Yes"),100-OFFSET('Sanitation Data'!$I$4,0,10*ROW('Sanitation Data'!I73)),NA())</f>
        <v>#N/A</v>
      </c>
      <c r="AV79" s="91" t="e">
        <f ca="true">+IF(AND(ISNUMBER(OFFSET('Sanitation Data'!$I$6,0,10*ROW('Sanitation Data'!I73))),'Data Summary'!DK79="Yes"),OFFSET('Sanitation Data'!$I$6,0,10*ROW('Sanitation Data'!I73)),NA())</f>
        <v>#N/A</v>
      </c>
      <c r="AW79" s="91" t="e">
        <f ca="true">+IF(AND(ISNUMBER(OFFSET('Sanitation Data'!$I$10,0,10*ROW('Sanitation Data'!I73))),'Data Summary'!DL79="Yes"),OFFSET('Sanitation Data'!$I$10,0,10*ROW('Sanitation Data'!I73)),NA())</f>
        <v>#N/A</v>
      </c>
      <c r="AX79" s="91" t="e">
        <f ca="true">+IF(AND(ISNUMBER(OFFSET('Sanitation Data'!$I$11,0,10*ROW('Sanitation Data'!I73))),'Data Summary'!DM79="Yes"),OFFSET('Sanitation Data'!$I$11,0,10*ROW('Sanitation Data'!I73)),NA())</f>
        <v>#N/A</v>
      </c>
      <c r="AY79" s="91" t="e">
        <f ca="true">+IF(AND(ISNUMBER(OFFSET('Sanitation Data'!$I$12,0,10*ROW('Sanitation Data'!I73))),'Data Summary'!DN79="Yes"),OFFSET('Sanitation Data'!$I$12,0,10*ROW('Sanitation Data'!I73)),NA())</f>
        <v>#N/A</v>
      </c>
      <c r="AZ79" s="92" t="e">
        <f ca="true">+IF(AND(ISNUMBER(OFFSET('Hygiene Data'!$D$5,0,10*ROW('Hygiene Data'!D73))),'Data Summary'!DO79="Yes"),OFFSET('Hygiene Data'!$D$5,0,10*ROW('Hygiene Data'!D73)),NA())</f>
        <v>#N/A</v>
      </c>
      <c r="BA79" s="92" t="e">
        <f ca="true">+IF(AND(ISNUMBER(OFFSET('Hygiene Data'!$D$7,0,10*ROW('Hygiene Data'!D73))),'Data Summary'!DP79="Yes"),OFFSET('Hygiene Data'!$D$7,0,10*ROW('Hygiene Data'!D73)),NA())</f>
        <v>#N/A</v>
      </c>
      <c r="BB79" s="92" t="e">
        <f ca="true">+IF(AND(ISNUMBER(OFFSET('Hygiene Data'!$D$9,0,10*ROW('Hygiene Data'!D73))),'Data Summary'!DQ79="Yes"),OFFSET('Hygiene Data'!$D$9,0,10*ROW('Hygiene Data'!D73)),NA())</f>
        <v>#N/A</v>
      </c>
      <c r="BC79" s="92" t="e">
        <f ca="true">+IF(AND(ISNUMBER(OFFSET('Hygiene Data'!$E$5,0,10*ROW('Hygiene Data'!E73))),'Data Summary'!DR79="Yes"),OFFSET('Hygiene Data'!$E$5,0,10*ROW('Hygiene Data'!E73)),NA())</f>
        <v>#N/A</v>
      </c>
      <c r="BD79" s="92" t="e">
        <f ca="true">+IF(AND(ISNUMBER(OFFSET('Hygiene Data'!$E$7,0,10*ROW('Hygiene Data'!E73))),'Data Summary'!DS79="Yes"),OFFSET('Hygiene Data'!$E$7,0,10*ROW('Hygiene Data'!E73)),NA())</f>
        <v>#N/A</v>
      </c>
      <c r="BE79" s="92" t="e">
        <f ca="true">+IF(AND(ISNUMBER(OFFSET('Hygiene Data'!$E$9,0,10*ROW('Hygiene Data'!E73))),'Data Summary'!DT79="Yes"),OFFSET('Hygiene Data'!$E$9,0,10*ROW('Hygiene Data'!E73)),NA())</f>
        <v>#N/A</v>
      </c>
      <c r="BF79" s="92" t="e">
        <f ca="true">+IF(AND(ISNUMBER(OFFSET('Hygiene Data'!$F$5,0,10*ROW('Hygiene Data'!F73))),'Data Summary'!DU79="Yes"),OFFSET('Hygiene Data'!$F$5,0,10*ROW('Hygiene Data'!F73)),NA())</f>
        <v>#N/A</v>
      </c>
      <c r="BG79" s="92" t="e">
        <f ca="true">+IF(AND(ISNUMBER(OFFSET('Hygiene Data'!$F$7,0,10*ROW('Hygiene Data'!F73))),'Data Summary'!DV79="Yes"),OFFSET('Hygiene Data'!$F$7,0,10*ROW('Hygiene Data'!F73)),NA())</f>
        <v>#N/A</v>
      </c>
      <c r="BH79" s="92" t="e">
        <f ca="true">+IF(AND(ISNUMBER(OFFSET('Hygiene Data'!$F$9,0,10*ROW('Hygiene Data'!F73))),'Data Summary'!DW79="Yes"),OFFSET('Hygiene Data'!$F$9,0,10*ROW('Hygiene Data'!F73)),NA())</f>
        <v>#N/A</v>
      </c>
      <c r="BI79" s="92" t="e">
        <f ca="true">+IF(AND(ISNUMBER(OFFSET('Hygiene Data'!$G$5,0,10*ROW('Hygiene Data'!G73))),'Data Summary'!DX79="Yes"),OFFSET('Hygiene Data'!$G$5,0,10*ROW('Hygiene Data'!G73)),NA())</f>
        <v>#N/A</v>
      </c>
      <c r="BJ79" s="92" t="e">
        <f ca="true">+IF(AND(ISNUMBER(OFFSET('Hygiene Data'!$G$7,0,10*ROW('Hygiene Data'!G73))),'Data Summary'!DY79="Yes"),OFFSET('Hygiene Data'!$G$7,0,10*ROW('Hygiene Data'!G73)),NA())</f>
        <v>#N/A</v>
      </c>
      <c r="BK79" s="92" t="e">
        <f ca="true">+IF(AND(ISNUMBER(OFFSET('Hygiene Data'!$G$9,0,10*ROW('Hygiene Data'!G73))),'Data Summary'!DZ79="Yes"),OFFSET('Hygiene Data'!$G$9,0,10*ROW('Hygiene Data'!G73)),NA())</f>
        <v>#N/A</v>
      </c>
      <c r="BL79" s="92" t="e">
        <f ca="true">+IF(AND(ISNUMBER(OFFSET('Hygiene Data'!$H$5,0,10*ROW('Hygiene Data'!H73))),'Data Summary'!EA79="Yes"),OFFSET('Hygiene Data'!$H$5,0,10*ROW('Hygiene Data'!H73)),NA())</f>
        <v>#N/A</v>
      </c>
      <c r="BM79" s="92" t="e">
        <f ca="true">+IF(AND(ISNUMBER(OFFSET('Hygiene Data'!$H$7,0,10*ROW('Hygiene Data'!H73))),'Data Summary'!EB79="Yes"),OFFSET('Hygiene Data'!$H$7,0,10*ROW('Hygiene Data'!H73)),NA())</f>
        <v>#N/A</v>
      </c>
      <c r="BN79" s="92" t="e">
        <f ca="true">+IF(AND(ISNUMBER(OFFSET('Hygiene Data'!$H$9,0,10*ROW('Hygiene Data'!H73))),'Data Summary'!EC79="Yes"),OFFSET('Hygiene Data'!$H$9,0,10*ROW('Hygiene Data'!H73)),NA())</f>
        <v>#N/A</v>
      </c>
      <c r="BO79" s="92" t="e">
        <f ca="true">+IF(AND(ISNUMBER(OFFSET('Hygiene Data'!$I$5,0,10*ROW('Hygiene Data'!I73))),'Data Summary'!ED79="Yes"),OFFSET('Hygiene Data'!$I$5,0,10*ROW('Hygiene Data'!I73)),NA())</f>
        <v>#N/A</v>
      </c>
      <c r="BP79" s="92" t="e">
        <f ca="true">+IF(AND(ISNUMBER(OFFSET('Hygiene Data'!$I$7,0,10*ROW('Hygiene Data'!I73))),'Data Summary'!EE79="Yes"),OFFSET('Hygiene Data'!$I$7,0,10*ROW('Hygiene Data'!I73)),NA())</f>
        <v>#N/A</v>
      </c>
      <c r="BQ79" s="92"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4" t="str">
        <f ca="true">+IF(ISTEXT('Data Summary'!B80),'Data Summary'!B80,"")</f>
        <v/>
      </c>
      <c r="C80" s="327" t="e">
        <f ca="true">+VALUE('Data Summary'!C80)</f>
        <v>#VALUE!</v>
      </c>
      <c r="D80" s="90" t="e">
        <f ca="true">+IF(AND(ISNUMBER(OFFSET('Water Data'!$D$4,0,10*ROW('Water Data'!D74))),'Data Summary'!BS80="Yes"),100-OFFSET('Water Data'!$D$4,0,10*ROW('Water Data'!D74)),NA())</f>
        <v>#N/A</v>
      </c>
      <c r="E80" s="90" t="e">
        <f ca="true">+IF(AND(ISNUMBER(OFFSET('Water Data'!$D$6,0,10*ROW('Water Data'!D74))),'Data Summary'!BT80="Yes"),OFFSET('Water Data'!$D$6,0,10*ROW('Water Data'!D74)),NA())</f>
        <v>#N/A</v>
      </c>
      <c r="F80" s="90" t="e">
        <f ca="true">+IF(AND(ISNUMBER(OFFSET('Water Data'!$D$9,0,10*ROW('Water Data'!D74))),'Data Summary'!BU80="Yes"),OFFSET('Water Data'!$D$9,0,10*ROW('Water Data'!D74)),NA())</f>
        <v>#N/A</v>
      </c>
      <c r="G80" s="90" t="e">
        <f ca="true">+IF(AND(ISNUMBER(OFFSET('Water Data'!$E$4,0,10*ROW('Water Data'!E74))),'Data Summary'!BV80="Yes"),100-OFFSET('Water Data'!$E$4,0,10*ROW('Water Data'!E74)),NA())</f>
        <v>#N/A</v>
      </c>
      <c r="H80" s="90" t="e">
        <f ca="true">+IF(AND(ISNUMBER(OFFSET('Water Data'!$E$6,0,10*ROW('Water Data'!E74))),'Data Summary'!BW80="Yes"),OFFSET('Water Data'!$E$6,0,10*ROW('Water Data'!E74)),NA())</f>
        <v>#N/A</v>
      </c>
      <c r="I80" s="90" t="e">
        <f ca="true">+IF(AND(ISNUMBER(OFFSET('Water Data'!$E$9,0,10*ROW('Water Data'!E74))),'Data Summary'!BX80="Yes"),OFFSET('Water Data'!$E$9,0,10*ROW('Water Data'!E74)),NA())</f>
        <v>#N/A</v>
      </c>
      <c r="J80" s="90" t="e">
        <f ca="true">+IF(AND(ISNUMBER(OFFSET('Water Data'!$F$4,0,10*ROW('Water Data'!F74))),'Data Summary'!BY80="Yes"),100-OFFSET('Water Data'!$F$4,0,10*ROW('Water Data'!F74)),NA())</f>
        <v>#N/A</v>
      </c>
      <c r="K80" s="90" t="e">
        <f ca="true">+IF(AND(ISNUMBER(OFFSET('Water Data'!$F$6,0,10*ROW('Water Data'!F74))),'Data Summary'!BZ80="Yes"),OFFSET('Water Data'!$F$6,0,10*ROW('Water Data'!F74)),NA())</f>
        <v>#N/A</v>
      </c>
      <c r="L80" s="90" t="e">
        <f ca="true">+IF(AND(ISNUMBER(OFFSET('Water Data'!$F$9,0,10*ROW('Water Data'!F74))),'Data Summary'!CA80="Yes"),OFFSET('Water Data'!$F$9,0,10*ROW('Water Data'!F74)),NA())</f>
        <v>#N/A</v>
      </c>
      <c r="M80" s="90" t="e">
        <f ca="true">+IF(AND(ISNUMBER(OFFSET('Water Data'!$G$4,0,10*ROW('Water Data'!G74))),'Data Summary'!CB80="Yes"),100-OFFSET('Water Data'!$G$4,0,10*ROW('Water Data'!G74)),NA())</f>
        <v>#N/A</v>
      </c>
      <c r="N80" s="90" t="e">
        <f ca="true">+IF(AND(ISNUMBER(OFFSET('Water Data'!$G$6,0,10*ROW('Water Data'!G74))),'Data Summary'!CC80="Yes"),OFFSET('Water Data'!$G$6,0,10*ROW('Water Data'!G74)),NA())</f>
        <v>#N/A</v>
      </c>
      <c r="O80" s="90" t="e">
        <f ca="true">+IF(AND(ISNUMBER(OFFSET('Water Data'!$G$9,0,10*ROW('Water Data'!G74))),'Data Summary'!CD80="Yes"),OFFSET('Water Data'!$G$9,0,10*ROW('Water Data'!G74)),NA())</f>
        <v>#N/A</v>
      </c>
      <c r="P80" s="90" t="e">
        <f ca="true">+IF(AND(ISNUMBER(OFFSET('Water Data'!$H$4,0,10*ROW('Water Data'!H74))),'Data Summary'!CE80="Yes"),100-OFFSET('Water Data'!$H$4,0,10*ROW('Water Data'!H74)),NA())</f>
        <v>#N/A</v>
      </c>
      <c r="Q80" s="90" t="e">
        <f ca="true">+IF(AND(ISNUMBER(OFFSET('Water Data'!$H$6,0,10*ROW('Water Data'!H74))),'Data Summary'!CF80="Yes"),OFFSET('Water Data'!$H$6,0,10*ROW('Water Data'!H74)),NA())</f>
        <v>#N/A</v>
      </c>
      <c r="R80" s="90" t="e">
        <f ca="true">+IF(AND(ISNUMBER(OFFSET('Water Data'!$H$9,0,10*ROW('Water Data'!H74))),'Data Summary'!CG80="Yes"),OFFSET('Water Data'!$H$9,0,10*ROW('Water Data'!H74)),NA())</f>
        <v>#N/A</v>
      </c>
      <c r="S80" s="90" t="e">
        <f ca="true">+IF(AND(ISNUMBER(OFFSET('Water Data'!$I$4,0,10*ROW('Water Data'!I74))),'Data Summary'!CH80="Yes"),100-OFFSET('Water Data'!$I$4,0,10*ROW('Water Data'!I74)),NA())</f>
        <v>#N/A</v>
      </c>
      <c r="T80" s="90" t="e">
        <f ca="true">+IF(AND(ISNUMBER(OFFSET('Water Data'!$I$6,0,10*ROW('Water Data'!I74))),'Data Summary'!CI80="Yes"),OFFSET('Water Data'!$I$6,0,10*ROW('Water Data'!I74)),NA())</f>
        <v>#N/A</v>
      </c>
      <c r="U80" s="90" t="e">
        <f ca="true">+IF(AND(ISNUMBER(OFFSET('Water Data'!$I$9,0,10*ROW('Water Data'!I74))),'Data Summary'!CJ80="Yes"),OFFSET('Water Data'!$I$9,0,10*ROW('Water Data'!I74)),NA())</f>
        <v>#N/A</v>
      </c>
      <c r="V80" s="91" t="e">
        <f ca="true">+IF(AND(ISNUMBER(OFFSET('Sanitation Data'!$D$4,0,10*ROW('Sanitation Data'!D74))),'Data Summary'!CK80="Yes"),100-OFFSET('Sanitation Data'!$D$4,0,10*ROW('Sanitation Data'!D74)),NA())</f>
        <v>#N/A</v>
      </c>
      <c r="W80" s="91" t="e">
        <f ca="true">+IF(AND(ISNUMBER(OFFSET('Sanitation Data'!$D$6,0,10*ROW('Sanitation Data'!D74))),'Data Summary'!CL80="Yes"),OFFSET('Sanitation Data'!$D$6,0,10*ROW('Sanitation Data'!D74)),NA())</f>
        <v>#N/A</v>
      </c>
      <c r="X80" s="91" t="e">
        <f ca="true">+IF(AND(ISNUMBER(OFFSET('Sanitation Data'!$D$10,0,10*ROW('Sanitation Data'!D74))),'Data Summary'!CM80="Yes"),OFFSET('Sanitation Data'!$D$10,0,10*ROW('Sanitation Data'!D74)),NA())</f>
        <v>#N/A</v>
      </c>
      <c r="Y80" s="91" t="e">
        <f ca="true">+IF(AND(ISNUMBER(OFFSET('Sanitation Data'!$D$11,0,10*ROW('Sanitation Data'!D74))),'Data Summary'!CN80="Yes"),OFFSET('Sanitation Data'!$D$11,0,10*ROW('Sanitation Data'!D74)),NA())</f>
        <v>#N/A</v>
      </c>
      <c r="Z80" s="91" t="e">
        <f ca="true">+IF(AND(ISNUMBER(OFFSET('Sanitation Data'!$D$12,0,10*ROW('Sanitation Data'!D74))),'Data Summary'!CO80="Yes"),OFFSET('Sanitation Data'!$D$12,0,10*ROW('Sanitation Data'!D74)),NA())</f>
        <v>#N/A</v>
      </c>
      <c r="AA80" s="91" t="e">
        <f ca="true">+IF(AND(ISNUMBER(OFFSET('Sanitation Data'!$E$4,0,10*ROW('Sanitation Data'!E74))),'Data Summary'!CP80="Yes"),100-OFFSET('Sanitation Data'!$E$4,0,10*ROW('Sanitation Data'!E74)),NA())</f>
        <v>#N/A</v>
      </c>
      <c r="AB80" s="91" t="e">
        <f ca="true">+IF(AND(ISNUMBER(OFFSET('Sanitation Data'!$E$6,0,10*ROW('Sanitation Data'!E74))),'Data Summary'!CQ80="Yes"),OFFSET('Sanitation Data'!$E$6,0,10*ROW('Sanitation Data'!E74)),NA())</f>
        <v>#N/A</v>
      </c>
      <c r="AC80" s="91" t="e">
        <f ca="true">+IF(AND(ISNUMBER(OFFSET('Sanitation Data'!$E$10,0,10*ROW('Sanitation Data'!E74))),'Data Summary'!CR80="Yes"),OFFSET('Sanitation Data'!$E$10,0,10*ROW('Sanitation Data'!E74)),NA())</f>
        <v>#N/A</v>
      </c>
      <c r="AD80" s="91" t="e">
        <f ca="true">+IF(AND(ISNUMBER(OFFSET('Sanitation Data'!$E$11,0,10*ROW('Sanitation Data'!E74))),'Data Summary'!CS80="Yes"),OFFSET('Sanitation Data'!$E$11,0,10*ROW('Sanitation Data'!E74)),NA())</f>
        <v>#N/A</v>
      </c>
      <c r="AE80" s="91" t="e">
        <f ca="true">+IF(AND(ISNUMBER(OFFSET('Sanitation Data'!$E$12,0,10*ROW('Sanitation Data'!E74))),'Data Summary'!CT80="Yes"),OFFSET('Sanitation Data'!$E$12,0,10*ROW('Sanitation Data'!E74)),NA())</f>
        <v>#N/A</v>
      </c>
      <c r="AF80" s="91" t="e">
        <f ca="true">+IF(AND(ISNUMBER(OFFSET('Sanitation Data'!$F$4,0,10*ROW('Sanitation Data'!F74))),'Data Summary'!CU80="Yes"),100-OFFSET('Sanitation Data'!$F$4,0,10*ROW('Sanitation Data'!F74)),NA())</f>
        <v>#N/A</v>
      </c>
      <c r="AG80" s="91" t="e">
        <f ca="true">+IF(AND(ISNUMBER(OFFSET('Sanitation Data'!$F$6,0,10*ROW('Sanitation Data'!F74))),'Data Summary'!CV80="Yes"),OFFSET('Sanitation Data'!$F$6,0,10*ROW('Sanitation Data'!F74)),NA())</f>
        <v>#N/A</v>
      </c>
      <c r="AH80" s="91" t="e">
        <f ca="true">+IF(AND(ISNUMBER(OFFSET('Sanitation Data'!$F$10,0,10*ROW('Sanitation Data'!F74))),'Data Summary'!CW80="Yes"),OFFSET('Sanitation Data'!$F$10,0,10*ROW('Sanitation Data'!F74)),NA())</f>
        <v>#N/A</v>
      </c>
      <c r="AI80" s="91" t="e">
        <f ca="true">+IF(AND(ISNUMBER(OFFSET('Sanitation Data'!$F$11,0,10*ROW('Sanitation Data'!F74))),'Data Summary'!CX80="Yes"),OFFSET('Sanitation Data'!$F$11,0,10*ROW('Sanitation Data'!F74)),NA())</f>
        <v>#N/A</v>
      </c>
      <c r="AJ80" s="91" t="e">
        <f ca="true">+IF(AND(ISNUMBER(OFFSET('Sanitation Data'!$F$12,0,10*ROW('Sanitation Data'!F74))),'Data Summary'!CY80="Yes"),OFFSET('Sanitation Data'!$F$12,0,10*ROW('Sanitation Data'!F74)),NA())</f>
        <v>#N/A</v>
      </c>
      <c r="AK80" s="91" t="e">
        <f ca="true">+IF(AND(ISNUMBER(OFFSET('Sanitation Data'!$G$4,0,10*ROW('Sanitation Data'!G74))),'Data Summary'!CZ80="Yes"),100-OFFSET('Sanitation Data'!$G$4,0,10*ROW('Sanitation Data'!G74)),NA())</f>
        <v>#N/A</v>
      </c>
      <c r="AL80" s="91" t="e">
        <f ca="true">+IF(AND(ISNUMBER(OFFSET('Sanitation Data'!$G$6,0,10*ROW('Sanitation Data'!G74))),'Data Summary'!DA80="Yes"),OFFSET('Sanitation Data'!$G$6,0,10*ROW('Sanitation Data'!G74)),NA())</f>
        <v>#N/A</v>
      </c>
      <c r="AM80" s="91" t="e">
        <f ca="true">+IF(AND(ISNUMBER(OFFSET('Sanitation Data'!$G$10,0,10*ROW('Sanitation Data'!G74))),'Data Summary'!DB80="Yes"),OFFSET('Sanitation Data'!$G$10,0,10*ROW('Sanitation Data'!G74)),NA())</f>
        <v>#N/A</v>
      </c>
      <c r="AN80" s="91" t="e">
        <f ca="true">+IF(AND(ISNUMBER(OFFSET('Sanitation Data'!$G$11,0,10*ROW('Sanitation Data'!G74))),'Data Summary'!DC80="Yes"),OFFSET('Sanitation Data'!$G$11,0,10*ROW('Sanitation Data'!G74)),NA())</f>
        <v>#N/A</v>
      </c>
      <c r="AO80" s="91" t="e">
        <f ca="true">+IF(AND(ISNUMBER(OFFSET('Sanitation Data'!$G$12,0,10*ROW('Sanitation Data'!G74))),'Data Summary'!DD80="Yes"),OFFSET('Sanitation Data'!$G$12,0,10*ROW('Sanitation Data'!G74)),NA())</f>
        <v>#N/A</v>
      </c>
      <c r="AP80" s="91" t="e">
        <f ca="true">+IF(AND(ISNUMBER(OFFSET('Sanitation Data'!$H$4,0,10*ROW('Sanitation Data'!H74))),'Data Summary'!DE80="Yes"),100-OFFSET('Sanitation Data'!$H$4,0,10*ROW('Sanitation Data'!H74)),NA())</f>
        <v>#N/A</v>
      </c>
      <c r="AQ80" s="91" t="e">
        <f ca="true">+IF(AND(ISNUMBER(OFFSET('Sanitation Data'!$H$6,0,10*ROW('Sanitation Data'!H74))),'Data Summary'!DF80="Yes"),OFFSET('Sanitation Data'!$H$6,0,10*ROW('Sanitation Data'!H74)),NA())</f>
        <v>#N/A</v>
      </c>
      <c r="AR80" s="91" t="e">
        <f ca="true">+IF(AND(ISNUMBER(OFFSET('Sanitation Data'!$H$10,0,10*ROW('Sanitation Data'!H74))),'Data Summary'!DG80="Yes"),OFFSET('Sanitation Data'!$H$10,0,10*ROW('Sanitation Data'!H74)),NA())</f>
        <v>#N/A</v>
      </c>
      <c r="AS80" s="91" t="e">
        <f ca="true">+IF(AND(ISNUMBER(OFFSET('Sanitation Data'!$H$11,0,10*ROW('Sanitation Data'!H74))),'Data Summary'!DH80="Yes"),OFFSET('Sanitation Data'!$H$11,0,10*ROW('Sanitation Data'!H74)),NA())</f>
        <v>#N/A</v>
      </c>
      <c r="AT80" s="91" t="e">
        <f ca="true">+IF(AND(ISNUMBER(OFFSET('Sanitation Data'!$H$12,0,10*ROW('Sanitation Data'!H74))),'Data Summary'!DI80="Yes"),OFFSET('Sanitation Data'!$H$12,0,10*ROW('Sanitation Data'!H74)),NA())</f>
        <v>#N/A</v>
      </c>
      <c r="AU80" s="91" t="e">
        <f ca="true">+IF(AND(ISNUMBER(OFFSET('Sanitation Data'!$I$4,0,10*ROW('Sanitation Data'!I74))),'Data Summary'!DJ80="Yes"),100-OFFSET('Sanitation Data'!$I$4,0,10*ROW('Sanitation Data'!I74)),NA())</f>
        <v>#N/A</v>
      </c>
      <c r="AV80" s="91" t="e">
        <f ca="true">+IF(AND(ISNUMBER(OFFSET('Sanitation Data'!$I$6,0,10*ROW('Sanitation Data'!I74))),'Data Summary'!DK80="Yes"),OFFSET('Sanitation Data'!$I$6,0,10*ROW('Sanitation Data'!I74)),NA())</f>
        <v>#N/A</v>
      </c>
      <c r="AW80" s="91" t="e">
        <f ca="true">+IF(AND(ISNUMBER(OFFSET('Sanitation Data'!$I$10,0,10*ROW('Sanitation Data'!I74))),'Data Summary'!DL80="Yes"),OFFSET('Sanitation Data'!$I$10,0,10*ROW('Sanitation Data'!I74)),NA())</f>
        <v>#N/A</v>
      </c>
      <c r="AX80" s="91" t="e">
        <f ca="true">+IF(AND(ISNUMBER(OFFSET('Sanitation Data'!$I$11,0,10*ROW('Sanitation Data'!I74))),'Data Summary'!DM80="Yes"),OFFSET('Sanitation Data'!$I$11,0,10*ROW('Sanitation Data'!I74)),NA())</f>
        <v>#N/A</v>
      </c>
      <c r="AY80" s="91" t="e">
        <f ca="true">+IF(AND(ISNUMBER(OFFSET('Sanitation Data'!$I$12,0,10*ROW('Sanitation Data'!I74))),'Data Summary'!DN80="Yes"),OFFSET('Sanitation Data'!$I$12,0,10*ROW('Sanitation Data'!I74)),NA())</f>
        <v>#N/A</v>
      </c>
      <c r="AZ80" s="92" t="e">
        <f ca="true">+IF(AND(ISNUMBER(OFFSET('Hygiene Data'!$D$5,0,10*ROW('Hygiene Data'!D74))),'Data Summary'!DO80="Yes"),OFFSET('Hygiene Data'!$D$5,0,10*ROW('Hygiene Data'!D74)),NA())</f>
        <v>#N/A</v>
      </c>
      <c r="BA80" s="92" t="e">
        <f ca="true">+IF(AND(ISNUMBER(OFFSET('Hygiene Data'!$D$7,0,10*ROW('Hygiene Data'!D74))),'Data Summary'!DP80="Yes"),OFFSET('Hygiene Data'!$D$7,0,10*ROW('Hygiene Data'!D74)),NA())</f>
        <v>#N/A</v>
      </c>
      <c r="BB80" s="92" t="e">
        <f ca="true">+IF(AND(ISNUMBER(OFFSET('Hygiene Data'!$D$9,0,10*ROW('Hygiene Data'!D74))),'Data Summary'!DQ80="Yes"),OFFSET('Hygiene Data'!$D$9,0,10*ROW('Hygiene Data'!D74)),NA())</f>
        <v>#N/A</v>
      </c>
      <c r="BC80" s="92" t="e">
        <f ca="true">+IF(AND(ISNUMBER(OFFSET('Hygiene Data'!$E$5,0,10*ROW('Hygiene Data'!E74))),'Data Summary'!DR80="Yes"),OFFSET('Hygiene Data'!$E$5,0,10*ROW('Hygiene Data'!E74)),NA())</f>
        <v>#N/A</v>
      </c>
      <c r="BD80" s="92" t="e">
        <f ca="true">+IF(AND(ISNUMBER(OFFSET('Hygiene Data'!$E$7,0,10*ROW('Hygiene Data'!E74))),'Data Summary'!DS80="Yes"),OFFSET('Hygiene Data'!$E$7,0,10*ROW('Hygiene Data'!E74)),NA())</f>
        <v>#N/A</v>
      </c>
      <c r="BE80" s="92" t="e">
        <f ca="true">+IF(AND(ISNUMBER(OFFSET('Hygiene Data'!$E$9,0,10*ROW('Hygiene Data'!E74))),'Data Summary'!DT80="Yes"),OFFSET('Hygiene Data'!$E$9,0,10*ROW('Hygiene Data'!E74)),NA())</f>
        <v>#N/A</v>
      </c>
      <c r="BF80" s="92" t="e">
        <f ca="true">+IF(AND(ISNUMBER(OFFSET('Hygiene Data'!$F$5,0,10*ROW('Hygiene Data'!F74))),'Data Summary'!DU80="Yes"),OFFSET('Hygiene Data'!$F$5,0,10*ROW('Hygiene Data'!F74)),NA())</f>
        <v>#N/A</v>
      </c>
      <c r="BG80" s="92" t="e">
        <f ca="true">+IF(AND(ISNUMBER(OFFSET('Hygiene Data'!$F$7,0,10*ROW('Hygiene Data'!F74))),'Data Summary'!DV80="Yes"),OFFSET('Hygiene Data'!$F$7,0,10*ROW('Hygiene Data'!F74)),NA())</f>
        <v>#N/A</v>
      </c>
      <c r="BH80" s="92" t="e">
        <f ca="true">+IF(AND(ISNUMBER(OFFSET('Hygiene Data'!$F$9,0,10*ROW('Hygiene Data'!F74))),'Data Summary'!DW80="Yes"),OFFSET('Hygiene Data'!$F$9,0,10*ROW('Hygiene Data'!F74)),NA())</f>
        <v>#N/A</v>
      </c>
      <c r="BI80" s="92" t="e">
        <f ca="true">+IF(AND(ISNUMBER(OFFSET('Hygiene Data'!$G$5,0,10*ROW('Hygiene Data'!G74))),'Data Summary'!DX80="Yes"),OFFSET('Hygiene Data'!$G$5,0,10*ROW('Hygiene Data'!G74)),NA())</f>
        <v>#N/A</v>
      </c>
      <c r="BJ80" s="92" t="e">
        <f ca="true">+IF(AND(ISNUMBER(OFFSET('Hygiene Data'!$G$7,0,10*ROW('Hygiene Data'!G74))),'Data Summary'!DY80="Yes"),OFFSET('Hygiene Data'!$G$7,0,10*ROW('Hygiene Data'!G74)),NA())</f>
        <v>#N/A</v>
      </c>
      <c r="BK80" s="92" t="e">
        <f ca="true">+IF(AND(ISNUMBER(OFFSET('Hygiene Data'!$G$9,0,10*ROW('Hygiene Data'!G74))),'Data Summary'!DZ80="Yes"),OFFSET('Hygiene Data'!$G$9,0,10*ROW('Hygiene Data'!G74)),NA())</f>
        <v>#N/A</v>
      </c>
      <c r="BL80" s="92" t="e">
        <f ca="true">+IF(AND(ISNUMBER(OFFSET('Hygiene Data'!$H$5,0,10*ROW('Hygiene Data'!H74))),'Data Summary'!EA80="Yes"),OFFSET('Hygiene Data'!$H$5,0,10*ROW('Hygiene Data'!H74)),NA())</f>
        <v>#N/A</v>
      </c>
      <c r="BM80" s="92" t="e">
        <f ca="true">+IF(AND(ISNUMBER(OFFSET('Hygiene Data'!$H$7,0,10*ROW('Hygiene Data'!H74))),'Data Summary'!EB80="Yes"),OFFSET('Hygiene Data'!$H$7,0,10*ROW('Hygiene Data'!H74)),NA())</f>
        <v>#N/A</v>
      </c>
      <c r="BN80" s="92" t="e">
        <f ca="true">+IF(AND(ISNUMBER(OFFSET('Hygiene Data'!$H$9,0,10*ROW('Hygiene Data'!H74))),'Data Summary'!EC80="Yes"),OFFSET('Hygiene Data'!$H$9,0,10*ROW('Hygiene Data'!H74)),NA())</f>
        <v>#N/A</v>
      </c>
      <c r="BO80" s="92" t="e">
        <f ca="true">+IF(AND(ISNUMBER(OFFSET('Hygiene Data'!$I$5,0,10*ROW('Hygiene Data'!I74))),'Data Summary'!ED80="Yes"),OFFSET('Hygiene Data'!$I$5,0,10*ROW('Hygiene Data'!I74)),NA())</f>
        <v>#N/A</v>
      </c>
      <c r="BP80" s="92" t="e">
        <f ca="true">+IF(AND(ISNUMBER(OFFSET('Hygiene Data'!$I$7,0,10*ROW('Hygiene Data'!I74))),'Data Summary'!EE80="Yes"),OFFSET('Hygiene Data'!$I$7,0,10*ROW('Hygiene Data'!I74)),NA())</f>
        <v>#N/A</v>
      </c>
      <c r="BQ80" s="92"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4" t="str">
        <f ca="true">+IF(ISTEXT('Data Summary'!B81),'Data Summary'!B81,"")</f>
        <v/>
      </c>
      <c r="C81" s="327" t="e">
        <f ca="true">+VALUE('Data Summary'!C81)</f>
        <v>#VALUE!</v>
      </c>
      <c r="D81" s="90" t="e">
        <f ca="true">+IF(AND(ISNUMBER(OFFSET('Water Data'!$D$4,0,10*ROW('Water Data'!D75))),'Data Summary'!BS81="Yes"),100-OFFSET('Water Data'!$D$4,0,10*ROW('Water Data'!D75)),NA())</f>
        <v>#N/A</v>
      </c>
      <c r="E81" s="90" t="e">
        <f ca="true">+IF(AND(ISNUMBER(OFFSET('Water Data'!$D$6,0,10*ROW('Water Data'!D75))),'Data Summary'!BT81="Yes"),OFFSET('Water Data'!$D$6,0,10*ROW('Water Data'!D75)),NA())</f>
        <v>#N/A</v>
      </c>
      <c r="F81" s="90" t="e">
        <f ca="true">+IF(AND(ISNUMBER(OFFSET('Water Data'!$D$9,0,10*ROW('Water Data'!D75))),'Data Summary'!BU81="Yes"),OFFSET('Water Data'!$D$9,0,10*ROW('Water Data'!D75)),NA())</f>
        <v>#N/A</v>
      </c>
      <c r="G81" s="90" t="e">
        <f ca="true">+IF(AND(ISNUMBER(OFFSET('Water Data'!$E$4,0,10*ROW('Water Data'!E75))),'Data Summary'!BV81="Yes"),100-OFFSET('Water Data'!$E$4,0,10*ROW('Water Data'!E75)),NA())</f>
        <v>#N/A</v>
      </c>
      <c r="H81" s="90" t="e">
        <f ca="true">+IF(AND(ISNUMBER(OFFSET('Water Data'!$E$6,0,10*ROW('Water Data'!E75))),'Data Summary'!BW81="Yes"),OFFSET('Water Data'!$E$6,0,10*ROW('Water Data'!E75)),NA())</f>
        <v>#N/A</v>
      </c>
      <c r="I81" s="90" t="e">
        <f ca="true">+IF(AND(ISNUMBER(OFFSET('Water Data'!$E$9,0,10*ROW('Water Data'!E75))),'Data Summary'!BX81="Yes"),OFFSET('Water Data'!$E$9,0,10*ROW('Water Data'!E75)),NA())</f>
        <v>#N/A</v>
      </c>
      <c r="J81" s="90" t="e">
        <f ca="true">+IF(AND(ISNUMBER(OFFSET('Water Data'!$F$4,0,10*ROW('Water Data'!F75))),'Data Summary'!BY81="Yes"),100-OFFSET('Water Data'!$F$4,0,10*ROW('Water Data'!F75)),NA())</f>
        <v>#N/A</v>
      </c>
      <c r="K81" s="90" t="e">
        <f ca="true">+IF(AND(ISNUMBER(OFFSET('Water Data'!$F$6,0,10*ROW('Water Data'!F75))),'Data Summary'!BZ81="Yes"),OFFSET('Water Data'!$F$6,0,10*ROW('Water Data'!F75)),NA())</f>
        <v>#N/A</v>
      </c>
      <c r="L81" s="90" t="e">
        <f ca="true">+IF(AND(ISNUMBER(OFFSET('Water Data'!$F$9,0,10*ROW('Water Data'!F75))),'Data Summary'!CA81="Yes"),OFFSET('Water Data'!$F$9,0,10*ROW('Water Data'!F75)),NA())</f>
        <v>#N/A</v>
      </c>
      <c r="M81" s="90" t="e">
        <f ca="true">+IF(AND(ISNUMBER(OFFSET('Water Data'!$G$4,0,10*ROW('Water Data'!G75))),'Data Summary'!CB81="Yes"),100-OFFSET('Water Data'!$G$4,0,10*ROW('Water Data'!G75)),NA())</f>
        <v>#N/A</v>
      </c>
      <c r="N81" s="90" t="e">
        <f ca="true">+IF(AND(ISNUMBER(OFFSET('Water Data'!$G$6,0,10*ROW('Water Data'!G75))),'Data Summary'!CC81="Yes"),OFFSET('Water Data'!$G$6,0,10*ROW('Water Data'!G75)),NA())</f>
        <v>#N/A</v>
      </c>
      <c r="O81" s="90" t="e">
        <f ca="true">+IF(AND(ISNUMBER(OFFSET('Water Data'!$G$9,0,10*ROW('Water Data'!G75))),'Data Summary'!CD81="Yes"),OFFSET('Water Data'!$G$9,0,10*ROW('Water Data'!G75)),NA())</f>
        <v>#N/A</v>
      </c>
      <c r="P81" s="90" t="e">
        <f ca="true">+IF(AND(ISNUMBER(OFFSET('Water Data'!$H$4,0,10*ROW('Water Data'!H75))),'Data Summary'!CE81="Yes"),100-OFFSET('Water Data'!$H$4,0,10*ROW('Water Data'!H75)),NA())</f>
        <v>#N/A</v>
      </c>
      <c r="Q81" s="90" t="e">
        <f ca="true">+IF(AND(ISNUMBER(OFFSET('Water Data'!$H$6,0,10*ROW('Water Data'!H75))),'Data Summary'!CF81="Yes"),OFFSET('Water Data'!$H$6,0,10*ROW('Water Data'!H75)),NA())</f>
        <v>#N/A</v>
      </c>
      <c r="R81" s="90" t="e">
        <f ca="true">+IF(AND(ISNUMBER(OFFSET('Water Data'!$H$9,0,10*ROW('Water Data'!H75))),'Data Summary'!CG81="Yes"),OFFSET('Water Data'!$H$9,0,10*ROW('Water Data'!H75)),NA())</f>
        <v>#N/A</v>
      </c>
      <c r="S81" s="90" t="e">
        <f ca="true">+IF(AND(ISNUMBER(OFFSET('Water Data'!$I$4,0,10*ROW('Water Data'!I75))),'Data Summary'!CH81="Yes"),100-OFFSET('Water Data'!$I$4,0,10*ROW('Water Data'!I75)),NA())</f>
        <v>#N/A</v>
      </c>
      <c r="T81" s="90" t="e">
        <f ca="true">+IF(AND(ISNUMBER(OFFSET('Water Data'!$I$6,0,10*ROW('Water Data'!I75))),'Data Summary'!CI81="Yes"),OFFSET('Water Data'!$I$6,0,10*ROW('Water Data'!I75)),NA())</f>
        <v>#N/A</v>
      </c>
      <c r="U81" s="90" t="e">
        <f ca="true">+IF(AND(ISNUMBER(OFFSET('Water Data'!$I$9,0,10*ROW('Water Data'!I75))),'Data Summary'!CJ81="Yes"),OFFSET('Water Data'!$I$9,0,10*ROW('Water Data'!I75)),NA())</f>
        <v>#N/A</v>
      </c>
      <c r="V81" s="91" t="e">
        <f ca="true">+IF(AND(ISNUMBER(OFFSET('Sanitation Data'!$D$4,0,10*ROW('Sanitation Data'!D75))),'Data Summary'!CK81="Yes"),100-OFFSET('Sanitation Data'!$D$4,0,10*ROW('Sanitation Data'!D75)),NA())</f>
        <v>#N/A</v>
      </c>
      <c r="W81" s="91" t="e">
        <f ca="true">+IF(AND(ISNUMBER(OFFSET('Sanitation Data'!$D$6,0,10*ROW('Sanitation Data'!D75))),'Data Summary'!CL81="Yes"),OFFSET('Sanitation Data'!$D$6,0,10*ROW('Sanitation Data'!D75)),NA())</f>
        <v>#N/A</v>
      </c>
      <c r="X81" s="91" t="e">
        <f ca="true">+IF(AND(ISNUMBER(OFFSET('Sanitation Data'!$D$10,0,10*ROW('Sanitation Data'!D75))),'Data Summary'!CM81="Yes"),OFFSET('Sanitation Data'!$D$10,0,10*ROW('Sanitation Data'!D75)),NA())</f>
        <v>#N/A</v>
      </c>
      <c r="Y81" s="91" t="e">
        <f ca="true">+IF(AND(ISNUMBER(OFFSET('Sanitation Data'!$D$11,0,10*ROW('Sanitation Data'!D75))),'Data Summary'!CN81="Yes"),OFFSET('Sanitation Data'!$D$11,0,10*ROW('Sanitation Data'!D75)),NA())</f>
        <v>#N/A</v>
      </c>
      <c r="Z81" s="91" t="e">
        <f ca="true">+IF(AND(ISNUMBER(OFFSET('Sanitation Data'!$D$12,0,10*ROW('Sanitation Data'!D75))),'Data Summary'!CO81="Yes"),OFFSET('Sanitation Data'!$D$12,0,10*ROW('Sanitation Data'!D75)),NA())</f>
        <v>#N/A</v>
      </c>
      <c r="AA81" s="91" t="e">
        <f ca="true">+IF(AND(ISNUMBER(OFFSET('Sanitation Data'!$E$4,0,10*ROW('Sanitation Data'!E75))),'Data Summary'!CP81="Yes"),100-OFFSET('Sanitation Data'!$E$4,0,10*ROW('Sanitation Data'!E75)),NA())</f>
        <v>#N/A</v>
      </c>
      <c r="AB81" s="91" t="e">
        <f ca="true">+IF(AND(ISNUMBER(OFFSET('Sanitation Data'!$E$6,0,10*ROW('Sanitation Data'!E75))),'Data Summary'!CQ81="Yes"),OFFSET('Sanitation Data'!$E$6,0,10*ROW('Sanitation Data'!E75)),NA())</f>
        <v>#N/A</v>
      </c>
      <c r="AC81" s="91" t="e">
        <f ca="true">+IF(AND(ISNUMBER(OFFSET('Sanitation Data'!$E$10,0,10*ROW('Sanitation Data'!E75))),'Data Summary'!CR81="Yes"),OFFSET('Sanitation Data'!$E$10,0,10*ROW('Sanitation Data'!E75)),NA())</f>
        <v>#N/A</v>
      </c>
      <c r="AD81" s="91" t="e">
        <f ca="true">+IF(AND(ISNUMBER(OFFSET('Sanitation Data'!$E$11,0,10*ROW('Sanitation Data'!E75))),'Data Summary'!CS81="Yes"),OFFSET('Sanitation Data'!$E$11,0,10*ROW('Sanitation Data'!E75)),NA())</f>
        <v>#N/A</v>
      </c>
      <c r="AE81" s="91" t="e">
        <f ca="true">+IF(AND(ISNUMBER(OFFSET('Sanitation Data'!$E$12,0,10*ROW('Sanitation Data'!E75))),'Data Summary'!CT81="Yes"),OFFSET('Sanitation Data'!$E$12,0,10*ROW('Sanitation Data'!E75)),NA())</f>
        <v>#N/A</v>
      </c>
      <c r="AF81" s="91" t="e">
        <f ca="true">+IF(AND(ISNUMBER(OFFSET('Sanitation Data'!$F$4,0,10*ROW('Sanitation Data'!F75))),'Data Summary'!CU81="Yes"),100-OFFSET('Sanitation Data'!$F$4,0,10*ROW('Sanitation Data'!F75)),NA())</f>
        <v>#N/A</v>
      </c>
      <c r="AG81" s="91" t="e">
        <f ca="true">+IF(AND(ISNUMBER(OFFSET('Sanitation Data'!$F$6,0,10*ROW('Sanitation Data'!F75))),'Data Summary'!CV81="Yes"),OFFSET('Sanitation Data'!$F$6,0,10*ROW('Sanitation Data'!F75)),NA())</f>
        <v>#N/A</v>
      </c>
      <c r="AH81" s="91" t="e">
        <f ca="true">+IF(AND(ISNUMBER(OFFSET('Sanitation Data'!$F$10,0,10*ROW('Sanitation Data'!F75))),'Data Summary'!CW81="Yes"),OFFSET('Sanitation Data'!$F$10,0,10*ROW('Sanitation Data'!F75)),NA())</f>
        <v>#N/A</v>
      </c>
      <c r="AI81" s="91" t="e">
        <f ca="true">+IF(AND(ISNUMBER(OFFSET('Sanitation Data'!$F$11,0,10*ROW('Sanitation Data'!F75))),'Data Summary'!CX81="Yes"),OFFSET('Sanitation Data'!$F$11,0,10*ROW('Sanitation Data'!F75)),NA())</f>
        <v>#N/A</v>
      </c>
      <c r="AJ81" s="91" t="e">
        <f ca="true">+IF(AND(ISNUMBER(OFFSET('Sanitation Data'!$F$12,0,10*ROW('Sanitation Data'!F75))),'Data Summary'!CY81="Yes"),OFFSET('Sanitation Data'!$F$12,0,10*ROW('Sanitation Data'!F75)),NA())</f>
        <v>#N/A</v>
      </c>
      <c r="AK81" s="91" t="e">
        <f ca="true">+IF(AND(ISNUMBER(OFFSET('Sanitation Data'!$G$4,0,10*ROW('Sanitation Data'!G75))),'Data Summary'!CZ81="Yes"),100-OFFSET('Sanitation Data'!$G$4,0,10*ROW('Sanitation Data'!G75)),NA())</f>
        <v>#N/A</v>
      </c>
      <c r="AL81" s="91" t="e">
        <f ca="true">+IF(AND(ISNUMBER(OFFSET('Sanitation Data'!$G$6,0,10*ROW('Sanitation Data'!G75))),'Data Summary'!DA81="Yes"),OFFSET('Sanitation Data'!$G$6,0,10*ROW('Sanitation Data'!G75)),NA())</f>
        <v>#N/A</v>
      </c>
      <c r="AM81" s="91" t="e">
        <f ca="true">+IF(AND(ISNUMBER(OFFSET('Sanitation Data'!$G$10,0,10*ROW('Sanitation Data'!G75))),'Data Summary'!DB81="Yes"),OFFSET('Sanitation Data'!$G$10,0,10*ROW('Sanitation Data'!G75)),NA())</f>
        <v>#N/A</v>
      </c>
      <c r="AN81" s="91" t="e">
        <f ca="true">+IF(AND(ISNUMBER(OFFSET('Sanitation Data'!$G$11,0,10*ROW('Sanitation Data'!G75))),'Data Summary'!DC81="Yes"),OFFSET('Sanitation Data'!$G$11,0,10*ROW('Sanitation Data'!G75)),NA())</f>
        <v>#N/A</v>
      </c>
      <c r="AO81" s="91" t="e">
        <f ca="true">+IF(AND(ISNUMBER(OFFSET('Sanitation Data'!$G$12,0,10*ROW('Sanitation Data'!G75))),'Data Summary'!DD81="Yes"),OFFSET('Sanitation Data'!$G$12,0,10*ROW('Sanitation Data'!G75)),NA())</f>
        <v>#N/A</v>
      </c>
      <c r="AP81" s="91" t="e">
        <f ca="true">+IF(AND(ISNUMBER(OFFSET('Sanitation Data'!$H$4,0,10*ROW('Sanitation Data'!H75))),'Data Summary'!DE81="Yes"),100-OFFSET('Sanitation Data'!$H$4,0,10*ROW('Sanitation Data'!H75)),NA())</f>
        <v>#N/A</v>
      </c>
      <c r="AQ81" s="91" t="e">
        <f ca="true">+IF(AND(ISNUMBER(OFFSET('Sanitation Data'!$H$6,0,10*ROW('Sanitation Data'!H75))),'Data Summary'!DF81="Yes"),OFFSET('Sanitation Data'!$H$6,0,10*ROW('Sanitation Data'!H75)),NA())</f>
        <v>#N/A</v>
      </c>
      <c r="AR81" s="91" t="e">
        <f ca="true">+IF(AND(ISNUMBER(OFFSET('Sanitation Data'!$H$10,0,10*ROW('Sanitation Data'!H75))),'Data Summary'!DG81="Yes"),OFFSET('Sanitation Data'!$H$10,0,10*ROW('Sanitation Data'!H75)),NA())</f>
        <v>#N/A</v>
      </c>
      <c r="AS81" s="91" t="e">
        <f ca="true">+IF(AND(ISNUMBER(OFFSET('Sanitation Data'!$H$11,0,10*ROW('Sanitation Data'!H75))),'Data Summary'!DH81="Yes"),OFFSET('Sanitation Data'!$H$11,0,10*ROW('Sanitation Data'!H75)),NA())</f>
        <v>#N/A</v>
      </c>
      <c r="AT81" s="91" t="e">
        <f ca="true">+IF(AND(ISNUMBER(OFFSET('Sanitation Data'!$H$12,0,10*ROW('Sanitation Data'!H75))),'Data Summary'!DI81="Yes"),OFFSET('Sanitation Data'!$H$12,0,10*ROW('Sanitation Data'!H75)),NA())</f>
        <v>#N/A</v>
      </c>
      <c r="AU81" s="91" t="e">
        <f ca="true">+IF(AND(ISNUMBER(OFFSET('Sanitation Data'!$I$4,0,10*ROW('Sanitation Data'!I75))),'Data Summary'!DJ81="Yes"),100-OFFSET('Sanitation Data'!$I$4,0,10*ROW('Sanitation Data'!I75)),NA())</f>
        <v>#N/A</v>
      </c>
      <c r="AV81" s="91" t="e">
        <f ca="true">+IF(AND(ISNUMBER(OFFSET('Sanitation Data'!$I$6,0,10*ROW('Sanitation Data'!I75))),'Data Summary'!DK81="Yes"),OFFSET('Sanitation Data'!$I$6,0,10*ROW('Sanitation Data'!I75)),NA())</f>
        <v>#N/A</v>
      </c>
      <c r="AW81" s="91" t="e">
        <f ca="true">+IF(AND(ISNUMBER(OFFSET('Sanitation Data'!$I$10,0,10*ROW('Sanitation Data'!I75))),'Data Summary'!DL81="Yes"),OFFSET('Sanitation Data'!$I$10,0,10*ROW('Sanitation Data'!I75)),NA())</f>
        <v>#N/A</v>
      </c>
      <c r="AX81" s="91" t="e">
        <f ca="true">+IF(AND(ISNUMBER(OFFSET('Sanitation Data'!$I$11,0,10*ROW('Sanitation Data'!I75))),'Data Summary'!DM81="Yes"),OFFSET('Sanitation Data'!$I$11,0,10*ROW('Sanitation Data'!I75)),NA())</f>
        <v>#N/A</v>
      </c>
      <c r="AY81" s="91" t="e">
        <f ca="true">+IF(AND(ISNUMBER(OFFSET('Sanitation Data'!$I$12,0,10*ROW('Sanitation Data'!I75))),'Data Summary'!DN81="Yes"),OFFSET('Sanitation Data'!$I$12,0,10*ROW('Sanitation Data'!I75)),NA())</f>
        <v>#N/A</v>
      </c>
      <c r="AZ81" s="92" t="e">
        <f ca="true">+IF(AND(ISNUMBER(OFFSET('Hygiene Data'!$D$5,0,10*ROW('Hygiene Data'!D75))),'Data Summary'!DO81="Yes"),OFFSET('Hygiene Data'!$D$5,0,10*ROW('Hygiene Data'!D75)),NA())</f>
        <v>#N/A</v>
      </c>
      <c r="BA81" s="92" t="e">
        <f ca="true">+IF(AND(ISNUMBER(OFFSET('Hygiene Data'!$D$7,0,10*ROW('Hygiene Data'!D75))),'Data Summary'!DP81="Yes"),OFFSET('Hygiene Data'!$D$7,0,10*ROW('Hygiene Data'!D75)),NA())</f>
        <v>#N/A</v>
      </c>
      <c r="BB81" s="92" t="e">
        <f ca="true">+IF(AND(ISNUMBER(OFFSET('Hygiene Data'!$D$9,0,10*ROW('Hygiene Data'!D75))),'Data Summary'!DQ81="Yes"),OFFSET('Hygiene Data'!$D$9,0,10*ROW('Hygiene Data'!D75)),NA())</f>
        <v>#N/A</v>
      </c>
      <c r="BC81" s="92" t="e">
        <f ca="true">+IF(AND(ISNUMBER(OFFSET('Hygiene Data'!$E$5,0,10*ROW('Hygiene Data'!E75))),'Data Summary'!DR81="Yes"),OFFSET('Hygiene Data'!$E$5,0,10*ROW('Hygiene Data'!E75)),NA())</f>
        <v>#N/A</v>
      </c>
      <c r="BD81" s="92" t="e">
        <f ca="true">+IF(AND(ISNUMBER(OFFSET('Hygiene Data'!$E$7,0,10*ROW('Hygiene Data'!E75))),'Data Summary'!DS81="Yes"),OFFSET('Hygiene Data'!$E$7,0,10*ROW('Hygiene Data'!E75)),NA())</f>
        <v>#N/A</v>
      </c>
      <c r="BE81" s="92" t="e">
        <f ca="true">+IF(AND(ISNUMBER(OFFSET('Hygiene Data'!$E$9,0,10*ROW('Hygiene Data'!E75))),'Data Summary'!DT81="Yes"),OFFSET('Hygiene Data'!$E$9,0,10*ROW('Hygiene Data'!E75)),NA())</f>
        <v>#N/A</v>
      </c>
      <c r="BF81" s="92" t="e">
        <f ca="true">+IF(AND(ISNUMBER(OFFSET('Hygiene Data'!$F$5,0,10*ROW('Hygiene Data'!F75))),'Data Summary'!DU81="Yes"),OFFSET('Hygiene Data'!$F$5,0,10*ROW('Hygiene Data'!F75)),NA())</f>
        <v>#N/A</v>
      </c>
      <c r="BG81" s="92" t="e">
        <f ca="true">+IF(AND(ISNUMBER(OFFSET('Hygiene Data'!$F$7,0,10*ROW('Hygiene Data'!F75))),'Data Summary'!DV81="Yes"),OFFSET('Hygiene Data'!$F$7,0,10*ROW('Hygiene Data'!F75)),NA())</f>
        <v>#N/A</v>
      </c>
      <c r="BH81" s="92" t="e">
        <f ca="true">+IF(AND(ISNUMBER(OFFSET('Hygiene Data'!$F$9,0,10*ROW('Hygiene Data'!F75))),'Data Summary'!DW81="Yes"),OFFSET('Hygiene Data'!$F$9,0,10*ROW('Hygiene Data'!F75)),NA())</f>
        <v>#N/A</v>
      </c>
      <c r="BI81" s="92" t="e">
        <f ca="true">+IF(AND(ISNUMBER(OFFSET('Hygiene Data'!$G$5,0,10*ROW('Hygiene Data'!G75))),'Data Summary'!DX81="Yes"),OFFSET('Hygiene Data'!$G$5,0,10*ROW('Hygiene Data'!G75)),NA())</f>
        <v>#N/A</v>
      </c>
      <c r="BJ81" s="92" t="e">
        <f ca="true">+IF(AND(ISNUMBER(OFFSET('Hygiene Data'!$G$7,0,10*ROW('Hygiene Data'!G75))),'Data Summary'!DY81="Yes"),OFFSET('Hygiene Data'!$G$7,0,10*ROW('Hygiene Data'!G75)),NA())</f>
        <v>#N/A</v>
      </c>
      <c r="BK81" s="92" t="e">
        <f ca="true">+IF(AND(ISNUMBER(OFFSET('Hygiene Data'!$G$9,0,10*ROW('Hygiene Data'!G75))),'Data Summary'!DZ81="Yes"),OFFSET('Hygiene Data'!$G$9,0,10*ROW('Hygiene Data'!G75)),NA())</f>
        <v>#N/A</v>
      </c>
      <c r="BL81" s="92" t="e">
        <f ca="true">+IF(AND(ISNUMBER(OFFSET('Hygiene Data'!$H$5,0,10*ROW('Hygiene Data'!H75))),'Data Summary'!EA81="Yes"),OFFSET('Hygiene Data'!$H$5,0,10*ROW('Hygiene Data'!H75)),NA())</f>
        <v>#N/A</v>
      </c>
      <c r="BM81" s="92" t="e">
        <f ca="true">+IF(AND(ISNUMBER(OFFSET('Hygiene Data'!$H$7,0,10*ROW('Hygiene Data'!H75))),'Data Summary'!EB81="Yes"),OFFSET('Hygiene Data'!$H$7,0,10*ROW('Hygiene Data'!H75)),NA())</f>
        <v>#N/A</v>
      </c>
      <c r="BN81" s="92" t="e">
        <f ca="true">+IF(AND(ISNUMBER(OFFSET('Hygiene Data'!$H$9,0,10*ROW('Hygiene Data'!H75))),'Data Summary'!EC81="Yes"),OFFSET('Hygiene Data'!$H$9,0,10*ROW('Hygiene Data'!H75)),NA())</f>
        <v>#N/A</v>
      </c>
      <c r="BO81" s="92" t="e">
        <f ca="true">+IF(AND(ISNUMBER(OFFSET('Hygiene Data'!$I$5,0,10*ROW('Hygiene Data'!I75))),'Data Summary'!ED81="Yes"),OFFSET('Hygiene Data'!$I$5,0,10*ROW('Hygiene Data'!I75)),NA())</f>
        <v>#N/A</v>
      </c>
      <c r="BP81" s="92" t="e">
        <f ca="true">+IF(AND(ISNUMBER(OFFSET('Hygiene Data'!$I$7,0,10*ROW('Hygiene Data'!I75))),'Data Summary'!EE81="Yes"),OFFSET('Hygiene Data'!$I$7,0,10*ROW('Hygiene Data'!I75)),NA())</f>
        <v>#N/A</v>
      </c>
      <c r="BQ81" s="92"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4" t="str">
        <f ca="true">+IF(ISTEXT('Data Summary'!B82),'Data Summary'!B82,"")</f>
        <v/>
      </c>
      <c r="C82" s="327" t="e">
        <f ca="true">+VALUE('Data Summary'!C82)</f>
        <v>#VALUE!</v>
      </c>
      <c r="D82" s="90" t="e">
        <f ca="true">+IF(AND(ISNUMBER(OFFSET('Water Data'!$D$4,0,10*ROW('Water Data'!D76))),'Data Summary'!BS82="Yes"),100-OFFSET('Water Data'!$D$4,0,10*ROW('Water Data'!D76)),NA())</f>
        <v>#N/A</v>
      </c>
      <c r="E82" s="90" t="e">
        <f ca="true">+IF(AND(ISNUMBER(OFFSET('Water Data'!$D$6,0,10*ROW('Water Data'!D76))),'Data Summary'!BT82="Yes"),OFFSET('Water Data'!$D$6,0,10*ROW('Water Data'!D76)),NA())</f>
        <v>#N/A</v>
      </c>
      <c r="F82" s="90" t="e">
        <f ca="true">+IF(AND(ISNUMBER(OFFSET('Water Data'!$D$9,0,10*ROW('Water Data'!D76))),'Data Summary'!BU82="Yes"),OFFSET('Water Data'!$D$9,0,10*ROW('Water Data'!D76)),NA())</f>
        <v>#N/A</v>
      </c>
      <c r="G82" s="90" t="e">
        <f ca="true">+IF(AND(ISNUMBER(OFFSET('Water Data'!$E$4,0,10*ROW('Water Data'!E76))),'Data Summary'!BV82="Yes"),100-OFFSET('Water Data'!$E$4,0,10*ROW('Water Data'!E76)),NA())</f>
        <v>#N/A</v>
      </c>
      <c r="H82" s="90" t="e">
        <f ca="true">+IF(AND(ISNUMBER(OFFSET('Water Data'!$E$6,0,10*ROW('Water Data'!E76))),'Data Summary'!BW82="Yes"),OFFSET('Water Data'!$E$6,0,10*ROW('Water Data'!E76)),NA())</f>
        <v>#N/A</v>
      </c>
      <c r="I82" s="90" t="e">
        <f ca="true">+IF(AND(ISNUMBER(OFFSET('Water Data'!$E$9,0,10*ROW('Water Data'!E76))),'Data Summary'!BX82="Yes"),OFFSET('Water Data'!$E$9,0,10*ROW('Water Data'!E76)),NA())</f>
        <v>#N/A</v>
      </c>
      <c r="J82" s="90" t="e">
        <f ca="true">+IF(AND(ISNUMBER(OFFSET('Water Data'!$F$4,0,10*ROW('Water Data'!F76))),'Data Summary'!BY82="Yes"),100-OFFSET('Water Data'!$F$4,0,10*ROW('Water Data'!F76)),NA())</f>
        <v>#N/A</v>
      </c>
      <c r="K82" s="90" t="e">
        <f ca="true">+IF(AND(ISNUMBER(OFFSET('Water Data'!$F$6,0,10*ROW('Water Data'!F76))),'Data Summary'!BZ82="Yes"),OFFSET('Water Data'!$F$6,0,10*ROW('Water Data'!F76)),NA())</f>
        <v>#N/A</v>
      </c>
      <c r="L82" s="90" t="e">
        <f ca="true">+IF(AND(ISNUMBER(OFFSET('Water Data'!$F$9,0,10*ROW('Water Data'!F76))),'Data Summary'!CA82="Yes"),OFFSET('Water Data'!$F$9,0,10*ROW('Water Data'!F76)),NA())</f>
        <v>#N/A</v>
      </c>
      <c r="M82" s="90" t="e">
        <f ca="true">+IF(AND(ISNUMBER(OFFSET('Water Data'!$G$4,0,10*ROW('Water Data'!G76))),'Data Summary'!CB82="Yes"),100-OFFSET('Water Data'!$G$4,0,10*ROW('Water Data'!G76)),NA())</f>
        <v>#N/A</v>
      </c>
      <c r="N82" s="90" t="e">
        <f ca="true">+IF(AND(ISNUMBER(OFFSET('Water Data'!$G$6,0,10*ROW('Water Data'!G76))),'Data Summary'!CC82="Yes"),OFFSET('Water Data'!$G$6,0,10*ROW('Water Data'!G76)),NA())</f>
        <v>#N/A</v>
      </c>
      <c r="O82" s="90" t="e">
        <f ca="true">+IF(AND(ISNUMBER(OFFSET('Water Data'!$G$9,0,10*ROW('Water Data'!G76))),'Data Summary'!CD82="Yes"),OFFSET('Water Data'!$G$9,0,10*ROW('Water Data'!G76)),NA())</f>
        <v>#N/A</v>
      </c>
      <c r="P82" s="90" t="e">
        <f ca="true">+IF(AND(ISNUMBER(OFFSET('Water Data'!$H$4,0,10*ROW('Water Data'!H76))),'Data Summary'!CE82="Yes"),100-OFFSET('Water Data'!$H$4,0,10*ROW('Water Data'!H76)),NA())</f>
        <v>#N/A</v>
      </c>
      <c r="Q82" s="90" t="e">
        <f ca="true">+IF(AND(ISNUMBER(OFFSET('Water Data'!$H$6,0,10*ROW('Water Data'!H76))),'Data Summary'!CF82="Yes"),OFFSET('Water Data'!$H$6,0,10*ROW('Water Data'!H76)),NA())</f>
        <v>#N/A</v>
      </c>
      <c r="R82" s="90" t="e">
        <f ca="true">+IF(AND(ISNUMBER(OFFSET('Water Data'!$H$9,0,10*ROW('Water Data'!H76))),'Data Summary'!CG82="Yes"),OFFSET('Water Data'!$H$9,0,10*ROW('Water Data'!H76)),NA())</f>
        <v>#N/A</v>
      </c>
      <c r="S82" s="90" t="e">
        <f ca="true">+IF(AND(ISNUMBER(OFFSET('Water Data'!$I$4,0,10*ROW('Water Data'!I76))),'Data Summary'!CH82="Yes"),100-OFFSET('Water Data'!$I$4,0,10*ROW('Water Data'!I76)),NA())</f>
        <v>#N/A</v>
      </c>
      <c r="T82" s="90" t="e">
        <f ca="true">+IF(AND(ISNUMBER(OFFSET('Water Data'!$I$6,0,10*ROW('Water Data'!I76))),'Data Summary'!CI82="Yes"),OFFSET('Water Data'!$I$6,0,10*ROW('Water Data'!I76)),NA())</f>
        <v>#N/A</v>
      </c>
      <c r="U82" s="90" t="e">
        <f ca="true">+IF(AND(ISNUMBER(OFFSET('Water Data'!$I$9,0,10*ROW('Water Data'!I76))),'Data Summary'!CJ82="Yes"),OFFSET('Water Data'!$I$9,0,10*ROW('Water Data'!I76)),NA())</f>
        <v>#N/A</v>
      </c>
      <c r="V82" s="91" t="e">
        <f ca="true">+IF(AND(ISNUMBER(OFFSET('Sanitation Data'!$D$4,0,10*ROW('Sanitation Data'!D76))),'Data Summary'!CK82="Yes"),100-OFFSET('Sanitation Data'!$D$4,0,10*ROW('Sanitation Data'!D76)),NA())</f>
        <v>#N/A</v>
      </c>
      <c r="W82" s="91" t="e">
        <f ca="true">+IF(AND(ISNUMBER(OFFSET('Sanitation Data'!$D$6,0,10*ROW('Sanitation Data'!D76))),'Data Summary'!CL82="Yes"),OFFSET('Sanitation Data'!$D$6,0,10*ROW('Sanitation Data'!D76)),NA())</f>
        <v>#N/A</v>
      </c>
      <c r="X82" s="91" t="e">
        <f ca="true">+IF(AND(ISNUMBER(OFFSET('Sanitation Data'!$D$10,0,10*ROW('Sanitation Data'!D76))),'Data Summary'!CM82="Yes"),OFFSET('Sanitation Data'!$D$10,0,10*ROW('Sanitation Data'!D76)),NA())</f>
        <v>#N/A</v>
      </c>
      <c r="Y82" s="91" t="e">
        <f ca="true">+IF(AND(ISNUMBER(OFFSET('Sanitation Data'!$D$11,0,10*ROW('Sanitation Data'!D76))),'Data Summary'!CN82="Yes"),OFFSET('Sanitation Data'!$D$11,0,10*ROW('Sanitation Data'!D76)),NA())</f>
        <v>#N/A</v>
      </c>
      <c r="Z82" s="91" t="e">
        <f ca="true">+IF(AND(ISNUMBER(OFFSET('Sanitation Data'!$D$12,0,10*ROW('Sanitation Data'!D76))),'Data Summary'!CO82="Yes"),OFFSET('Sanitation Data'!$D$12,0,10*ROW('Sanitation Data'!D76)),NA())</f>
        <v>#N/A</v>
      </c>
      <c r="AA82" s="91" t="e">
        <f ca="true">+IF(AND(ISNUMBER(OFFSET('Sanitation Data'!$E$4,0,10*ROW('Sanitation Data'!E76))),'Data Summary'!CP82="Yes"),100-OFFSET('Sanitation Data'!$E$4,0,10*ROW('Sanitation Data'!E76)),NA())</f>
        <v>#N/A</v>
      </c>
      <c r="AB82" s="91" t="e">
        <f ca="true">+IF(AND(ISNUMBER(OFFSET('Sanitation Data'!$E$6,0,10*ROW('Sanitation Data'!E76))),'Data Summary'!CQ82="Yes"),OFFSET('Sanitation Data'!$E$6,0,10*ROW('Sanitation Data'!E76)),NA())</f>
        <v>#N/A</v>
      </c>
      <c r="AC82" s="91" t="e">
        <f ca="true">+IF(AND(ISNUMBER(OFFSET('Sanitation Data'!$E$10,0,10*ROW('Sanitation Data'!E76))),'Data Summary'!CR82="Yes"),OFFSET('Sanitation Data'!$E$10,0,10*ROW('Sanitation Data'!E76)),NA())</f>
        <v>#N/A</v>
      </c>
      <c r="AD82" s="91" t="e">
        <f ca="true">+IF(AND(ISNUMBER(OFFSET('Sanitation Data'!$E$11,0,10*ROW('Sanitation Data'!E76))),'Data Summary'!CS82="Yes"),OFFSET('Sanitation Data'!$E$11,0,10*ROW('Sanitation Data'!E76)),NA())</f>
        <v>#N/A</v>
      </c>
      <c r="AE82" s="91" t="e">
        <f ca="true">+IF(AND(ISNUMBER(OFFSET('Sanitation Data'!$E$12,0,10*ROW('Sanitation Data'!E76))),'Data Summary'!CT82="Yes"),OFFSET('Sanitation Data'!$E$12,0,10*ROW('Sanitation Data'!E76)),NA())</f>
        <v>#N/A</v>
      </c>
      <c r="AF82" s="91" t="e">
        <f ca="true">+IF(AND(ISNUMBER(OFFSET('Sanitation Data'!$F$4,0,10*ROW('Sanitation Data'!F76))),'Data Summary'!CU82="Yes"),100-OFFSET('Sanitation Data'!$F$4,0,10*ROW('Sanitation Data'!F76)),NA())</f>
        <v>#N/A</v>
      </c>
      <c r="AG82" s="91" t="e">
        <f ca="true">+IF(AND(ISNUMBER(OFFSET('Sanitation Data'!$F$6,0,10*ROW('Sanitation Data'!F76))),'Data Summary'!CV82="Yes"),OFFSET('Sanitation Data'!$F$6,0,10*ROW('Sanitation Data'!F76)),NA())</f>
        <v>#N/A</v>
      </c>
      <c r="AH82" s="91" t="e">
        <f ca="true">+IF(AND(ISNUMBER(OFFSET('Sanitation Data'!$F$10,0,10*ROW('Sanitation Data'!F76))),'Data Summary'!CW82="Yes"),OFFSET('Sanitation Data'!$F$10,0,10*ROW('Sanitation Data'!F76)),NA())</f>
        <v>#N/A</v>
      </c>
      <c r="AI82" s="91" t="e">
        <f ca="true">+IF(AND(ISNUMBER(OFFSET('Sanitation Data'!$F$11,0,10*ROW('Sanitation Data'!F76))),'Data Summary'!CX82="Yes"),OFFSET('Sanitation Data'!$F$11,0,10*ROW('Sanitation Data'!F76)),NA())</f>
        <v>#N/A</v>
      </c>
      <c r="AJ82" s="91" t="e">
        <f ca="true">+IF(AND(ISNUMBER(OFFSET('Sanitation Data'!$F$12,0,10*ROW('Sanitation Data'!F76))),'Data Summary'!CY82="Yes"),OFFSET('Sanitation Data'!$F$12,0,10*ROW('Sanitation Data'!F76)),NA())</f>
        <v>#N/A</v>
      </c>
      <c r="AK82" s="91" t="e">
        <f ca="true">+IF(AND(ISNUMBER(OFFSET('Sanitation Data'!$G$4,0,10*ROW('Sanitation Data'!G76))),'Data Summary'!CZ82="Yes"),100-OFFSET('Sanitation Data'!$G$4,0,10*ROW('Sanitation Data'!G76)),NA())</f>
        <v>#N/A</v>
      </c>
      <c r="AL82" s="91" t="e">
        <f ca="true">+IF(AND(ISNUMBER(OFFSET('Sanitation Data'!$G$6,0,10*ROW('Sanitation Data'!G76))),'Data Summary'!DA82="Yes"),OFFSET('Sanitation Data'!$G$6,0,10*ROW('Sanitation Data'!G76)),NA())</f>
        <v>#N/A</v>
      </c>
      <c r="AM82" s="91" t="e">
        <f ca="true">+IF(AND(ISNUMBER(OFFSET('Sanitation Data'!$G$10,0,10*ROW('Sanitation Data'!G76))),'Data Summary'!DB82="Yes"),OFFSET('Sanitation Data'!$G$10,0,10*ROW('Sanitation Data'!G76)),NA())</f>
        <v>#N/A</v>
      </c>
      <c r="AN82" s="91" t="e">
        <f ca="true">+IF(AND(ISNUMBER(OFFSET('Sanitation Data'!$G$11,0,10*ROW('Sanitation Data'!G76))),'Data Summary'!DC82="Yes"),OFFSET('Sanitation Data'!$G$11,0,10*ROW('Sanitation Data'!G76)),NA())</f>
        <v>#N/A</v>
      </c>
      <c r="AO82" s="91" t="e">
        <f ca="true">+IF(AND(ISNUMBER(OFFSET('Sanitation Data'!$G$12,0,10*ROW('Sanitation Data'!G76))),'Data Summary'!DD82="Yes"),OFFSET('Sanitation Data'!$G$12,0,10*ROW('Sanitation Data'!G76)),NA())</f>
        <v>#N/A</v>
      </c>
      <c r="AP82" s="91" t="e">
        <f ca="true">+IF(AND(ISNUMBER(OFFSET('Sanitation Data'!$H$4,0,10*ROW('Sanitation Data'!H76))),'Data Summary'!DE82="Yes"),100-OFFSET('Sanitation Data'!$H$4,0,10*ROW('Sanitation Data'!H76)),NA())</f>
        <v>#N/A</v>
      </c>
      <c r="AQ82" s="91" t="e">
        <f ca="true">+IF(AND(ISNUMBER(OFFSET('Sanitation Data'!$H$6,0,10*ROW('Sanitation Data'!H76))),'Data Summary'!DF82="Yes"),OFFSET('Sanitation Data'!$H$6,0,10*ROW('Sanitation Data'!H76)),NA())</f>
        <v>#N/A</v>
      </c>
      <c r="AR82" s="91" t="e">
        <f ca="true">+IF(AND(ISNUMBER(OFFSET('Sanitation Data'!$H$10,0,10*ROW('Sanitation Data'!H76))),'Data Summary'!DG82="Yes"),OFFSET('Sanitation Data'!$H$10,0,10*ROW('Sanitation Data'!H76)),NA())</f>
        <v>#N/A</v>
      </c>
      <c r="AS82" s="91" t="e">
        <f ca="true">+IF(AND(ISNUMBER(OFFSET('Sanitation Data'!$H$11,0,10*ROW('Sanitation Data'!H76))),'Data Summary'!DH82="Yes"),OFFSET('Sanitation Data'!$H$11,0,10*ROW('Sanitation Data'!H76)),NA())</f>
        <v>#N/A</v>
      </c>
      <c r="AT82" s="91" t="e">
        <f ca="true">+IF(AND(ISNUMBER(OFFSET('Sanitation Data'!$H$12,0,10*ROW('Sanitation Data'!H76))),'Data Summary'!DI82="Yes"),OFFSET('Sanitation Data'!$H$12,0,10*ROW('Sanitation Data'!H76)),NA())</f>
        <v>#N/A</v>
      </c>
      <c r="AU82" s="91" t="e">
        <f ca="true">+IF(AND(ISNUMBER(OFFSET('Sanitation Data'!$I$4,0,10*ROW('Sanitation Data'!I76))),'Data Summary'!DJ82="Yes"),100-OFFSET('Sanitation Data'!$I$4,0,10*ROW('Sanitation Data'!I76)),NA())</f>
        <v>#N/A</v>
      </c>
      <c r="AV82" s="91" t="e">
        <f ca="true">+IF(AND(ISNUMBER(OFFSET('Sanitation Data'!$I$6,0,10*ROW('Sanitation Data'!I76))),'Data Summary'!DK82="Yes"),OFFSET('Sanitation Data'!$I$6,0,10*ROW('Sanitation Data'!I76)),NA())</f>
        <v>#N/A</v>
      </c>
      <c r="AW82" s="91" t="e">
        <f ca="true">+IF(AND(ISNUMBER(OFFSET('Sanitation Data'!$I$10,0,10*ROW('Sanitation Data'!I76))),'Data Summary'!DL82="Yes"),OFFSET('Sanitation Data'!$I$10,0,10*ROW('Sanitation Data'!I76)),NA())</f>
        <v>#N/A</v>
      </c>
      <c r="AX82" s="91" t="e">
        <f ca="true">+IF(AND(ISNUMBER(OFFSET('Sanitation Data'!$I$11,0,10*ROW('Sanitation Data'!I76))),'Data Summary'!DM82="Yes"),OFFSET('Sanitation Data'!$I$11,0,10*ROW('Sanitation Data'!I76)),NA())</f>
        <v>#N/A</v>
      </c>
      <c r="AY82" s="91" t="e">
        <f ca="true">+IF(AND(ISNUMBER(OFFSET('Sanitation Data'!$I$12,0,10*ROW('Sanitation Data'!I76))),'Data Summary'!DN82="Yes"),OFFSET('Sanitation Data'!$I$12,0,10*ROW('Sanitation Data'!I76)),NA())</f>
        <v>#N/A</v>
      </c>
      <c r="AZ82" s="92" t="e">
        <f ca="true">+IF(AND(ISNUMBER(OFFSET('Hygiene Data'!$D$5,0,10*ROW('Hygiene Data'!D76))),'Data Summary'!DO82="Yes"),OFFSET('Hygiene Data'!$D$5,0,10*ROW('Hygiene Data'!D76)),NA())</f>
        <v>#N/A</v>
      </c>
      <c r="BA82" s="92" t="e">
        <f ca="true">+IF(AND(ISNUMBER(OFFSET('Hygiene Data'!$D$7,0,10*ROW('Hygiene Data'!D76))),'Data Summary'!DP82="Yes"),OFFSET('Hygiene Data'!$D$7,0,10*ROW('Hygiene Data'!D76)),NA())</f>
        <v>#N/A</v>
      </c>
      <c r="BB82" s="92" t="e">
        <f ca="true">+IF(AND(ISNUMBER(OFFSET('Hygiene Data'!$D$9,0,10*ROW('Hygiene Data'!D76))),'Data Summary'!DQ82="Yes"),OFFSET('Hygiene Data'!$D$9,0,10*ROW('Hygiene Data'!D76)),NA())</f>
        <v>#N/A</v>
      </c>
      <c r="BC82" s="92" t="e">
        <f ca="true">+IF(AND(ISNUMBER(OFFSET('Hygiene Data'!$E$5,0,10*ROW('Hygiene Data'!E76))),'Data Summary'!DR82="Yes"),OFFSET('Hygiene Data'!$E$5,0,10*ROW('Hygiene Data'!E76)),NA())</f>
        <v>#N/A</v>
      </c>
      <c r="BD82" s="92" t="e">
        <f ca="true">+IF(AND(ISNUMBER(OFFSET('Hygiene Data'!$E$7,0,10*ROW('Hygiene Data'!E76))),'Data Summary'!DS82="Yes"),OFFSET('Hygiene Data'!$E$7,0,10*ROW('Hygiene Data'!E76)),NA())</f>
        <v>#N/A</v>
      </c>
      <c r="BE82" s="92" t="e">
        <f ca="true">+IF(AND(ISNUMBER(OFFSET('Hygiene Data'!$E$9,0,10*ROW('Hygiene Data'!E76))),'Data Summary'!DT82="Yes"),OFFSET('Hygiene Data'!$E$9,0,10*ROW('Hygiene Data'!E76)),NA())</f>
        <v>#N/A</v>
      </c>
      <c r="BF82" s="92" t="e">
        <f ca="true">+IF(AND(ISNUMBER(OFFSET('Hygiene Data'!$F$5,0,10*ROW('Hygiene Data'!F76))),'Data Summary'!DU82="Yes"),OFFSET('Hygiene Data'!$F$5,0,10*ROW('Hygiene Data'!F76)),NA())</f>
        <v>#N/A</v>
      </c>
      <c r="BG82" s="92" t="e">
        <f ca="true">+IF(AND(ISNUMBER(OFFSET('Hygiene Data'!$F$7,0,10*ROW('Hygiene Data'!F76))),'Data Summary'!DV82="Yes"),OFFSET('Hygiene Data'!$F$7,0,10*ROW('Hygiene Data'!F76)),NA())</f>
        <v>#N/A</v>
      </c>
      <c r="BH82" s="92" t="e">
        <f ca="true">+IF(AND(ISNUMBER(OFFSET('Hygiene Data'!$F$9,0,10*ROW('Hygiene Data'!F76))),'Data Summary'!DW82="Yes"),OFFSET('Hygiene Data'!$F$9,0,10*ROW('Hygiene Data'!F76)),NA())</f>
        <v>#N/A</v>
      </c>
      <c r="BI82" s="92" t="e">
        <f ca="true">+IF(AND(ISNUMBER(OFFSET('Hygiene Data'!$G$5,0,10*ROW('Hygiene Data'!G76))),'Data Summary'!DX82="Yes"),OFFSET('Hygiene Data'!$G$5,0,10*ROW('Hygiene Data'!G76)),NA())</f>
        <v>#N/A</v>
      </c>
      <c r="BJ82" s="92" t="e">
        <f ca="true">+IF(AND(ISNUMBER(OFFSET('Hygiene Data'!$G$7,0,10*ROW('Hygiene Data'!G76))),'Data Summary'!DY82="Yes"),OFFSET('Hygiene Data'!$G$7,0,10*ROW('Hygiene Data'!G76)),NA())</f>
        <v>#N/A</v>
      </c>
      <c r="BK82" s="92" t="e">
        <f ca="true">+IF(AND(ISNUMBER(OFFSET('Hygiene Data'!$G$9,0,10*ROW('Hygiene Data'!G76))),'Data Summary'!DZ82="Yes"),OFFSET('Hygiene Data'!$G$9,0,10*ROW('Hygiene Data'!G76)),NA())</f>
        <v>#N/A</v>
      </c>
      <c r="BL82" s="92" t="e">
        <f ca="true">+IF(AND(ISNUMBER(OFFSET('Hygiene Data'!$H$5,0,10*ROW('Hygiene Data'!H76))),'Data Summary'!EA82="Yes"),OFFSET('Hygiene Data'!$H$5,0,10*ROW('Hygiene Data'!H76)),NA())</f>
        <v>#N/A</v>
      </c>
      <c r="BM82" s="92" t="e">
        <f ca="true">+IF(AND(ISNUMBER(OFFSET('Hygiene Data'!$H$7,0,10*ROW('Hygiene Data'!H76))),'Data Summary'!EB82="Yes"),OFFSET('Hygiene Data'!$H$7,0,10*ROW('Hygiene Data'!H76)),NA())</f>
        <v>#N/A</v>
      </c>
      <c r="BN82" s="92" t="e">
        <f ca="true">+IF(AND(ISNUMBER(OFFSET('Hygiene Data'!$H$9,0,10*ROW('Hygiene Data'!H76))),'Data Summary'!EC82="Yes"),OFFSET('Hygiene Data'!$H$9,0,10*ROW('Hygiene Data'!H76)),NA())</f>
        <v>#N/A</v>
      </c>
      <c r="BO82" s="92" t="e">
        <f ca="true">+IF(AND(ISNUMBER(OFFSET('Hygiene Data'!$I$5,0,10*ROW('Hygiene Data'!I76))),'Data Summary'!ED82="Yes"),OFFSET('Hygiene Data'!$I$5,0,10*ROW('Hygiene Data'!I76)),NA())</f>
        <v>#N/A</v>
      </c>
      <c r="BP82" s="92" t="e">
        <f ca="true">+IF(AND(ISNUMBER(OFFSET('Hygiene Data'!$I$7,0,10*ROW('Hygiene Data'!I76))),'Data Summary'!EE82="Yes"),OFFSET('Hygiene Data'!$I$7,0,10*ROW('Hygiene Data'!I76)),NA())</f>
        <v>#N/A</v>
      </c>
      <c r="BQ82" s="92"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4" t="str">
        <f ca="true">+IF(ISTEXT('Data Summary'!B83),'Data Summary'!B83,"")</f>
        <v/>
      </c>
      <c r="C83" s="327" t="e">
        <f ca="true">+VALUE('Data Summary'!C83)</f>
        <v>#VALUE!</v>
      </c>
      <c r="D83" s="90" t="e">
        <f ca="true">+IF(AND(ISNUMBER(OFFSET('Water Data'!$D$4,0,10*ROW('Water Data'!D77))),'Data Summary'!BS83="Yes"),100-OFFSET('Water Data'!$D$4,0,10*ROW('Water Data'!D77)),NA())</f>
        <v>#N/A</v>
      </c>
      <c r="E83" s="90" t="e">
        <f ca="true">+IF(AND(ISNUMBER(OFFSET('Water Data'!$D$6,0,10*ROW('Water Data'!D77))),'Data Summary'!BT83="Yes"),OFFSET('Water Data'!$D$6,0,10*ROW('Water Data'!D77)),NA())</f>
        <v>#N/A</v>
      </c>
      <c r="F83" s="90" t="e">
        <f ca="true">+IF(AND(ISNUMBER(OFFSET('Water Data'!$D$9,0,10*ROW('Water Data'!D77))),'Data Summary'!BU83="Yes"),OFFSET('Water Data'!$D$9,0,10*ROW('Water Data'!D77)),NA())</f>
        <v>#N/A</v>
      </c>
      <c r="G83" s="90" t="e">
        <f ca="true">+IF(AND(ISNUMBER(OFFSET('Water Data'!$E$4,0,10*ROW('Water Data'!E77))),'Data Summary'!BV83="Yes"),100-OFFSET('Water Data'!$E$4,0,10*ROW('Water Data'!E77)),NA())</f>
        <v>#N/A</v>
      </c>
      <c r="H83" s="90" t="e">
        <f ca="true">+IF(AND(ISNUMBER(OFFSET('Water Data'!$E$6,0,10*ROW('Water Data'!E77))),'Data Summary'!BW83="Yes"),OFFSET('Water Data'!$E$6,0,10*ROW('Water Data'!E77)),NA())</f>
        <v>#N/A</v>
      </c>
      <c r="I83" s="90" t="e">
        <f ca="true">+IF(AND(ISNUMBER(OFFSET('Water Data'!$E$9,0,10*ROW('Water Data'!E77))),'Data Summary'!BX83="Yes"),OFFSET('Water Data'!$E$9,0,10*ROW('Water Data'!E77)),NA())</f>
        <v>#N/A</v>
      </c>
      <c r="J83" s="90" t="e">
        <f ca="true">+IF(AND(ISNUMBER(OFFSET('Water Data'!$F$4,0,10*ROW('Water Data'!F77))),'Data Summary'!BY83="Yes"),100-OFFSET('Water Data'!$F$4,0,10*ROW('Water Data'!F77)),NA())</f>
        <v>#N/A</v>
      </c>
      <c r="K83" s="90" t="e">
        <f ca="true">+IF(AND(ISNUMBER(OFFSET('Water Data'!$F$6,0,10*ROW('Water Data'!F77))),'Data Summary'!BZ83="Yes"),OFFSET('Water Data'!$F$6,0,10*ROW('Water Data'!F77)),NA())</f>
        <v>#N/A</v>
      </c>
      <c r="L83" s="90" t="e">
        <f ca="true">+IF(AND(ISNUMBER(OFFSET('Water Data'!$F$9,0,10*ROW('Water Data'!F77))),'Data Summary'!CA83="Yes"),OFFSET('Water Data'!$F$9,0,10*ROW('Water Data'!F77)),NA())</f>
        <v>#N/A</v>
      </c>
      <c r="M83" s="90" t="e">
        <f ca="true">+IF(AND(ISNUMBER(OFFSET('Water Data'!$G$4,0,10*ROW('Water Data'!G77))),'Data Summary'!CB83="Yes"),100-OFFSET('Water Data'!$G$4,0,10*ROW('Water Data'!G77)),NA())</f>
        <v>#N/A</v>
      </c>
      <c r="N83" s="90" t="e">
        <f ca="true">+IF(AND(ISNUMBER(OFFSET('Water Data'!$G$6,0,10*ROW('Water Data'!G77))),'Data Summary'!CC83="Yes"),OFFSET('Water Data'!$G$6,0,10*ROW('Water Data'!G77)),NA())</f>
        <v>#N/A</v>
      </c>
      <c r="O83" s="90" t="e">
        <f ca="true">+IF(AND(ISNUMBER(OFFSET('Water Data'!$G$9,0,10*ROW('Water Data'!G77))),'Data Summary'!CD83="Yes"),OFFSET('Water Data'!$G$9,0,10*ROW('Water Data'!G77)),NA())</f>
        <v>#N/A</v>
      </c>
      <c r="P83" s="90" t="e">
        <f ca="true">+IF(AND(ISNUMBER(OFFSET('Water Data'!$H$4,0,10*ROW('Water Data'!H77))),'Data Summary'!CE83="Yes"),100-OFFSET('Water Data'!$H$4,0,10*ROW('Water Data'!H77)),NA())</f>
        <v>#N/A</v>
      </c>
      <c r="Q83" s="90" t="e">
        <f ca="true">+IF(AND(ISNUMBER(OFFSET('Water Data'!$H$6,0,10*ROW('Water Data'!H77))),'Data Summary'!CF83="Yes"),OFFSET('Water Data'!$H$6,0,10*ROW('Water Data'!H77)),NA())</f>
        <v>#N/A</v>
      </c>
      <c r="R83" s="90" t="e">
        <f ca="true">+IF(AND(ISNUMBER(OFFSET('Water Data'!$H$9,0,10*ROW('Water Data'!H77))),'Data Summary'!CG83="Yes"),OFFSET('Water Data'!$H$9,0,10*ROW('Water Data'!H77)),NA())</f>
        <v>#N/A</v>
      </c>
      <c r="S83" s="90" t="e">
        <f ca="true">+IF(AND(ISNUMBER(OFFSET('Water Data'!$I$4,0,10*ROW('Water Data'!I77))),'Data Summary'!CH83="Yes"),100-OFFSET('Water Data'!$I$4,0,10*ROW('Water Data'!I77)),NA())</f>
        <v>#N/A</v>
      </c>
      <c r="T83" s="90" t="e">
        <f ca="true">+IF(AND(ISNUMBER(OFFSET('Water Data'!$I$6,0,10*ROW('Water Data'!I77))),'Data Summary'!CI83="Yes"),OFFSET('Water Data'!$I$6,0,10*ROW('Water Data'!I77)),NA())</f>
        <v>#N/A</v>
      </c>
      <c r="U83" s="90" t="e">
        <f ca="true">+IF(AND(ISNUMBER(OFFSET('Water Data'!$I$9,0,10*ROW('Water Data'!I77))),'Data Summary'!CJ83="Yes"),OFFSET('Water Data'!$I$9,0,10*ROW('Water Data'!I77)),NA())</f>
        <v>#N/A</v>
      </c>
      <c r="V83" s="91" t="e">
        <f ca="true">+IF(AND(ISNUMBER(OFFSET('Sanitation Data'!$D$4,0,10*ROW('Sanitation Data'!D77))),'Data Summary'!CK83="Yes"),100-OFFSET('Sanitation Data'!$D$4,0,10*ROW('Sanitation Data'!D77)),NA())</f>
        <v>#N/A</v>
      </c>
      <c r="W83" s="91" t="e">
        <f ca="true">+IF(AND(ISNUMBER(OFFSET('Sanitation Data'!$D$6,0,10*ROW('Sanitation Data'!D77))),'Data Summary'!CL83="Yes"),OFFSET('Sanitation Data'!$D$6,0,10*ROW('Sanitation Data'!D77)),NA())</f>
        <v>#N/A</v>
      </c>
      <c r="X83" s="91" t="e">
        <f ca="true">+IF(AND(ISNUMBER(OFFSET('Sanitation Data'!$D$10,0,10*ROW('Sanitation Data'!D77))),'Data Summary'!CM83="Yes"),OFFSET('Sanitation Data'!$D$10,0,10*ROW('Sanitation Data'!D77)),NA())</f>
        <v>#N/A</v>
      </c>
      <c r="Y83" s="91" t="e">
        <f ca="true">+IF(AND(ISNUMBER(OFFSET('Sanitation Data'!$D$11,0,10*ROW('Sanitation Data'!D77))),'Data Summary'!CN83="Yes"),OFFSET('Sanitation Data'!$D$11,0,10*ROW('Sanitation Data'!D77)),NA())</f>
        <v>#N/A</v>
      </c>
      <c r="Z83" s="91" t="e">
        <f ca="true">+IF(AND(ISNUMBER(OFFSET('Sanitation Data'!$D$12,0,10*ROW('Sanitation Data'!D77))),'Data Summary'!CO83="Yes"),OFFSET('Sanitation Data'!$D$12,0,10*ROW('Sanitation Data'!D77)),NA())</f>
        <v>#N/A</v>
      </c>
      <c r="AA83" s="91" t="e">
        <f ca="true">+IF(AND(ISNUMBER(OFFSET('Sanitation Data'!$E$4,0,10*ROW('Sanitation Data'!E77))),'Data Summary'!CP83="Yes"),100-OFFSET('Sanitation Data'!$E$4,0,10*ROW('Sanitation Data'!E77)),NA())</f>
        <v>#N/A</v>
      </c>
      <c r="AB83" s="91" t="e">
        <f ca="true">+IF(AND(ISNUMBER(OFFSET('Sanitation Data'!$E$6,0,10*ROW('Sanitation Data'!E77))),'Data Summary'!CQ83="Yes"),OFFSET('Sanitation Data'!$E$6,0,10*ROW('Sanitation Data'!E77)),NA())</f>
        <v>#N/A</v>
      </c>
      <c r="AC83" s="91" t="e">
        <f ca="true">+IF(AND(ISNUMBER(OFFSET('Sanitation Data'!$E$10,0,10*ROW('Sanitation Data'!E77))),'Data Summary'!CR83="Yes"),OFFSET('Sanitation Data'!$E$10,0,10*ROW('Sanitation Data'!E77)),NA())</f>
        <v>#N/A</v>
      </c>
      <c r="AD83" s="91" t="e">
        <f ca="true">+IF(AND(ISNUMBER(OFFSET('Sanitation Data'!$E$11,0,10*ROW('Sanitation Data'!E77))),'Data Summary'!CS83="Yes"),OFFSET('Sanitation Data'!$E$11,0,10*ROW('Sanitation Data'!E77)),NA())</f>
        <v>#N/A</v>
      </c>
      <c r="AE83" s="91" t="e">
        <f ca="true">+IF(AND(ISNUMBER(OFFSET('Sanitation Data'!$E$12,0,10*ROW('Sanitation Data'!E77))),'Data Summary'!CT83="Yes"),OFFSET('Sanitation Data'!$E$12,0,10*ROW('Sanitation Data'!E77)),NA())</f>
        <v>#N/A</v>
      </c>
      <c r="AF83" s="91" t="e">
        <f ca="true">+IF(AND(ISNUMBER(OFFSET('Sanitation Data'!$F$4,0,10*ROW('Sanitation Data'!F77))),'Data Summary'!CU83="Yes"),100-OFFSET('Sanitation Data'!$F$4,0,10*ROW('Sanitation Data'!F77)),NA())</f>
        <v>#N/A</v>
      </c>
      <c r="AG83" s="91" t="e">
        <f ca="true">+IF(AND(ISNUMBER(OFFSET('Sanitation Data'!$F$6,0,10*ROW('Sanitation Data'!F77))),'Data Summary'!CV83="Yes"),OFFSET('Sanitation Data'!$F$6,0,10*ROW('Sanitation Data'!F77)),NA())</f>
        <v>#N/A</v>
      </c>
      <c r="AH83" s="91" t="e">
        <f ca="true">+IF(AND(ISNUMBER(OFFSET('Sanitation Data'!$F$10,0,10*ROW('Sanitation Data'!F77))),'Data Summary'!CW83="Yes"),OFFSET('Sanitation Data'!$F$10,0,10*ROW('Sanitation Data'!F77)),NA())</f>
        <v>#N/A</v>
      </c>
      <c r="AI83" s="91" t="e">
        <f ca="true">+IF(AND(ISNUMBER(OFFSET('Sanitation Data'!$F$11,0,10*ROW('Sanitation Data'!F77))),'Data Summary'!CX83="Yes"),OFFSET('Sanitation Data'!$F$11,0,10*ROW('Sanitation Data'!F77)),NA())</f>
        <v>#N/A</v>
      </c>
      <c r="AJ83" s="91" t="e">
        <f ca="true">+IF(AND(ISNUMBER(OFFSET('Sanitation Data'!$F$12,0,10*ROW('Sanitation Data'!F77))),'Data Summary'!CY83="Yes"),OFFSET('Sanitation Data'!$F$12,0,10*ROW('Sanitation Data'!F77)),NA())</f>
        <v>#N/A</v>
      </c>
      <c r="AK83" s="91" t="e">
        <f ca="true">+IF(AND(ISNUMBER(OFFSET('Sanitation Data'!$G$4,0,10*ROW('Sanitation Data'!G77))),'Data Summary'!CZ83="Yes"),100-OFFSET('Sanitation Data'!$G$4,0,10*ROW('Sanitation Data'!G77)),NA())</f>
        <v>#N/A</v>
      </c>
      <c r="AL83" s="91" t="e">
        <f ca="true">+IF(AND(ISNUMBER(OFFSET('Sanitation Data'!$G$6,0,10*ROW('Sanitation Data'!G77))),'Data Summary'!DA83="Yes"),OFFSET('Sanitation Data'!$G$6,0,10*ROW('Sanitation Data'!G77)),NA())</f>
        <v>#N/A</v>
      </c>
      <c r="AM83" s="91" t="e">
        <f ca="true">+IF(AND(ISNUMBER(OFFSET('Sanitation Data'!$G$10,0,10*ROW('Sanitation Data'!G77))),'Data Summary'!DB83="Yes"),OFFSET('Sanitation Data'!$G$10,0,10*ROW('Sanitation Data'!G77)),NA())</f>
        <v>#N/A</v>
      </c>
      <c r="AN83" s="91" t="e">
        <f ca="true">+IF(AND(ISNUMBER(OFFSET('Sanitation Data'!$G$11,0,10*ROW('Sanitation Data'!G77))),'Data Summary'!DC83="Yes"),OFFSET('Sanitation Data'!$G$11,0,10*ROW('Sanitation Data'!G77)),NA())</f>
        <v>#N/A</v>
      </c>
      <c r="AO83" s="91" t="e">
        <f ca="true">+IF(AND(ISNUMBER(OFFSET('Sanitation Data'!$G$12,0,10*ROW('Sanitation Data'!G77))),'Data Summary'!DD83="Yes"),OFFSET('Sanitation Data'!$G$12,0,10*ROW('Sanitation Data'!G77)),NA())</f>
        <v>#N/A</v>
      </c>
      <c r="AP83" s="91" t="e">
        <f ca="true">+IF(AND(ISNUMBER(OFFSET('Sanitation Data'!$H$4,0,10*ROW('Sanitation Data'!H77))),'Data Summary'!DE83="Yes"),100-OFFSET('Sanitation Data'!$H$4,0,10*ROW('Sanitation Data'!H77)),NA())</f>
        <v>#N/A</v>
      </c>
      <c r="AQ83" s="91" t="e">
        <f ca="true">+IF(AND(ISNUMBER(OFFSET('Sanitation Data'!$H$6,0,10*ROW('Sanitation Data'!H77))),'Data Summary'!DF83="Yes"),OFFSET('Sanitation Data'!$H$6,0,10*ROW('Sanitation Data'!H77)),NA())</f>
        <v>#N/A</v>
      </c>
      <c r="AR83" s="91" t="e">
        <f ca="true">+IF(AND(ISNUMBER(OFFSET('Sanitation Data'!$H$10,0,10*ROW('Sanitation Data'!H77))),'Data Summary'!DG83="Yes"),OFFSET('Sanitation Data'!$H$10,0,10*ROW('Sanitation Data'!H77)),NA())</f>
        <v>#N/A</v>
      </c>
      <c r="AS83" s="91" t="e">
        <f ca="true">+IF(AND(ISNUMBER(OFFSET('Sanitation Data'!$H$11,0,10*ROW('Sanitation Data'!H77))),'Data Summary'!DH83="Yes"),OFFSET('Sanitation Data'!$H$11,0,10*ROW('Sanitation Data'!H77)),NA())</f>
        <v>#N/A</v>
      </c>
      <c r="AT83" s="91" t="e">
        <f ca="true">+IF(AND(ISNUMBER(OFFSET('Sanitation Data'!$H$12,0,10*ROW('Sanitation Data'!H77))),'Data Summary'!DI83="Yes"),OFFSET('Sanitation Data'!$H$12,0,10*ROW('Sanitation Data'!H77)),NA())</f>
        <v>#N/A</v>
      </c>
      <c r="AU83" s="91" t="e">
        <f ca="true">+IF(AND(ISNUMBER(OFFSET('Sanitation Data'!$I$4,0,10*ROW('Sanitation Data'!I77))),'Data Summary'!DJ83="Yes"),100-OFFSET('Sanitation Data'!$I$4,0,10*ROW('Sanitation Data'!I77)),NA())</f>
        <v>#N/A</v>
      </c>
      <c r="AV83" s="91" t="e">
        <f ca="true">+IF(AND(ISNUMBER(OFFSET('Sanitation Data'!$I$6,0,10*ROW('Sanitation Data'!I77))),'Data Summary'!DK83="Yes"),OFFSET('Sanitation Data'!$I$6,0,10*ROW('Sanitation Data'!I77)),NA())</f>
        <v>#N/A</v>
      </c>
      <c r="AW83" s="91" t="e">
        <f ca="true">+IF(AND(ISNUMBER(OFFSET('Sanitation Data'!$I$10,0,10*ROW('Sanitation Data'!I77))),'Data Summary'!DL83="Yes"),OFFSET('Sanitation Data'!$I$10,0,10*ROW('Sanitation Data'!I77)),NA())</f>
        <v>#N/A</v>
      </c>
      <c r="AX83" s="91" t="e">
        <f ca="true">+IF(AND(ISNUMBER(OFFSET('Sanitation Data'!$I$11,0,10*ROW('Sanitation Data'!I77))),'Data Summary'!DM83="Yes"),OFFSET('Sanitation Data'!$I$11,0,10*ROW('Sanitation Data'!I77)),NA())</f>
        <v>#N/A</v>
      </c>
      <c r="AY83" s="91" t="e">
        <f ca="true">+IF(AND(ISNUMBER(OFFSET('Sanitation Data'!$I$12,0,10*ROW('Sanitation Data'!I77))),'Data Summary'!DN83="Yes"),OFFSET('Sanitation Data'!$I$12,0,10*ROW('Sanitation Data'!I77)),NA())</f>
        <v>#N/A</v>
      </c>
      <c r="AZ83" s="92" t="e">
        <f ca="true">+IF(AND(ISNUMBER(OFFSET('Hygiene Data'!$D$5,0,10*ROW('Hygiene Data'!D77))),'Data Summary'!DO83="Yes"),OFFSET('Hygiene Data'!$D$5,0,10*ROW('Hygiene Data'!D77)),NA())</f>
        <v>#N/A</v>
      </c>
      <c r="BA83" s="92" t="e">
        <f ca="true">+IF(AND(ISNUMBER(OFFSET('Hygiene Data'!$D$7,0,10*ROW('Hygiene Data'!D77))),'Data Summary'!DP83="Yes"),OFFSET('Hygiene Data'!$D$7,0,10*ROW('Hygiene Data'!D77)),NA())</f>
        <v>#N/A</v>
      </c>
      <c r="BB83" s="92" t="e">
        <f ca="true">+IF(AND(ISNUMBER(OFFSET('Hygiene Data'!$D$9,0,10*ROW('Hygiene Data'!D77))),'Data Summary'!DQ83="Yes"),OFFSET('Hygiene Data'!$D$9,0,10*ROW('Hygiene Data'!D77)),NA())</f>
        <v>#N/A</v>
      </c>
      <c r="BC83" s="92" t="e">
        <f ca="true">+IF(AND(ISNUMBER(OFFSET('Hygiene Data'!$E$5,0,10*ROW('Hygiene Data'!E77))),'Data Summary'!DR83="Yes"),OFFSET('Hygiene Data'!$E$5,0,10*ROW('Hygiene Data'!E77)),NA())</f>
        <v>#N/A</v>
      </c>
      <c r="BD83" s="92" t="e">
        <f ca="true">+IF(AND(ISNUMBER(OFFSET('Hygiene Data'!$E$7,0,10*ROW('Hygiene Data'!E77))),'Data Summary'!DS83="Yes"),OFFSET('Hygiene Data'!$E$7,0,10*ROW('Hygiene Data'!E77)),NA())</f>
        <v>#N/A</v>
      </c>
      <c r="BE83" s="92" t="e">
        <f ca="true">+IF(AND(ISNUMBER(OFFSET('Hygiene Data'!$E$9,0,10*ROW('Hygiene Data'!E77))),'Data Summary'!DT83="Yes"),OFFSET('Hygiene Data'!$E$9,0,10*ROW('Hygiene Data'!E77)),NA())</f>
        <v>#N/A</v>
      </c>
      <c r="BF83" s="92" t="e">
        <f ca="true">+IF(AND(ISNUMBER(OFFSET('Hygiene Data'!$F$5,0,10*ROW('Hygiene Data'!F77))),'Data Summary'!DU83="Yes"),OFFSET('Hygiene Data'!$F$5,0,10*ROW('Hygiene Data'!F77)),NA())</f>
        <v>#N/A</v>
      </c>
      <c r="BG83" s="92" t="e">
        <f ca="true">+IF(AND(ISNUMBER(OFFSET('Hygiene Data'!$F$7,0,10*ROW('Hygiene Data'!F77))),'Data Summary'!DV83="Yes"),OFFSET('Hygiene Data'!$F$7,0,10*ROW('Hygiene Data'!F77)),NA())</f>
        <v>#N/A</v>
      </c>
      <c r="BH83" s="92" t="e">
        <f ca="true">+IF(AND(ISNUMBER(OFFSET('Hygiene Data'!$F$9,0,10*ROW('Hygiene Data'!F77))),'Data Summary'!DW83="Yes"),OFFSET('Hygiene Data'!$F$9,0,10*ROW('Hygiene Data'!F77)),NA())</f>
        <v>#N/A</v>
      </c>
      <c r="BI83" s="92" t="e">
        <f ca="true">+IF(AND(ISNUMBER(OFFSET('Hygiene Data'!$G$5,0,10*ROW('Hygiene Data'!G77))),'Data Summary'!DX83="Yes"),OFFSET('Hygiene Data'!$G$5,0,10*ROW('Hygiene Data'!G77)),NA())</f>
        <v>#N/A</v>
      </c>
      <c r="BJ83" s="92" t="e">
        <f ca="true">+IF(AND(ISNUMBER(OFFSET('Hygiene Data'!$G$7,0,10*ROW('Hygiene Data'!G77))),'Data Summary'!DY83="Yes"),OFFSET('Hygiene Data'!$G$7,0,10*ROW('Hygiene Data'!G77)),NA())</f>
        <v>#N/A</v>
      </c>
      <c r="BK83" s="92" t="e">
        <f ca="true">+IF(AND(ISNUMBER(OFFSET('Hygiene Data'!$G$9,0,10*ROW('Hygiene Data'!G77))),'Data Summary'!DZ83="Yes"),OFFSET('Hygiene Data'!$G$9,0,10*ROW('Hygiene Data'!G77)),NA())</f>
        <v>#N/A</v>
      </c>
      <c r="BL83" s="92" t="e">
        <f ca="true">+IF(AND(ISNUMBER(OFFSET('Hygiene Data'!$H$5,0,10*ROW('Hygiene Data'!H77))),'Data Summary'!EA83="Yes"),OFFSET('Hygiene Data'!$H$5,0,10*ROW('Hygiene Data'!H77)),NA())</f>
        <v>#N/A</v>
      </c>
      <c r="BM83" s="92" t="e">
        <f ca="true">+IF(AND(ISNUMBER(OFFSET('Hygiene Data'!$H$7,0,10*ROW('Hygiene Data'!H77))),'Data Summary'!EB83="Yes"),OFFSET('Hygiene Data'!$H$7,0,10*ROW('Hygiene Data'!H77)),NA())</f>
        <v>#N/A</v>
      </c>
      <c r="BN83" s="92" t="e">
        <f ca="true">+IF(AND(ISNUMBER(OFFSET('Hygiene Data'!$H$9,0,10*ROW('Hygiene Data'!H77))),'Data Summary'!EC83="Yes"),OFFSET('Hygiene Data'!$H$9,0,10*ROW('Hygiene Data'!H77)),NA())</f>
        <v>#N/A</v>
      </c>
      <c r="BO83" s="92" t="e">
        <f ca="true">+IF(AND(ISNUMBER(OFFSET('Hygiene Data'!$I$5,0,10*ROW('Hygiene Data'!I77))),'Data Summary'!ED83="Yes"),OFFSET('Hygiene Data'!$I$5,0,10*ROW('Hygiene Data'!I77)),NA())</f>
        <v>#N/A</v>
      </c>
      <c r="BP83" s="92" t="e">
        <f ca="true">+IF(AND(ISNUMBER(OFFSET('Hygiene Data'!$I$7,0,10*ROW('Hygiene Data'!I77))),'Data Summary'!EE83="Yes"),OFFSET('Hygiene Data'!$I$7,0,10*ROW('Hygiene Data'!I77)),NA())</f>
        <v>#N/A</v>
      </c>
      <c r="BQ83" s="92"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4" t="str">
        <f ca="true">+IF(ISTEXT('Data Summary'!B84),'Data Summary'!B84,"")</f>
        <v/>
      </c>
      <c r="C84" s="327" t="e">
        <f ca="true">+VALUE('Data Summary'!C84)</f>
        <v>#VALUE!</v>
      </c>
      <c r="D84" s="90" t="e">
        <f ca="true">+IF(AND(ISNUMBER(OFFSET('Water Data'!$D$4,0,10*ROW('Water Data'!D78))),'Data Summary'!BS84="Yes"),100-OFFSET('Water Data'!$D$4,0,10*ROW('Water Data'!D78)),NA())</f>
        <v>#N/A</v>
      </c>
      <c r="E84" s="90" t="e">
        <f ca="true">+IF(AND(ISNUMBER(OFFSET('Water Data'!$D$6,0,10*ROW('Water Data'!D78))),'Data Summary'!BT84="Yes"),OFFSET('Water Data'!$D$6,0,10*ROW('Water Data'!D78)),NA())</f>
        <v>#N/A</v>
      </c>
      <c r="F84" s="90" t="e">
        <f ca="true">+IF(AND(ISNUMBER(OFFSET('Water Data'!$D$9,0,10*ROW('Water Data'!D78))),'Data Summary'!BU84="Yes"),OFFSET('Water Data'!$D$9,0,10*ROW('Water Data'!D78)),NA())</f>
        <v>#N/A</v>
      </c>
      <c r="G84" s="90" t="e">
        <f ca="true">+IF(AND(ISNUMBER(OFFSET('Water Data'!$E$4,0,10*ROW('Water Data'!E78))),'Data Summary'!BV84="Yes"),100-OFFSET('Water Data'!$E$4,0,10*ROW('Water Data'!E78)),NA())</f>
        <v>#N/A</v>
      </c>
      <c r="H84" s="90" t="e">
        <f ca="true">+IF(AND(ISNUMBER(OFFSET('Water Data'!$E$6,0,10*ROW('Water Data'!E78))),'Data Summary'!BW84="Yes"),OFFSET('Water Data'!$E$6,0,10*ROW('Water Data'!E78)),NA())</f>
        <v>#N/A</v>
      </c>
      <c r="I84" s="90" t="e">
        <f ca="true">+IF(AND(ISNUMBER(OFFSET('Water Data'!$E$9,0,10*ROW('Water Data'!E78))),'Data Summary'!BX84="Yes"),OFFSET('Water Data'!$E$9,0,10*ROW('Water Data'!E78)),NA())</f>
        <v>#N/A</v>
      </c>
      <c r="J84" s="90" t="e">
        <f ca="true">+IF(AND(ISNUMBER(OFFSET('Water Data'!$F$4,0,10*ROW('Water Data'!F78))),'Data Summary'!BY84="Yes"),100-OFFSET('Water Data'!$F$4,0,10*ROW('Water Data'!F78)),NA())</f>
        <v>#N/A</v>
      </c>
      <c r="K84" s="90" t="e">
        <f ca="true">+IF(AND(ISNUMBER(OFFSET('Water Data'!$F$6,0,10*ROW('Water Data'!F78))),'Data Summary'!BZ84="Yes"),OFFSET('Water Data'!$F$6,0,10*ROW('Water Data'!F78)),NA())</f>
        <v>#N/A</v>
      </c>
      <c r="L84" s="90" t="e">
        <f ca="true">+IF(AND(ISNUMBER(OFFSET('Water Data'!$F$9,0,10*ROW('Water Data'!F78))),'Data Summary'!CA84="Yes"),OFFSET('Water Data'!$F$9,0,10*ROW('Water Data'!F78)),NA())</f>
        <v>#N/A</v>
      </c>
      <c r="M84" s="90" t="e">
        <f ca="true">+IF(AND(ISNUMBER(OFFSET('Water Data'!$G$4,0,10*ROW('Water Data'!G78))),'Data Summary'!CB84="Yes"),100-OFFSET('Water Data'!$G$4,0,10*ROW('Water Data'!G78)),NA())</f>
        <v>#N/A</v>
      </c>
      <c r="N84" s="90" t="e">
        <f ca="true">+IF(AND(ISNUMBER(OFFSET('Water Data'!$G$6,0,10*ROW('Water Data'!G78))),'Data Summary'!CC84="Yes"),OFFSET('Water Data'!$G$6,0,10*ROW('Water Data'!G78)),NA())</f>
        <v>#N/A</v>
      </c>
      <c r="O84" s="90" t="e">
        <f ca="true">+IF(AND(ISNUMBER(OFFSET('Water Data'!$G$9,0,10*ROW('Water Data'!G78))),'Data Summary'!CD84="Yes"),OFFSET('Water Data'!$G$9,0,10*ROW('Water Data'!G78)),NA())</f>
        <v>#N/A</v>
      </c>
      <c r="P84" s="90" t="e">
        <f ca="true">+IF(AND(ISNUMBER(OFFSET('Water Data'!$H$4,0,10*ROW('Water Data'!H78))),'Data Summary'!CE84="Yes"),100-OFFSET('Water Data'!$H$4,0,10*ROW('Water Data'!H78)),NA())</f>
        <v>#N/A</v>
      </c>
      <c r="Q84" s="90" t="e">
        <f ca="true">+IF(AND(ISNUMBER(OFFSET('Water Data'!$H$6,0,10*ROW('Water Data'!H78))),'Data Summary'!CF84="Yes"),OFFSET('Water Data'!$H$6,0,10*ROW('Water Data'!H78)),NA())</f>
        <v>#N/A</v>
      </c>
      <c r="R84" s="90" t="e">
        <f ca="true">+IF(AND(ISNUMBER(OFFSET('Water Data'!$H$9,0,10*ROW('Water Data'!H78))),'Data Summary'!CG84="Yes"),OFFSET('Water Data'!$H$9,0,10*ROW('Water Data'!H78)),NA())</f>
        <v>#N/A</v>
      </c>
      <c r="S84" s="90" t="e">
        <f ca="true">+IF(AND(ISNUMBER(OFFSET('Water Data'!$I$4,0,10*ROW('Water Data'!I78))),'Data Summary'!CH84="Yes"),100-OFFSET('Water Data'!$I$4,0,10*ROW('Water Data'!I78)),NA())</f>
        <v>#N/A</v>
      </c>
      <c r="T84" s="90" t="e">
        <f ca="true">+IF(AND(ISNUMBER(OFFSET('Water Data'!$I$6,0,10*ROW('Water Data'!I78))),'Data Summary'!CI84="Yes"),OFFSET('Water Data'!$I$6,0,10*ROW('Water Data'!I78)),NA())</f>
        <v>#N/A</v>
      </c>
      <c r="U84" s="90" t="e">
        <f ca="true">+IF(AND(ISNUMBER(OFFSET('Water Data'!$I$9,0,10*ROW('Water Data'!I78))),'Data Summary'!CJ84="Yes"),OFFSET('Water Data'!$I$9,0,10*ROW('Water Data'!I78)),NA())</f>
        <v>#N/A</v>
      </c>
      <c r="V84" s="91" t="e">
        <f ca="true">+IF(AND(ISNUMBER(OFFSET('Sanitation Data'!$D$4,0,10*ROW('Sanitation Data'!D78))),'Data Summary'!CK84="Yes"),100-OFFSET('Sanitation Data'!$D$4,0,10*ROW('Sanitation Data'!D78)),NA())</f>
        <v>#N/A</v>
      </c>
      <c r="W84" s="91" t="e">
        <f ca="true">+IF(AND(ISNUMBER(OFFSET('Sanitation Data'!$D$6,0,10*ROW('Sanitation Data'!D78))),'Data Summary'!CL84="Yes"),OFFSET('Sanitation Data'!$D$6,0,10*ROW('Sanitation Data'!D78)),NA())</f>
        <v>#N/A</v>
      </c>
      <c r="X84" s="91" t="e">
        <f ca="true">+IF(AND(ISNUMBER(OFFSET('Sanitation Data'!$D$10,0,10*ROW('Sanitation Data'!D78))),'Data Summary'!CM84="Yes"),OFFSET('Sanitation Data'!$D$10,0,10*ROW('Sanitation Data'!D78)),NA())</f>
        <v>#N/A</v>
      </c>
      <c r="Y84" s="91" t="e">
        <f ca="true">+IF(AND(ISNUMBER(OFFSET('Sanitation Data'!$D$11,0,10*ROW('Sanitation Data'!D78))),'Data Summary'!CN84="Yes"),OFFSET('Sanitation Data'!$D$11,0,10*ROW('Sanitation Data'!D78)),NA())</f>
        <v>#N/A</v>
      </c>
      <c r="Z84" s="91" t="e">
        <f ca="true">+IF(AND(ISNUMBER(OFFSET('Sanitation Data'!$D$12,0,10*ROW('Sanitation Data'!D78))),'Data Summary'!CO84="Yes"),OFFSET('Sanitation Data'!$D$12,0,10*ROW('Sanitation Data'!D78)),NA())</f>
        <v>#N/A</v>
      </c>
      <c r="AA84" s="91" t="e">
        <f ca="true">+IF(AND(ISNUMBER(OFFSET('Sanitation Data'!$E$4,0,10*ROW('Sanitation Data'!E78))),'Data Summary'!CP84="Yes"),100-OFFSET('Sanitation Data'!$E$4,0,10*ROW('Sanitation Data'!E78)),NA())</f>
        <v>#N/A</v>
      </c>
      <c r="AB84" s="91" t="e">
        <f ca="true">+IF(AND(ISNUMBER(OFFSET('Sanitation Data'!$E$6,0,10*ROW('Sanitation Data'!E78))),'Data Summary'!CQ84="Yes"),OFFSET('Sanitation Data'!$E$6,0,10*ROW('Sanitation Data'!E78)),NA())</f>
        <v>#N/A</v>
      </c>
      <c r="AC84" s="91" t="e">
        <f ca="true">+IF(AND(ISNUMBER(OFFSET('Sanitation Data'!$E$10,0,10*ROW('Sanitation Data'!E78))),'Data Summary'!CR84="Yes"),OFFSET('Sanitation Data'!$E$10,0,10*ROW('Sanitation Data'!E78)),NA())</f>
        <v>#N/A</v>
      </c>
      <c r="AD84" s="91" t="e">
        <f ca="true">+IF(AND(ISNUMBER(OFFSET('Sanitation Data'!$E$11,0,10*ROW('Sanitation Data'!E78))),'Data Summary'!CS84="Yes"),OFFSET('Sanitation Data'!$E$11,0,10*ROW('Sanitation Data'!E78)),NA())</f>
        <v>#N/A</v>
      </c>
      <c r="AE84" s="91" t="e">
        <f ca="true">+IF(AND(ISNUMBER(OFFSET('Sanitation Data'!$E$12,0,10*ROW('Sanitation Data'!E78))),'Data Summary'!CT84="Yes"),OFFSET('Sanitation Data'!$E$12,0,10*ROW('Sanitation Data'!E78)),NA())</f>
        <v>#N/A</v>
      </c>
      <c r="AF84" s="91" t="e">
        <f ca="true">+IF(AND(ISNUMBER(OFFSET('Sanitation Data'!$F$4,0,10*ROW('Sanitation Data'!F78))),'Data Summary'!CU84="Yes"),100-OFFSET('Sanitation Data'!$F$4,0,10*ROW('Sanitation Data'!F78)),NA())</f>
        <v>#N/A</v>
      </c>
      <c r="AG84" s="91" t="e">
        <f ca="true">+IF(AND(ISNUMBER(OFFSET('Sanitation Data'!$F$6,0,10*ROW('Sanitation Data'!F78))),'Data Summary'!CV84="Yes"),OFFSET('Sanitation Data'!$F$6,0,10*ROW('Sanitation Data'!F78)),NA())</f>
        <v>#N/A</v>
      </c>
      <c r="AH84" s="91" t="e">
        <f ca="true">+IF(AND(ISNUMBER(OFFSET('Sanitation Data'!$F$10,0,10*ROW('Sanitation Data'!F78))),'Data Summary'!CW84="Yes"),OFFSET('Sanitation Data'!$F$10,0,10*ROW('Sanitation Data'!F78)),NA())</f>
        <v>#N/A</v>
      </c>
      <c r="AI84" s="91" t="e">
        <f ca="true">+IF(AND(ISNUMBER(OFFSET('Sanitation Data'!$F$11,0,10*ROW('Sanitation Data'!F78))),'Data Summary'!CX84="Yes"),OFFSET('Sanitation Data'!$F$11,0,10*ROW('Sanitation Data'!F78)),NA())</f>
        <v>#N/A</v>
      </c>
      <c r="AJ84" s="91" t="e">
        <f ca="true">+IF(AND(ISNUMBER(OFFSET('Sanitation Data'!$F$12,0,10*ROW('Sanitation Data'!F78))),'Data Summary'!CY84="Yes"),OFFSET('Sanitation Data'!$F$12,0,10*ROW('Sanitation Data'!F78)),NA())</f>
        <v>#N/A</v>
      </c>
      <c r="AK84" s="91" t="e">
        <f ca="true">+IF(AND(ISNUMBER(OFFSET('Sanitation Data'!$G$4,0,10*ROW('Sanitation Data'!G78))),'Data Summary'!CZ84="Yes"),100-OFFSET('Sanitation Data'!$G$4,0,10*ROW('Sanitation Data'!G78)),NA())</f>
        <v>#N/A</v>
      </c>
      <c r="AL84" s="91" t="e">
        <f ca="true">+IF(AND(ISNUMBER(OFFSET('Sanitation Data'!$G$6,0,10*ROW('Sanitation Data'!G78))),'Data Summary'!DA84="Yes"),OFFSET('Sanitation Data'!$G$6,0,10*ROW('Sanitation Data'!G78)),NA())</f>
        <v>#N/A</v>
      </c>
      <c r="AM84" s="91" t="e">
        <f ca="true">+IF(AND(ISNUMBER(OFFSET('Sanitation Data'!$G$10,0,10*ROW('Sanitation Data'!G78))),'Data Summary'!DB84="Yes"),OFFSET('Sanitation Data'!$G$10,0,10*ROW('Sanitation Data'!G78)),NA())</f>
        <v>#N/A</v>
      </c>
      <c r="AN84" s="91" t="e">
        <f ca="true">+IF(AND(ISNUMBER(OFFSET('Sanitation Data'!$G$11,0,10*ROW('Sanitation Data'!G78))),'Data Summary'!DC84="Yes"),OFFSET('Sanitation Data'!$G$11,0,10*ROW('Sanitation Data'!G78)),NA())</f>
        <v>#N/A</v>
      </c>
      <c r="AO84" s="91" t="e">
        <f ca="true">+IF(AND(ISNUMBER(OFFSET('Sanitation Data'!$G$12,0,10*ROW('Sanitation Data'!G78))),'Data Summary'!DD84="Yes"),OFFSET('Sanitation Data'!$G$12,0,10*ROW('Sanitation Data'!G78)),NA())</f>
        <v>#N/A</v>
      </c>
      <c r="AP84" s="91" t="e">
        <f ca="true">+IF(AND(ISNUMBER(OFFSET('Sanitation Data'!$H$4,0,10*ROW('Sanitation Data'!H78))),'Data Summary'!DE84="Yes"),100-OFFSET('Sanitation Data'!$H$4,0,10*ROW('Sanitation Data'!H78)),NA())</f>
        <v>#N/A</v>
      </c>
      <c r="AQ84" s="91" t="e">
        <f ca="true">+IF(AND(ISNUMBER(OFFSET('Sanitation Data'!$H$6,0,10*ROW('Sanitation Data'!H78))),'Data Summary'!DF84="Yes"),OFFSET('Sanitation Data'!$H$6,0,10*ROW('Sanitation Data'!H78)),NA())</f>
        <v>#N/A</v>
      </c>
      <c r="AR84" s="91" t="e">
        <f ca="true">+IF(AND(ISNUMBER(OFFSET('Sanitation Data'!$H$10,0,10*ROW('Sanitation Data'!H78))),'Data Summary'!DG84="Yes"),OFFSET('Sanitation Data'!$H$10,0,10*ROW('Sanitation Data'!H78)),NA())</f>
        <v>#N/A</v>
      </c>
      <c r="AS84" s="91" t="e">
        <f ca="true">+IF(AND(ISNUMBER(OFFSET('Sanitation Data'!$H$11,0,10*ROW('Sanitation Data'!H78))),'Data Summary'!DH84="Yes"),OFFSET('Sanitation Data'!$H$11,0,10*ROW('Sanitation Data'!H78)),NA())</f>
        <v>#N/A</v>
      </c>
      <c r="AT84" s="91" t="e">
        <f ca="true">+IF(AND(ISNUMBER(OFFSET('Sanitation Data'!$H$12,0,10*ROW('Sanitation Data'!H78))),'Data Summary'!DI84="Yes"),OFFSET('Sanitation Data'!$H$12,0,10*ROW('Sanitation Data'!H78)),NA())</f>
        <v>#N/A</v>
      </c>
      <c r="AU84" s="91" t="e">
        <f ca="true">+IF(AND(ISNUMBER(OFFSET('Sanitation Data'!$I$4,0,10*ROW('Sanitation Data'!I78))),'Data Summary'!DJ84="Yes"),100-OFFSET('Sanitation Data'!$I$4,0,10*ROW('Sanitation Data'!I78)),NA())</f>
        <v>#N/A</v>
      </c>
      <c r="AV84" s="91" t="e">
        <f ca="true">+IF(AND(ISNUMBER(OFFSET('Sanitation Data'!$I$6,0,10*ROW('Sanitation Data'!I78))),'Data Summary'!DK84="Yes"),OFFSET('Sanitation Data'!$I$6,0,10*ROW('Sanitation Data'!I78)),NA())</f>
        <v>#N/A</v>
      </c>
      <c r="AW84" s="91" t="e">
        <f ca="true">+IF(AND(ISNUMBER(OFFSET('Sanitation Data'!$I$10,0,10*ROW('Sanitation Data'!I78))),'Data Summary'!DL84="Yes"),OFFSET('Sanitation Data'!$I$10,0,10*ROW('Sanitation Data'!I78)),NA())</f>
        <v>#N/A</v>
      </c>
      <c r="AX84" s="91" t="e">
        <f ca="true">+IF(AND(ISNUMBER(OFFSET('Sanitation Data'!$I$11,0,10*ROW('Sanitation Data'!I78))),'Data Summary'!DM84="Yes"),OFFSET('Sanitation Data'!$I$11,0,10*ROW('Sanitation Data'!I78)),NA())</f>
        <v>#N/A</v>
      </c>
      <c r="AY84" s="91" t="e">
        <f ca="true">+IF(AND(ISNUMBER(OFFSET('Sanitation Data'!$I$12,0,10*ROW('Sanitation Data'!I78))),'Data Summary'!DN84="Yes"),OFFSET('Sanitation Data'!$I$12,0,10*ROW('Sanitation Data'!I78)),NA())</f>
        <v>#N/A</v>
      </c>
      <c r="AZ84" s="92" t="e">
        <f ca="true">+IF(AND(ISNUMBER(OFFSET('Hygiene Data'!$D$5,0,10*ROW('Hygiene Data'!D78))),'Data Summary'!DO84="Yes"),OFFSET('Hygiene Data'!$D$5,0,10*ROW('Hygiene Data'!D78)),NA())</f>
        <v>#N/A</v>
      </c>
      <c r="BA84" s="92" t="e">
        <f ca="true">+IF(AND(ISNUMBER(OFFSET('Hygiene Data'!$D$7,0,10*ROW('Hygiene Data'!D78))),'Data Summary'!DP84="Yes"),OFFSET('Hygiene Data'!$D$7,0,10*ROW('Hygiene Data'!D78)),NA())</f>
        <v>#N/A</v>
      </c>
      <c r="BB84" s="92" t="e">
        <f ca="true">+IF(AND(ISNUMBER(OFFSET('Hygiene Data'!$D$9,0,10*ROW('Hygiene Data'!D78))),'Data Summary'!DQ84="Yes"),OFFSET('Hygiene Data'!$D$9,0,10*ROW('Hygiene Data'!D78)),NA())</f>
        <v>#N/A</v>
      </c>
      <c r="BC84" s="92" t="e">
        <f ca="true">+IF(AND(ISNUMBER(OFFSET('Hygiene Data'!$E$5,0,10*ROW('Hygiene Data'!E78))),'Data Summary'!DR84="Yes"),OFFSET('Hygiene Data'!$E$5,0,10*ROW('Hygiene Data'!E78)),NA())</f>
        <v>#N/A</v>
      </c>
      <c r="BD84" s="92" t="e">
        <f ca="true">+IF(AND(ISNUMBER(OFFSET('Hygiene Data'!$E$7,0,10*ROW('Hygiene Data'!E78))),'Data Summary'!DS84="Yes"),OFFSET('Hygiene Data'!$E$7,0,10*ROW('Hygiene Data'!E78)),NA())</f>
        <v>#N/A</v>
      </c>
      <c r="BE84" s="92" t="e">
        <f ca="true">+IF(AND(ISNUMBER(OFFSET('Hygiene Data'!$E$9,0,10*ROW('Hygiene Data'!E78))),'Data Summary'!DT84="Yes"),OFFSET('Hygiene Data'!$E$9,0,10*ROW('Hygiene Data'!E78)),NA())</f>
        <v>#N/A</v>
      </c>
      <c r="BF84" s="92" t="e">
        <f ca="true">+IF(AND(ISNUMBER(OFFSET('Hygiene Data'!$F$5,0,10*ROW('Hygiene Data'!F78))),'Data Summary'!DU84="Yes"),OFFSET('Hygiene Data'!$F$5,0,10*ROW('Hygiene Data'!F78)),NA())</f>
        <v>#N/A</v>
      </c>
      <c r="BG84" s="92" t="e">
        <f ca="true">+IF(AND(ISNUMBER(OFFSET('Hygiene Data'!$F$7,0,10*ROW('Hygiene Data'!F78))),'Data Summary'!DV84="Yes"),OFFSET('Hygiene Data'!$F$7,0,10*ROW('Hygiene Data'!F78)),NA())</f>
        <v>#N/A</v>
      </c>
      <c r="BH84" s="92" t="e">
        <f ca="true">+IF(AND(ISNUMBER(OFFSET('Hygiene Data'!$F$9,0,10*ROW('Hygiene Data'!F78))),'Data Summary'!DW84="Yes"),OFFSET('Hygiene Data'!$F$9,0,10*ROW('Hygiene Data'!F78)),NA())</f>
        <v>#N/A</v>
      </c>
      <c r="BI84" s="92" t="e">
        <f ca="true">+IF(AND(ISNUMBER(OFFSET('Hygiene Data'!$G$5,0,10*ROW('Hygiene Data'!G78))),'Data Summary'!DX84="Yes"),OFFSET('Hygiene Data'!$G$5,0,10*ROW('Hygiene Data'!G78)),NA())</f>
        <v>#N/A</v>
      </c>
      <c r="BJ84" s="92" t="e">
        <f ca="true">+IF(AND(ISNUMBER(OFFSET('Hygiene Data'!$G$7,0,10*ROW('Hygiene Data'!G78))),'Data Summary'!DY84="Yes"),OFFSET('Hygiene Data'!$G$7,0,10*ROW('Hygiene Data'!G78)),NA())</f>
        <v>#N/A</v>
      </c>
      <c r="BK84" s="92" t="e">
        <f ca="true">+IF(AND(ISNUMBER(OFFSET('Hygiene Data'!$G$9,0,10*ROW('Hygiene Data'!G78))),'Data Summary'!DZ84="Yes"),OFFSET('Hygiene Data'!$G$9,0,10*ROW('Hygiene Data'!G78)),NA())</f>
        <v>#N/A</v>
      </c>
      <c r="BL84" s="92" t="e">
        <f ca="true">+IF(AND(ISNUMBER(OFFSET('Hygiene Data'!$H$5,0,10*ROW('Hygiene Data'!H78))),'Data Summary'!EA84="Yes"),OFFSET('Hygiene Data'!$H$5,0,10*ROW('Hygiene Data'!H78)),NA())</f>
        <v>#N/A</v>
      </c>
      <c r="BM84" s="92" t="e">
        <f ca="true">+IF(AND(ISNUMBER(OFFSET('Hygiene Data'!$H$7,0,10*ROW('Hygiene Data'!H78))),'Data Summary'!EB84="Yes"),OFFSET('Hygiene Data'!$H$7,0,10*ROW('Hygiene Data'!H78)),NA())</f>
        <v>#N/A</v>
      </c>
      <c r="BN84" s="92" t="e">
        <f ca="true">+IF(AND(ISNUMBER(OFFSET('Hygiene Data'!$H$9,0,10*ROW('Hygiene Data'!H78))),'Data Summary'!EC84="Yes"),OFFSET('Hygiene Data'!$H$9,0,10*ROW('Hygiene Data'!H78)),NA())</f>
        <v>#N/A</v>
      </c>
      <c r="BO84" s="92" t="e">
        <f ca="true">+IF(AND(ISNUMBER(OFFSET('Hygiene Data'!$I$5,0,10*ROW('Hygiene Data'!I78))),'Data Summary'!ED84="Yes"),OFFSET('Hygiene Data'!$I$5,0,10*ROW('Hygiene Data'!I78)),NA())</f>
        <v>#N/A</v>
      </c>
      <c r="BP84" s="92" t="e">
        <f ca="true">+IF(AND(ISNUMBER(OFFSET('Hygiene Data'!$I$7,0,10*ROW('Hygiene Data'!I78))),'Data Summary'!EE84="Yes"),OFFSET('Hygiene Data'!$I$7,0,10*ROW('Hygiene Data'!I78)),NA())</f>
        <v>#N/A</v>
      </c>
      <c r="BQ84" s="92"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4" t="str">
        <f ca="true">+IF(ISTEXT('Data Summary'!B85),'Data Summary'!B85,"")</f>
        <v/>
      </c>
      <c r="C85" s="327" t="e">
        <f ca="true">+VALUE('Data Summary'!C85)</f>
        <v>#VALUE!</v>
      </c>
      <c r="D85" s="90" t="e">
        <f ca="true">+IF(AND(ISNUMBER(OFFSET('Water Data'!$D$4,0,10*ROW('Water Data'!D79))),'Data Summary'!BS85="Yes"),100-OFFSET('Water Data'!$D$4,0,10*ROW('Water Data'!D79)),NA())</f>
        <v>#N/A</v>
      </c>
      <c r="E85" s="90" t="e">
        <f ca="true">+IF(AND(ISNUMBER(OFFSET('Water Data'!$D$6,0,10*ROW('Water Data'!D79))),'Data Summary'!BT85="Yes"),OFFSET('Water Data'!$D$6,0,10*ROW('Water Data'!D79)),NA())</f>
        <v>#N/A</v>
      </c>
      <c r="F85" s="90" t="e">
        <f ca="true">+IF(AND(ISNUMBER(OFFSET('Water Data'!$D$9,0,10*ROW('Water Data'!D79))),'Data Summary'!BU85="Yes"),OFFSET('Water Data'!$D$9,0,10*ROW('Water Data'!D79)),NA())</f>
        <v>#N/A</v>
      </c>
      <c r="G85" s="90" t="e">
        <f ca="true">+IF(AND(ISNUMBER(OFFSET('Water Data'!$E$4,0,10*ROW('Water Data'!E79))),'Data Summary'!BV85="Yes"),100-OFFSET('Water Data'!$E$4,0,10*ROW('Water Data'!E79)),NA())</f>
        <v>#N/A</v>
      </c>
      <c r="H85" s="90" t="e">
        <f ca="true">+IF(AND(ISNUMBER(OFFSET('Water Data'!$E$6,0,10*ROW('Water Data'!E79))),'Data Summary'!BW85="Yes"),OFFSET('Water Data'!$E$6,0,10*ROW('Water Data'!E79)),NA())</f>
        <v>#N/A</v>
      </c>
      <c r="I85" s="90" t="e">
        <f ca="true">+IF(AND(ISNUMBER(OFFSET('Water Data'!$E$9,0,10*ROW('Water Data'!E79))),'Data Summary'!BX85="Yes"),OFFSET('Water Data'!$E$9,0,10*ROW('Water Data'!E79)),NA())</f>
        <v>#N/A</v>
      </c>
      <c r="J85" s="90" t="e">
        <f ca="true">+IF(AND(ISNUMBER(OFFSET('Water Data'!$F$4,0,10*ROW('Water Data'!F79))),'Data Summary'!BY85="Yes"),100-OFFSET('Water Data'!$F$4,0,10*ROW('Water Data'!F79)),NA())</f>
        <v>#N/A</v>
      </c>
      <c r="K85" s="90" t="e">
        <f ca="true">+IF(AND(ISNUMBER(OFFSET('Water Data'!$F$6,0,10*ROW('Water Data'!F79))),'Data Summary'!BZ85="Yes"),OFFSET('Water Data'!$F$6,0,10*ROW('Water Data'!F79)),NA())</f>
        <v>#N/A</v>
      </c>
      <c r="L85" s="90" t="e">
        <f ca="true">+IF(AND(ISNUMBER(OFFSET('Water Data'!$F$9,0,10*ROW('Water Data'!F79))),'Data Summary'!CA85="Yes"),OFFSET('Water Data'!$F$9,0,10*ROW('Water Data'!F79)),NA())</f>
        <v>#N/A</v>
      </c>
      <c r="M85" s="90" t="e">
        <f ca="true">+IF(AND(ISNUMBER(OFFSET('Water Data'!$G$4,0,10*ROW('Water Data'!G79))),'Data Summary'!CB85="Yes"),100-OFFSET('Water Data'!$G$4,0,10*ROW('Water Data'!G79)),NA())</f>
        <v>#N/A</v>
      </c>
      <c r="N85" s="90" t="e">
        <f ca="true">+IF(AND(ISNUMBER(OFFSET('Water Data'!$G$6,0,10*ROW('Water Data'!G79))),'Data Summary'!CC85="Yes"),OFFSET('Water Data'!$G$6,0,10*ROW('Water Data'!G79)),NA())</f>
        <v>#N/A</v>
      </c>
      <c r="O85" s="90" t="e">
        <f ca="true">+IF(AND(ISNUMBER(OFFSET('Water Data'!$G$9,0,10*ROW('Water Data'!G79))),'Data Summary'!CD85="Yes"),OFFSET('Water Data'!$G$9,0,10*ROW('Water Data'!G79)),NA())</f>
        <v>#N/A</v>
      </c>
      <c r="P85" s="90" t="e">
        <f ca="true">+IF(AND(ISNUMBER(OFFSET('Water Data'!$H$4,0,10*ROW('Water Data'!H79))),'Data Summary'!CE85="Yes"),100-OFFSET('Water Data'!$H$4,0,10*ROW('Water Data'!H79)),NA())</f>
        <v>#N/A</v>
      </c>
      <c r="Q85" s="90" t="e">
        <f ca="true">+IF(AND(ISNUMBER(OFFSET('Water Data'!$H$6,0,10*ROW('Water Data'!H79))),'Data Summary'!CF85="Yes"),OFFSET('Water Data'!$H$6,0,10*ROW('Water Data'!H79)),NA())</f>
        <v>#N/A</v>
      </c>
      <c r="R85" s="90" t="e">
        <f ca="true">+IF(AND(ISNUMBER(OFFSET('Water Data'!$H$9,0,10*ROW('Water Data'!H79))),'Data Summary'!CG85="Yes"),OFFSET('Water Data'!$H$9,0,10*ROW('Water Data'!H79)),NA())</f>
        <v>#N/A</v>
      </c>
      <c r="S85" s="90" t="e">
        <f ca="true">+IF(AND(ISNUMBER(OFFSET('Water Data'!$I$4,0,10*ROW('Water Data'!I79))),'Data Summary'!CH85="Yes"),100-OFFSET('Water Data'!$I$4,0,10*ROW('Water Data'!I79)),NA())</f>
        <v>#N/A</v>
      </c>
      <c r="T85" s="90" t="e">
        <f ca="true">+IF(AND(ISNUMBER(OFFSET('Water Data'!$I$6,0,10*ROW('Water Data'!I79))),'Data Summary'!CI85="Yes"),OFFSET('Water Data'!$I$6,0,10*ROW('Water Data'!I79)),NA())</f>
        <v>#N/A</v>
      </c>
      <c r="U85" s="90" t="e">
        <f ca="true">+IF(AND(ISNUMBER(OFFSET('Water Data'!$I$9,0,10*ROW('Water Data'!I79))),'Data Summary'!CJ85="Yes"),OFFSET('Water Data'!$I$9,0,10*ROW('Water Data'!I79)),NA())</f>
        <v>#N/A</v>
      </c>
      <c r="V85" s="91" t="e">
        <f ca="true">+IF(AND(ISNUMBER(OFFSET('Sanitation Data'!$D$4,0,10*ROW('Sanitation Data'!D79))),'Data Summary'!CK85="Yes"),100-OFFSET('Sanitation Data'!$D$4,0,10*ROW('Sanitation Data'!D79)),NA())</f>
        <v>#N/A</v>
      </c>
      <c r="W85" s="91" t="e">
        <f ca="true">+IF(AND(ISNUMBER(OFFSET('Sanitation Data'!$D$6,0,10*ROW('Sanitation Data'!D79))),'Data Summary'!CL85="Yes"),OFFSET('Sanitation Data'!$D$6,0,10*ROW('Sanitation Data'!D79)),NA())</f>
        <v>#N/A</v>
      </c>
      <c r="X85" s="91" t="e">
        <f ca="true">+IF(AND(ISNUMBER(OFFSET('Sanitation Data'!$D$10,0,10*ROW('Sanitation Data'!D79))),'Data Summary'!CM85="Yes"),OFFSET('Sanitation Data'!$D$10,0,10*ROW('Sanitation Data'!D79)),NA())</f>
        <v>#N/A</v>
      </c>
      <c r="Y85" s="91" t="e">
        <f ca="true">+IF(AND(ISNUMBER(OFFSET('Sanitation Data'!$D$11,0,10*ROW('Sanitation Data'!D79))),'Data Summary'!CN85="Yes"),OFFSET('Sanitation Data'!$D$11,0,10*ROW('Sanitation Data'!D79)),NA())</f>
        <v>#N/A</v>
      </c>
      <c r="Z85" s="91" t="e">
        <f ca="true">+IF(AND(ISNUMBER(OFFSET('Sanitation Data'!$D$12,0,10*ROW('Sanitation Data'!D79))),'Data Summary'!CO85="Yes"),OFFSET('Sanitation Data'!$D$12,0,10*ROW('Sanitation Data'!D79)),NA())</f>
        <v>#N/A</v>
      </c>
      <c r="AA85" s="91" t="e">
        <f ca="true">+IF(AND(ISNUMBER(OFFSET('Sanitation Data'!$E$4,0,10*ROW('Sanitation Data'!E79))),'Data Summary'!CP85="Yes"),100-OFFSET('Sanitation Data'!$E$4,0,10*ROW('Sanitation Data'!E79)),NA())</f>
        <v>#N/A</v>
      </c>
      <c r="AB85" s="91" t="e">
        <f ca="true">+IF(AND(ISNUMBER(OFFSET('Sanitation Data'!$E$6,0,10*ROW('Sanitation Data'!E79))),'Data Summary'!CQ85="Yes"),OFFSET('Sanitation Data'!$E$6,0,10*ROW('Sanitation Data'!E79)),NA())</f>
        <v>#N/A</v>
      </c>
      <c r="AC85" s="91" t="e">
        <f ca="true">+IF(AND(ISNUMBER(OFFSET('Sanitation Data'!$E$10,0,10*ROW('Sanitation Data'!E79))),'Data Summary'!CR85="Yes"),OFFSET('Sanitation Data'!$E$10,0,10*ROW('Sanitation Data'!E79)),NA())</f>
        <v>#N/A</v>
      </c>
      <c r="AD85" s="91" t="e">
        <f ca="true">+IF(AND(ISNUMBER(OFFSET('Sanitation Data'!$E$11,0,10*ROW('Sanitation Data'!E79))),'Data Summary'!CS85="Yes"),OFFSET('Sanitation Data'!$E$11,0,10*ROW('Sanitation Data'!E79)),NA())</f>
        <v>#N/A</v>
      </c>
      <c r="AE85" s="91" t="e">
        <f ca="true">+IF(AND(ISNUMBER(OFFSET('Sanitation Data'!$E$12,0,10*ROW('Sanitation Data'!E79))),'Data Summary'!CT85="Yes"),OFFSET('Sanitation Data'!$E$12,0,10*ROW('Sanitation Data'!E79)),NA())</f>
        <v>#N/A</v>
      </c>
      <c r="AF85" s="91" t="e">
        <f ca="true">+IF(AND(ISNUMBER(OFFSET('Sanitation Data'!$F$4,0,10*ROW('Sanitation Data'!F79))),'Data Summary'!CU85="Yes"),100-OFFSET('Sanitation Data'!$F$4,0,10*ROW('Sanitation Data'!F79)),NA())</f>
        <v>#N/A</v>
      </c>
      <c r="AG85" s="91" t="e">
        <f ca="true">+IF(AND(ISNUMBER(OFFSET('Sanitation Data'!$F$6,0,10*ROW('Sanitation Data'!F79))),'Data Summary'!CV85="Yes"),OFFSET('Sanitation Data'!$F$6,0,10*ROW('Sanitation Data'!F79)),NA())</f>
        <v>#N/A</v>
      </c>
      <c r="AH85" s="91" t="e">
        <f ca="true">+IF(AND(ISNUMBER(OFFSET('Sanitation Data'!$F$10,0,10*ROW('Sanitation Data'!F79))),'Data Summary'!CW85="Yes"),OFFSET('Sanitation Data'!$F$10,0,10*ROW('Sanitation Data'!F79)),NA())</f>
        <v>#N/A</v>
      </c>
      <c r="AI85" s="91" t="e">
        <f ca="true">+IF(AND(ISNUMBER(OFFSET('Sanitation Data'!$F$11,0,10*ROW('Sanitation Data'!F79))),'Data Summary'!CX85="Yes"),OFFSET('Sanitation Data'!$F$11,0,10*ROW('Sanitation Data'!F79)),NA())</f>
        <v>#N/A</v>
      </c>
      <c r="AJ85" s="91" t="e">
        <f ca="true">+IF(AND(ISNUMBER(OFFSET('Sanitation Data'!$F$12,0,10*ROW('Sanitation Data'!F79))),'Data Summary'!CY85="Yes"),OFFSET('Sanitation Data'!$F$12,0,10*ROW('Sanitation Data'!F79)),NA())</f>
        <v>#N/A</v>
      </c>
      <c r="AK85" s="91" t="e">
        <f ca="true">+IF(AND(ISNUMBER(OFFSET('Sanitation Data'!$G$4,0,10*ROW('Sanitation Data'!G79))),'Data Summary'!CZ85="Yes"),100-OFFSET('Sanitation Data'!$G$4,0,10*ROW('Sanitation Data'!G79)),NA())</f>
        <v>#N/A</v>
      </c>
      <c r="AL85" s="91" t="e">
        <f ca="true">+IF(AND(ISNUMBER(OFFSET('Sanitation Data'!$G$6,0,10*ROW('Sanitation Data'!G79))),'Data Summary'!DA85="Yes"),OFFSET('Sanitation Data'!$G$6,0,10*ROW('Sanitation Data'!G79)),NA())</f>
        <v>#N/A</v>
      </c>
      <c r="AM85" s="91" t="e">
        <f ca="true">+IF(AND(ISNUMBER(OFFSET('Sanitation Data'!$G$10,0,10*ROW('Sanitation Data'!G79))),'Data Summary'!DB85="Yes"),OFFSET('Sanitation Data'!$G$10,0,10*ROW('Sanitation Data'!G79)),NA())</f>
        <v>#N/A</v>
      </c>
      <c r="AN85" s="91" t="e">
        <f ca="true">+IF(AND(ISNUMBER(OFFSET('Sanitation Data'!$G$11,0,10*ROW('Sanitation Data'!G79))),'Data Summary'!DC85="Yes"),OFFSET('Sanitation Data'!$G$11,0,10*ROW('Sanitation Data'!G79)),NA())</f>
        <v>#N/A</v>
      </c>
      <c r="AO85" s="91" t="e">
        <f ca="true">+IF(AND(ISNUMBER(OFFSET('Sanitation Data'!$G$12,0,10*ROW('Sanitation Data'!G79))),'Data Summary'!DD85="Yes"),OFFSET('Sanitation Data'!$G$12,0,10*ROW('Sanitation Data'!G79)),NA())</f>
        <v>#N/A</v>
      </c>
      <c r="AP85" s="91" t="e">
        <f ca="true">+IF(AND(ISNUMBER(OFFSET('Sanitation Data'!$H$4,0,10*ROW('Sanitation Data'!H79))),'Data Summary'!DE85="Yes"),100-OFFSET('Sanitation Data'!$H$4,0,10*ROW('Sanitation Data'!H79)),NA())</f>
        <v>#N/A</v>
      </c>
      <c r="AQ85" s="91" t="e">
        <f ca="true">+IF(AND(ISNUMBER(OFFSET('Sanitation Data'!$H$6,0,10*ROW('Sanitation Data'!H79))),'Data Summary'!DF85="Yes"),OFFSET('Sanitation Data'!$H$6,0,10*ROW('Sanitation Data'!H79)),NA())</f>
        <v>#N/A</v>
      </c>
      <c r="AR85" s="91" t="e">
        <f ca="true">+IF(AND(ISNUMBER(OFFSET('Sanitation Data'!$H$10,0,10*ROW('Sanitation Data'!H79))),'Data Summary'!DG85="Yes"),OFFSET('Sanitation Data'!$H$10,0,10*ROW('Sanitation Data'!H79)),NA())</f>
        <v>#N/A</v>
      </c>
      <c r="AS85" s="91" t="e">
        <f ca="true">+IF(AND(ISNUMBER(OFFSET('Sanitation Data'!$H$11,0,10*ROW('Sanitation Data'!H79))),'Data Summary'!DH85="Yes"),OFFSET('Sanitation Data'!$H$11,0,10*ROW('Sanitation Data'!H79)),NA())</f>
        <v>#N/A</v>
      </c>
      <c r="AT85" s="91" t="e">
        <f ca="true">+IF(AND(ISNUMBER(OFFSET('Sanitation Data'!$H$12,0,10*ROW('Sanitation Data'!H79))),'Data Summary'!DI85="Yes"),OFFSET('Sanitation Data'!$H$12,0,10*ROW('Sanitation Data'!H79)),NA())</f>
        <v>#N/A</v>
      </c>
      <c r="AU85" s="91" t="e">
        <f ca="true">+IF(AND(ISNUMBER(OFFSET('Sanitation Data'!$I$4,0,10*ROW('Sanitation Data'!I79))),'Data Summary'!DJ85="Yes"),100-OFFSET('Sanitation Data'!$I$4,0,10*ROW('Sanitation Data'!I79)),NA())</f>
        <v>#N/A</v>
      </c>
      <c r="AV85" s="91" t="e">
        <f ca="true">+IF(AND(ISNUMBER(OFFSET('Sanitation Data'!$I$6,0,10*ROW('Sanitation Data'!I79))),'Data Summary'!DK85="Yes"),OFFSET('Sanitation Data'!$I$6,0,10*ROW('Sanitation Data'!I79)),NA())</f>
        <v>#N/A</v>
      </c>
      <c r="AW85" s="91" t="e">
        <f ca="true">+IF(AND(ISNUMBER(OFFSET('Sanitation Data'!$I$10,0,10*ROW('Sanitation Data'!I79))),'Data Summary'!DL85="Yes"),OFFSET('Sanitation Data'!$I$10,0,10*ROW('Sanitation Data'!I79)),NA())</f>
        <v>#N/A</v>
      </c>
      <c r="AX85" s="91" t="e">
        <f ca="true">+IF(AND(ISNUMBER(OFFSET('Sanitation Data'!$I$11,0,10*ROW('Sanitation Data'!I79))),'Data Summary'!DM85="Yes"),OFFSET('Sanitation Data'!$I$11,0,10*ROW('Sanitation Data'!I79)),NA())</f>
        <v>#N/A</v>
      </c>
      <c r="AY85" s="91" t="e">
        <f ca="true">+IF(AND(ISNUMBER(OFFSET('Sanitation Data'!$I$12,0,10*ROW('Sanitation Data'!I79))),'Data Summary'!DN85="Yes"),OFFSET('Sanitation Data'!$I$12,0,10*ROW('Sanitation Data'!I79)),NA())</f>
        <v>#N/A</v>
      </c>
      <c r="AZ85" s="92" t="e">
        <f ca="true">+IF(AND(ISNUMBER(OFFSET('Hygiene Data'!$D$5,0,10*ROW('Hygiene Data'!D79))),'Data Summary'!DO85="Yes"),OFFSET('Hygiene Data'!$D$5,0,10*ROW('Hygiene Data'!D79)),NA())</f>
        <v>#N/A</v>
      </c>
      <c r="BA85" s="92" t="e">
        <f ca="true">+IF(AND(ISNUMBER(OFFSET('Hygiene Data'!$D$7,0,10*ROW('Hygiene Data'!D79))),'Data Summary'!DP85="Yes"),OFFSET('Hygiene Data'!$D$7,0,10*ROW('Hygiene Data'!D79)),NA())</f>
        <v>#N/A</v>
      </c>
      <c r="BB85" s="92" t="e">
        <f ca="true">+IF(AND(ISNUMBER(OFFSET('Hygiene Data'!$D$9,0,10*ROW('Hygiene Data'!D79))),'Data Summary'!DQ85="Yes"),OFFSET('Hygiene Data'!$D$9,0,10*ROW('Hygiene Data'!D79)),NA())</f>
        <v>#N/A</v>
      </c>
      <c r="BC85" s="92" t="e">
        <f ca="true">+IF(AND(ISNUMBER(OFFSET('Hygiene Data'!$E$5,0,10*ROW('Hygiene Data'!E79))),'Data Summary'!DR85="Yes"),OFFSET('Hygiene Data'!$E$5,0,10*ROW('Hygiene Data'!E79)),NA())</f>
        <v>#N/A</v>
      </c>
      <c r="BD85" s="92" t="e">
        <f ca="true">+IF(AND(ISNUMBER(OFFSET('Hygiene Data'!$E$7,0,10*ROW('Hygiene Data'!E79))),'Data Summary'!DS85="Yes"),OFFSET('Hygiene Data'!$E$7,0,10*ROW('Hygiene Data'!E79)),NA())</f>
        <v>#N/A</v>
      </c>
      <c r="BE85" s="92" t="e">
        <f ca="true">+IF(AND(ISNUMBER(OFFSET('Hygiene Data'!$E$9,0,10*ROW('Hygiene Data'!E79))),'Data Summary'!DT85="Yes"),OFFSET('Hygiene Data'!$E$9,0,10*ROW('Hygiene Data'!E79)),NA())</f>
        <v>#N/A</v>
      </c>
      <c r="BF85" s="92" t="e">
        <f ca="true">+IF(AND(ISNUMBER(OFFSET('Hygiene Data'!$F$5,0,10*ROW('Hygiene Data'!F79))),'Data Summary'!DU85="Yes"),OFFSET('Hygiene Data'!$F$5,0,10*ROW('Hygiene Data'!F79)),NA())</f>
        <v>#N/A</v>
      </c>
      <c r="BG85" s="92" t="e">
        <f ca="true">+IF(AND(ISNUMBER(OFFSET('Hygiene Data'!$F$7,0,10*ROW('Hygiene Data'!F79))),'Data Summary'!DV85="Yes"),OFFSET('Hygiene Data'!$F$7,0,10*ROW('Hygiene Data'!F79)),NA())</f>
        <v>#N/A</v>
      </c>
      <c r="BH85" s="92" t="e">
        <f ca="true">+IF(AND(ISNUMBER(OFFSET('Hygiene Data'!$F$9,0,10*ROW('Hygiene Data'!F79))),'Data Summary'!DW85="Yes"),OFFSET('Hygiene Data'!$F$9,0,10*ROW('Hygiene Data'!F79)),NA())</f>
        <v>#N/A</v>
      </c>
      <c r="BI85" s="92" t="e">
        <f ca="true">+IF(AND(ISNUMBER(OFFSET('Hygiene Data'!$G$5,0,10*ROW('Hygiene Data'!G79))),'Data Summary'!DX85="Yes"),OFFSET('Hygiene Data'!$G$5,0,10*ROW('Hygiene Data'!G79)),NA())</f>
        <v>#N/A</v>
      </c>
      <c r="BJ85" s="92" t="e">
        <f ca="true">+IF(AND(ISNUMBER(OFFSET('Hygiene Data'!$G$7,0,10*ROW('Hygiene Data'!G79))),'Data Summary'!DY85="Yes"),OFFSET('Hygiene Data'!$G$7,0,10*ROW('Hygiene Data'!G79)),NA())</f>
        <v>#N/A</v>
      </c>
      <c r="BK85" s="92" t="e">
        <f ca="true">+IF(AND(ISNUMBER(OFFSET('Hygiene Data'!$G$9,0,10*ROW('Hygiene Data'!G79))),'Data Summary'!DZ85="Yes"),OFFSET('Hygiene Data'!$G$9,0,10*ROW('Hygiene Data'!G79)),NA())</f>
        <v>#N/A</v>
      </c>
      <c r="BL85" s="92" t="e">
        <f ca="true">+IF(AND(ISNUMBER(OFFSET('Hygiene Data'!$H$5,0,10*ROW('Hygiene Data'!H79))),'Data Summary'!EA85="Yes"),OFFSET('Hygiene Data'!$H$5,0,10*ROW('Hygiene Data'!H79)),NA())</f>
        <v>#N/A</v>
      </c>
      <c r="BM85" s="92" t="e">
        <f ca="true">+IF(AND(ISNUMBER(OFFSET('Hygiene Data'!$H$7,0,10*ROW('Hygiene Data'!H79))),'Data Summary'!EB85="Yes"),OFFSET('Hygiene Data'!$H$7,0,10*ROW('Hygiene Data'!H79)),NA())</f>
        <v>#N/A</v>
      </c>
      <c r="BN85" s="92" t="e">
        <f ca="true">+IF(AND(ISNUMBER(OFFSET('Hygiene Data'!$H$9,0,10*ROW('Hygiene Data'!H79))),'Data Summary'!EC85="Yes"),OFFSET('Hygiene Data'!$H$9,0,10*ROW('Hygiene Data'!H79)),NA())</f>
        <v>#N/A</v>
      </c>
      <c r="BO85" s="92" t="e">
        <f ca="true">+IF(AND(ISNUMBER(OFFSET('Hygiene Data'!$I$5,0,10*ROW('Hygiene Data'!I79))),'Data Summary'!ED85="Yes"),OFFSET('Hygiene Data'!$I$5,0,10*ROW('Hygiene Data'!I79)),NA())</f>
        <v>#N/A</v>
      </c>
      <c r="BP85" s="92" t="e">
        <f ca="true">+IF(AND(ISNUMBER(OFFSET('Hygiene Data'!$I$7,0,10*ROW('Hygiene Data'!I79))),'Data Summary'!EE85="Yes"),OFFSET('Hygiene Data'!$I$7,0,10*ROW('Hygiene Data'!I79)),NA())</f>
        <v>#N/A</v>
      </c>
      <c r="BQ85" s="92"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4" t="str">
        <f ca="true">+IF(ISTEXT('Data Summary'!B86),'Data Summary'!B86,"")</f>
        <v/>
      </c>
      <c r="C86" s="327" t="e">
        <f ca="true">+VALUE('Data Summary'!C86)</f>
        <v>#VALUE!</v>
      </c>
      <c r="D86" s="90" t="e">
        <f ca="true">+IF(AND(ISNUMBER(OFFSET('Water Data'!$D$4,0,10*ROW('Water Data'!D80))),'Data Summary'!BS86="Yes"),100-OFFSET('Water Data'!$D$4,0,10*ROW('Water Data'!D80)),NA())</f>
        <v>#N/A</v>
      </c>
      <c r="E86" s="90" t="e">
        <f ca="true">+IF(AND(ISNUMBER(OFFSET('Water Data'!$D$6,0,10*ROW('Water Data'!D80))),'Data Summary'!BT86="Yes"),OFFSET('Water Data'!$D$6,0,10*ROW('Water Data'!D80)),NA())</f>
        <v>#N/A</v>
      </c>
      <c r="F86" s="90" t="e">
        <f ca="true">+IF(AND(ISNUMBER(OFFSET('Water Data'!$D$9,0,10*ROW('Water Data'!D80))),'Data Summary'!BU86="Yes"),OFFSET('Water Data'!$D$9,0,10*ROW('Water Data'!D80)),NA())</f>
        <v>#N/A</v>
      </c>
      <c r="G86" s="90" t="e">
        <f ca="true">+IF(AND(ISNUMBER(OFFSET('Water Data'!$E$4,0,10*ROW('Water Data'!E80))),'Data Summary'!BV86="Yes"),100-OFFSET('Water Data'!$E$4,0,10*ROW('Water Data'!E80)),NA())</f>
        <v>#N/A</v>
      </c>
      <c r="H86" s="90" t="e">
        <f ca="true">+IF(AND(ISNUMBER(OFFSET('Water Data'!$E$6,0,10*ROW('Water Data'!E80))),'Data Summary'!BW86="Yes"),OFFSET('Water Data'!$E$6,0,10*ROW('Water Data'!E80)),NA())</f>
        <v>#N/A</v>
      </c>
      <c r="I86" s="90" t="e">
        <f ca="true">+IF(AND(ISNUMBER(OFFSET('Water Data'!$E$9,0,10*ROW('Water Data'!E80))),'Data Summary'!BX86="Yes"),OFFSET('Water Data'!$E$9,0,10*ROW('Water Data'!E80)),NA())</f>
        <v>#N/A</v>
      </c>
      <c r="J86" s="90" t="e">
        <f ca="true">+IF(AND(ISNUMBER(OFFSET('Water Data'!$F$4,0,10*ROW('Water Data'!F80))),'Data Summary'!BY86="Yes"),100-OFFSET('Water Data'!$F$4,0,10*ROW('Water Data'!F80)),NA())</f>
        <v>#N/A</v>
      </c>
      <c r="K86" s="90" t="e">
        <f ca="true">+IF(AND(ISNUMBER(OFFSET('Water Data'!$F$6,0,10*ROW('Water Data'!F80))),'Data Summary'!BZ86="Yes"),OFFSET('Water Data'!$F$6,0,10*ROW('Water Data'!F80)),NA())</f>
        <v>#N/A</v>
      </c>
      <c r="L86" s="90" t="e">
        <f ca="true">+IF(AND(ISNUMBER(OFFSET('Water Data'!$F$9,0,10*ROW('Water Data'!F80))),'Data Summary'!CA86="Yes"),OFFSET('Water Data'!$F$9,0,10*ROW('Water Data'!F80)),NA())</f>
        <v>#N/A</v>
      </c>
      <c r="M86" s="90" t="e">
        <f ca="true">+IF(AND(ISNUMBER(OFFSET('Water Data'!$G$4,0,10*ROW('Water Data'!G80))),'Data Summary'!CB86="Yes"),100-OFFSET('Water Data'!$G$4,0,10*ROW('Water Data'!G80)),NA())</f>
        <v>#N/A</v>
      </c>
      <c r="N86" s="90" t="e">
        <f ca="true">+IF(AND(ISNUMBER(OFFSET('Water Data'!$G$6,0,10*ROW('Water Data'!G80))),'Data Summary'!CC86="Yes"),OFFSET('Water Data'!$G$6,0,10*ROW('Water Data'!G80)),NA())</f>
        <v>#N/A</v>
      </c>
      <c r="O86" s="90" t="e">
        <f ca="true">+IF(AND(ISNUMBER(OFFSET('Water Data'!$G$9,0,10*ROW('Water Data'!G80))),'Data Summary'!CD86="Yes"),OFFSET('Water Data'!$G$9,0,10*ROW('Water Data'!G80)),NA())</f>
        <v>#N/A</v>
      </c>
      <c r="P86" s="90" t="e">
        <f ca="true">+IF(AND(ISNUMBER(OFFSET('Water Data'!$H$4,0,10*ROW('Water Data'!H80))),'Data Summary'!CE86="Yes"),100-OFFSET('Water Data'!$H$4,0,10*ROW('Water Data'!H80)),NA())</f>
        <v>#N/A</v>
      </c>
      <c r="Q86" s="90" t="e">
        <f ca="true">+IF(AND(ISNUMBER(OFFSET('Water Data'!$H$6,0,10*ROW('Water Data'!H80))),'Data Summary'!CF86="Yes"),OFFSET('Water Data'!$H$6,0,10*ROW('Water Data'!H80)),NA())</f>
        <v>#N/A</v>
      </c>
      <c r="R86" s="90" t="e">
        <f ca="true">+IF(AND(ISNUMBER(OFFSET('Water Data'!$H$9,0,10*ROW('Water Data'!H80))),'Data Summary'!CG86="Yes"),OFFSET('Water Data'!$H$9,0,10*ROW('Water Data'!H80)),NA())</f>
        <v>#N/A</v>
      </c>
      <c r="S86" s="90" t="e">
        <f ca="true">+IF(AND(ISNUMBER(OFFSET('Water Data'!$I$4,0,10*ROW('Water Data'!I80))),'Data Summary'!CH86="Yes"),100-OFFSET('Water Data'!$I$4,0,10*ROW('Water Data'!I80)),NA())</f>
        <v>#N/A</v>
      </c>
      <c r="T86" s="90" t="e">
        <f ca="true">+IF(AND(ISNUMBER(OFFSET('Water Data'!$I$6,0,10*ROW('Water Data'!I80))),'Data Summary'!CI86="Yes"),OFFSET('Water Data'!$I$6,0,10*ROW('Water Data'!I80)),NA())</f>
        <v>#N/A</v>
      </c>
      <c r="U86" s="90" t="e">
        <f ca="true">+IF(AND(ISNUMBER(OFFSET('Water Data'!$I$9,0,10*ROW('Water Data'!I80))),'Data Summary'!CJ86="Yes"),OFFSET('Water Data'!$I$9,0,10*ROW('Water Data'!I80)),NA())</f>
        <v>#N/A</v>
      </c>
      <c r="V86" s="91" t="e">
        <f ca="true">+IF(AND(ISNUMBER(OFFSET('Sanitation Data'!$D$4,0,10*ROW('Sanitation Data'!D80))),'Data Summary'!CK86="Yes"),100-OFFSET('Sanitation Data'!$D$4,0,10*ROW('Sanitation Data'!D80)),NA())</f>
        <v>#N/A</v>
      </c>
      <c r="W86" s="91" t="e">
        <f ca="true">+IF(AND(ISNUMBER(OFFSET('Sanitation Data'!$D$6,0,10*ROW('Sanitation Data'!D80))),'Data Summary'!CL86="Yes"),OFFSET('Sanitation Data'!$D$6,0,10*ROW('Sanitation Data'!D80)),NA())</f>
        <v>#N/A</v>
      </c>
      <c r="X86" s="91" t="e">
        <f ca="true">+IF(AND(ISNUMBER(OFFSET('Sanitation Data'!$D$10,0,10*ROW('Sanitation Data'!D80))),'Data Summary'!CM86="Yes"),OFFSET('Sanitation Data'!$D$10,0,10*ROW('Sanitation Data'!D80)),NA())</f>
        <v>#N/A</v>
      </c>
      <c r="Y86" s="91" t="e">
        <f ca="true">+IF(AND(ISNUMBER(OFFSET('Sanitation Data'!$D$11,0,10*ROW('Sanitation Data'!D80))),'Data Summary'!CN86="Yes"),OFFSET('Sanitation Data'!$D$11,0,10*ROW('Sanitation Data'!D80)),NA())</f>
        <v>#N/A</v>
      </c>
      <c r="Z86" s="91" t="e">
        <f ca="true">+IF(AND(ISNUMBER(OFFSET('Sanitation Data'!$D$12,0,10*ROW('Sanitation Data'!D80))),'Data Summary'!CO86="Yes"),OFFSET('Sanitation Data'!$D$12,0,10*ROW('Sanitation Data'!D80)),NA())</f>
        <v>#N/A</v>
      </c>
      <c r="AA86" s="91" t="e">
        <f ca="true">+IF(AND(ISNUMBER(OFFSET('Sanitation Data'!$E$4,0,10*ROW('Sanitation Data'!E80))),'Data Summary'!CP86="Yes"),100-OFFSET('Sanitation Data'!$E$4,0,10*ROW('Sanitation Data'!E80)),NA())</f>
        <v>#N/A</v>
      </c>
      <c r="AB86" s="91" t="e">
        <f ca="true">+IF(AND(ISNUMBER(OFFSET('Sanitation Data'!$E$6,0,10*ROW('Sanitation Data'!E80))),'Data Summary'!CQ86="Yes"),OFFSET('Sanitation Data'!$E$6,0,10*ROW('Sanitation Data'!E80)),NA())</f>
        <v>#N/A</v>
      </c>
      <c r="AC86" s="91" t="e">
        <f ca="true">+IF(AND(ISNUMBER(OFFSET('Sanitation Data'!$E$10,0,10*ROW('Sanitation Data'!E80))),'Data Summary'!CR86="Yes"),OFFSET('Sanitation Data'!$E$10,0,10*ROW('Sanitation Data'!E80)),NA())</f>
        <v>#N/A</v>
      </c>
      <c r="AD86" s="91" t="e">
        <f ca="true">+IF(AND(ISNUMBER(OFFSET('Sanitation Data'!$E$11,0,10*ROW('Sanitation Data'!E80))),'Data Summary'!CS86="Yes"),OFFSET('Sanitation Data'!$E$11,0,10*ROW('Sanitation Data'!E80)),NA())</f>
        <v>#N/A</v>
      </c>
      <c r="AE86" s="91" t="e">
        <f ca="true">+IF(AND(ISNUMBER(OFFSET('Sanitation Data'!$E$12,0,10*ROW('Sanitation Data'!E80))),'Data Summary'!CT86="Yes"),OFFSET('Sanitation Data'!$E$12,0,10*ROW('Sanitation Data'!E80)),NA())</f>
        <v>#N/A</v>
      </c>
      <c r="AF86" s="91" t="e">
        <f ca="true">+IF(AND(ISNUMBER(OFFSET('Sanitation Data'!$F$4,0,10*ROW('Sanitation Data'!F80))),'Data Summary'!CU86="Yes"),100-OFFSET('Sanitation Data'!$F$4,0,10*ROW('Sanitation Data'!F80)),NA())</f>
        <v>#N/A</v>
      </c>
      <c r="AG86" s="91" t="e">
        <f ca="true">+IF(AND(ISNUMBER(OFFSET('Sanitation Data'!$F$6,0,10*ROW('Sanitation Data'!F80))),'Data Summary'!CV86="Yes"),OFFSET('Sanitation Data'!$F$6,0,10*ROW('Sanitation Data'!F80)),NA())</f>
        <v>#N/A</v>
      </c>
      <c r="AH86" s="91" t="e">
        <f ca="true">+IF(AND(ISNUMBER(OFFSET('Sanitation Data'!$F$10,0,10*ROW('Sanitation Data'!F80))),'Data Summary'!CW86="Yes"),OFFSET('Sanitation Data'!$F$10,0,10*ROW('Sanitation Data'!F80)),NA())</f>
        <v>#N/A</v>
      </c>
      <c r="AI86" s="91" t="e">
        <f ca="true">+IF(AND(ISNUMBER(OFFSET('Sanitation Data'!$F$11,0,10*ROW('Sanitation Data'!F80))),'Data Summary'!CX86="Yes"),OFFSET('Sanitation Data'!$F$11,0,10*ROW('Sanitation Data'!F80)),NA())</f>
        <v>#N/A</v>
      </c>
      <c r="AJ86" s="91" t="e">
        <f ca="true">+IF(AND(ISNUMBER(OFFSET('Sanitation Data'!$F$12,0,10*ROW('Sanitation Data'!F80))),'Data Summary'!CY86="Yes"),OFFSET('Sanitation Data'!$F$12,0,10*ROW('Sanitation Data'!F80)),NA())</f>
        <v>#N/A</v>
      </c>
      <c r="AK86" s="91" t="e">
        <f ca="true">+IF(AND(ISNUMBER(OFFSET('Sanitation Data'!$G$4,0,10*ROW('Sanitation Data'!G80))),'Data Summary'!CZ86="Yes"),100-OFFSET('Sanitation Data'!$G$4,0,10*ROW('Sanitation Data'!G80)),NA())</f>
        <v>#N/A</v>
      </c>
      <c r="AL86" s="91" t="e">
        <f ca="true">+IF(AND(ISNUMBER(OFFSET('Sanitation Data'!$G$6,0,10*ROW('Sanitation Data'!G80))),'Data Summary'!DA86="Yes"),OFFSET('Sanitation Data'!$G$6,0,10*ROW('Sanitation Data'!G80)),NA())</f>
        <v>#N/A</v>
      </c>
      <c r="AM86" s="91" t="e">
        <f ca="true">+IF(AND(ISNUMBER(OFFSET('Sanitation Data'!$G$10,0,10*ROW('Sanitation Data'!G80))),'Data Summary'!DB86="Yes"),OFFSET('Sanitation Data'!$G$10,0,10*ROW('Sanitation Data'!G80)),NA())</f>
        <v>#N/A</v>
      </c>
      <c r="AN86" s="91" t="e">
        <f ca="true">+IF(AND(ISNUMBER(OFFSET('Sanitation Data'!$G$11,0,10*ROW('Sanitation Data'!G80))),'Data Summary'!DC86="Yes"),OFFSET('Sanitation Data'!$G$11,0,10*ROW('Sanitation Data'!G80)),NA())</f>
        <v>#N/A</v>
      </c>
      <c r="AO86" s="91" t="e">
        <f ca="true">+IF(AND(ISNUMBER(OFFSET('Sanitation Data'!$G$12,0,10*ROW('Sanitation Data'!G80))),'Data Summary'!DD86="Yes"),OFFSET('Sanitation Data'!$G$12,0,10*ROW('Sanitation Data'!G80)),NA())</f>
        <v>#N/A</v>
      </c>
      <c r="AP86" s="91" t="e">
        <f ca="true">+IF(AND(ISNUMBER(OFFSET('Sanitation Data'!$H$4,0,10*ROW('Sanitation Data'!H80))),'Data Summary'!DE86="Yes"),100-OFFSET('Sanitation Data'!$H$4,0,10*ROW('Sanitation Data'!H80)),NA())</f>
        <v>#N/A</v>
      </c>
      <c r="AQ86" s="91" t="e">
        <f ca="true">+IF(AND(ISNUMBER(OFFSET('Sanitation Data'!$H$6,0,10*ROW('Sanitation Data'!H80))),'Data Summary'!DF86="Yes"),OFFSET('Sanitation Data'!$H$6,0,10*ROW('Sanitation Data'!H80)),NA())</f>
        <v>#N/A</v>
      </c>
      <c r="AR86" s="91" t="e">
        <f ca="true">+IF(AND(ISNUMBER(OFFSET('Sanitation Data'!$H$10,0,10*ROW('Sanitation Data'!H80))),'Data Summary'!DG86="Yes"),OFFSET('Sanitation Data'!$H$10,0,10*ROW('Sanitation Data'!H80)),NA())</f>
        <v>#N/A</v>
      </c>
      <c r="AS86" s="91" t="e">
        <f ca="true">+IF(AND(ISNUMBER(OFFSET('Sanitation Data'!$H$11,0,10*ROW('Sanitation Data'!H80))),'Data Summary'!DH86="Yes"),OFFSET('Sanitation Data'!$H$11,0,10*ROW('Sanitation Data'!H80)),NA())</f>
        <v>#N/A</v>
      </c>
      <c r="AT86" s="91" t="e">
        <f ca="true">+IF(AND(ISNUMBER(OFFSET('Sanitation Data'!$H$12,0,10*ROW('Sanitation Data'!H80))),'Data Summary'!DI86="Yes"),OFFSET('Sanitation Data'!$H$12,0,10*ROW('Sanitation Data'!H80)),NA())</f>
        <v>#N/A</v>
      </c>
      <c r="AU86" s="91" t="e">
        <f ca="true">+IF(AND(ISNUMBER(OFFSET('Sanitation Data'!$I$4,0,10*ROW('Sanitation Data'!I80))),'Data Summary'!DJ86="Yes"),100-OFFSET('Sanitation Data'!$I$4,0,10*ROW('Sanitation Data'!I80)),NA())</f>
        <v>#N/A</v>
      </c>
      <c r="AV86" s="91" t="e">
        <f ca="true">+IF(AND(ISNUMBER(OFFSET('Sanitation Data'!$I$6,0,10*ROW('Sanitation Data'!I80))),'Data Summary'!DK86="Yes"),OFFSET('Sanitation Data'!$I$6,0,10*ROW('Sanitation Data'!I80)),NA())</f>
        <v>#N/A</v>
      </c>
      <c r="AW86" s="91" t="e">
        <f ca="true">+IF(AND(ISNUMBER(OFFSET('Sanitation Data'!$I$10,0,10*ROW('Sanitation Data'!I80))),'Data Summary'!DL86="Yes"),OFFSET('Sanitation Data'!$I$10,0,10*ROW('Sanitation Data'!I80)),NA())</f>
        <v>#N/A</v>
      </c>
      <c r="AX86" s="91" t="e">
        <f ca="true">+IF(AND(ISNUMBER(OFFSET('Sanitation Data'!$I$11,0,10*ROW('Sanitation Data'!I80))),'Data Summary'!DM86="Yes"),OFFSET('Sanitation Data'!$I$11,0,10*ROW('Sanitation Data'!I80)),NA())</f>
        <v>#N/A</v>
      </c>
      <c r="AY86" s="91" t="e">
        <f ca="true">+IF(AND(ISNUMBER(OFFSET('Sanitation Data'!$I$12,0,10*ROW('Sanitation Data'!I80))),'Data Summary'!DN86="Yes"),OFFSET('Sanitation Data'!$I$12,0,10*ROW('Sanitation Data'!I80)),NA())</f>
        <v>#N/A</v>
      </c>
      <c r="AZ86" s="92" t="e">
        <f ca="true">+IF(AND(ISNUMBER(OFFSET('Hygiene Data'!$D$5,0,10*ROW('Hygiene Data'!D80))),'Data Summary'!DO86="Yes"),OFFSET('Hygiene Data'!$D$5,0,10*ROW('Hygiene Data'!D80)),NA())</f>
        <v>#N/A</v>
      </c>
      <c r="BA86" s="92" t="e">
        <f ca="true">+IF(AND(ISNUMBER(OFFSET('Hygiene Data'!$D$7,0,10*ROW('Hygiene Data'!D80))),'Data Summary'!DP86="Yes"),OFFSET('Hygiene Data'!$D$7,0,10*ROW('Hygiene Data'!D80)),NA())</f>
        <v>#N/A</v>
      </c>
      <c r="BB86" s="92" t="e">
        <f ca="true">+IF(AND(ISNUMBER(OFFSET('Hygiene Data'!$D$9,0,10*ROW('Hygiene Data'!D80))),'Data Summary'!DQ86="Yes"),OFFSET('Hygiene Data'!$D$9,0,10*ROW('Hygiene Data'!D80)),NA())</f>
        <v>#N/A</v>
      </c>
      <c r="BC86" s="92" t="e">
        <f ca="true">+IF(AND(ISNUMBER(OFFSET('Hygiene Data'!$E$5,0,10*ROW('Hygiene Data'!E80))),'Data Summary'!DR86="Yes"),OFFSET('Hygiene Data'!$E$5,0,10*ROW('Hygiene Data'!E80)),NA())</f>
        <v>#N/A</v>
      </c>
      <c r="BD86" s="92" t="e">
        <f ca="true">+IF(AND(ISNUMBER(OFFSET('Hygiene Data'!$E$7,0,10*ROW('Hygiene Data'!E80))),'Data Summary'!DS86="Yes"),OFFSET('Hygiene Data'!$E$7,0,10*ROW('Hygiene Data'!E80)),NA())</f>
        <v>#N/A</v>
      </c>
      <c r="BE86" s="92" t="e">
        <f ca="true">+IF(AND(ISNUMBER(OFFSET('Hygiene Data'!$E$9,0,10*ROW('Hygiene Data'!E80))),'Data Summary'!DT86="Yes"),OFFSET('Hygiene Data'!$E$9,0,10*ROW('Hygiene Data'!E80)),NA())</f>
        <v>#N/A</v>
      </c>
      <c r="BF86" s="92" t="e">
        <f ca="true">+IF(AND(ISNUMBER(OFFSET('Hygiene Data'!$F$5,0,10*ROW('Hygiene Data'!F80))),'Data Summary'!DU86="Yes"),OFFSET('Hygiene Data'!$F$5,0,10*ROW('Hygiene Data'!F80)),NA())</f>
        <v>#N/A</v>
      </c>
      <c r="BG86" s="92" t="e">
        <f ca="true">+IF(AND(ISNUMBER(OFFSET('Hygiene Data'!$F$7,0,10*ROW('Hygiene Data'!F80))),'Data Summary'!DV86="Yes"),OFFSET('Hygiene Data'!$F$7,0,10*ROW('Hygiene Data'!F80)),NA())</f>
        <v>#N/A</v>
      </c>
      <c r="BH86" s="92" t="e">
        <f ca="true">+IF(AND(ISNUMBER(OFFSET('Hygiene Data'!$F$9,0,10*ROW('Hygiene Data'!F80))),'Data Summary'!DW86="Yes"),OFFSET('Hygiene Data'!$F$9,0,10*ROW('Hygiene Data'!F80)),NA())</f>
        <v>#N/A</v>
      </c>
      <c r="BI86" s="92" t="e">
        <f ca="true">+IF(AND(ISNUMBER(OFFSET('Hygiene Data'!$G$5,0,10*ROW('Hygiene Data'!G80))),'Data Summary'!DX86="Yes"),OFFSET('Hygiene Data'!$G$5,0,10*ROW('Hygiene Data'!G80)),NA())</f>
        <v>#N/A</v>
      </c>
      <c r="BJ86" s="92" t="e">
        <f ca="true">+IF(AND(ISNUMBER(OFFSET('Hygiene Data'!$G$7,0,10*ROW('Hygiene Data'!G80))),'Data Summary'!DY86="Yes"),OFFSET('Hygiene Data'!$G$7,0,10*ROW('Hygiene Data'!G80)),NA())</f>
        <v>#N/A</v>
      </c>
      <c r="BK86" s="92" t="e">
        <f ca="true">+IF(AND(ISNUMBER(OFFSET('Hygiene Data'!$G$9,0,10*ROW('Hygiene Data'!G80))),'Data Summary'!DZ86="Yes"),OFFSET('Hygiene Data'!$G$9,0,10*ROW('Hygiene Data'!G80)),NA())</f>
        <v>#N/A</v>
      </c>
      <c r="BL86" s="92" t="e">
        <f ca="true">+IF(AND(ISNUMBER(OFFSET('Hygiene Data'!$H$5,0,10*ROW('Hygiene Data'!H80))),'Data Summary'!EA86="Yes"),OFFSET('Hygiene Data'!$H$5,0,10*ROW('Hygiene Data'!H80)),NA())</f>
        <v>#N/A</v>
      </c>
      <c r="BM86" s="92" t="e">
        <f ca="true">+IF(AND(ISNUMBER(OFFSET('Hygiene Data'!$H$7,0,10*ROW('Hygiene Data'!H80))),'Data Summary'!EB86="Yes"),OFFSET('Hygiene Data'!$H$7,0,10*ROW('Hygiene Data'!H80)),NA())</f>
        <v>#N/A</v>
      </c>
      <c r="BN86" s="92" t="e">
        <f ca="true">+IF(AND(ISNUMBER(OFFSET('Hygiene Data'!$H$9,0,10*ROW('Hygiene Data'!H80))),'Data Summary'!EC86="Yes"),OFFSET('Hygiene Data'!$H$9,0,10*ROW('Hygiene Data'!H80)),NA())</f>
        <v>#N/A</v>
      </c>
      <c r="BO86" s="92" t="e">
        <f ca="true">+IF(AND(ISNUMBER(OFFSET('Hygiene Data'!$I$5,0,10*ROW('Hygiene Data'!I80))),'Data Summary'!ED86="Yes"),OFFSET('Hygiene Data'!$I$5,0,10*ROW('Hygiene Data'!I80)),NA())</f>
        <v>#N/A</v>
      </c>
      <c r="BP86" s="92" t="e">
        <f ca="true">+IF(AND(ISNUMBER(OFFSET('Hygiene Data'!$I$7,0,10*ROW('Hygiene Data'!I80))),'Data Summary'!EE86="Yes"),OFFSET('Hygiene Data'!$I$7,0,10*ROW('Hygiene Data'!I80)),NA())</f>
        <v>#N/A</v>
      </c>
      <c r="BQ86" s="92"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4" t="str">
        <f ca="true">+IF(ISTEXT('Data Summary'!B87),'Data Summary'!B87,"")</f>
        <v/>
      </c>
      <c r="C87" s="327" t="e">
        <f ca="true">+VALUE('Data Summary'!C87)</f>
        <v>#VALUE!</v>
      </c>
      <c r="D87" s="90" t="e">
        <f ca="true">+IF(AND(ISNUMBER(OFFSET('Water Data'!$D$4,0,10*ROW('Water Data'!D81))),'Data Summary'!BS87="Yes"),100-OFFSET('Water Data'!$D$4,0,10*ROW('Water Data'!D81)),NA())</f>
        <v>#N/A</v>
      </c>
      <c r="E87" s="90" t="e">
        <f ca="true">+IF(AND(ISNUMBER(OFFSET('Water Data'!$D$6,0,10*ROW('Water Data'!D81))),'Data Summary'!BT87="Yes"),OFFSET('Water Data'!$D$6,0,10*ROW('Water Data'!D81)),NA())</f>
        <v>#N/A</v>
      </c>
      <c r="F87" s="90" t="e">
        <f ca="true">+IF(AND(ISNUMBER(OFFSET('Water Data'!$D$9,0,10*ROW('Water Data'!D81))),'Data Summary'!BU87="Yes"),OFFSET('Water Data'!$D$9,0,10*ROW('Water Data'!D81)),NA())</f>
        <v>#N/A</v>
      </c>
      <c r="G87" s="90" t="e">
        <f ca="true">+IF(AND(ISNUMBER(OFFSET('Water Data'!$E$4,0,10*ROW('Water Data'!E81))),'Data Summary'!BV87="Yes"),100-OFFSET('Water Data'!$E$4,0,10*ROW('Water Data'!E81)),NA())</f>
        <v>#N/A</v>
      </c>
      <c r="H87" s="90" t="e">
        <f ca="true">+IF(AND(ISNUMBER(OFFSET('Water Data'!$E$6,0,10*ROW('Water Data'!E81))),'Data Summary'!BW87="Yes"),OFFSET('Water Data'!$E$6,0,10*ROW('Water Data'!E81)),NA())</f>
        <v>#N/A</v>
      </c>
      <c r="I87" s="90" t="e">
        <f ca="true">+IF(AND(ISNUMBER(OFFSET('Water Data'!$E$9,0,10*ROW('Water Data'!E81))),'Data Summary'!BX87="Yes"),OFFSET('Water Data'!$E$9,0,10*ROW('Water Data'!E81)),NA())</f>
        <v>#N/A</v>
      </c>
      <c r="J87" s="90" t="e">
        <f ca="true">+IF(AND(ISNUMBER(OFFSET('Water Data'!$F$4,0,10*ROW('Water Data'!F81))),'Data Summary'!BY87="Yes"),100-OFFSET('Water Data'!$F$4,0,10*ROW('Water Data'!F81)),NA())</f>
        <v>#N/A</v>
      </c>
      <c r="K87" s="90" t="e">
        <f ca="true">+IF(AND(ISNUMBER(OFFSET('Water Data'!$F$6,0,10*ROW('Water Data'!F81))),'Data Summary'!BZ87="Yes"),OFFSET('Water Data'!$F$6,0,10*ROW('Water Data'!F81)),NA())</f>
        <v>#N/A</v>
      </c>
      <c r="L87" s="90" t="e">
        <f ca="true">+IF(AND(ISNUMBER(OFFSET('Water Data'!$F$9,0,10*ROW('Water Data'!F81))),'Data Summary'!CA87="Yes"),OFFSET('Water Data'!$F$9,0,10*ROW('Water Data'!F81)),NA())</f>
        <v>#N/A</v>
      </c>
      <c r="M87" s="90" t="e">
        <f ca="true">+IF(AND(ISNUMBER(OFFSET('Water Data'!$G$4,0,10*ROW('Water Data'!G81))),'Data Summary'!CB87="Yes"),100-OFFSET('Water Data'!$G$4,0,10*ROW('Water Data'!G81)),NA())</f>
        <v>#N/A</v>
      </c>
      <c r="N87" s="90" t="e">
        <f ca="true">+IF(AND(ISNUMBER(OFFSET('Water Data'!$G$6,0,10*ROW('Water Data'!G81))),'Data Summary'!CC87="Yes"),OFFSET('Water Data'!$G$6,0,10*ROW('Water Data'!G81)),NA())</f>
        <v>#N/A</v>
      </c>
      <c r="O87" s="90" t="e">
        <f ca="true">+IF(AND(ISNUMBER(OFFSET('Water Data'!$G$9,0,10*ROW('Water Data'!G81))),'Data Summary'!CD87="Yes"),OFFSET('Water Data'!$G$9,0,10*ROW('Water Data'!G81)),NA())</f>
        <v>#N/A</v>
      </c>
      <c r="P87" s="90" t="e">
        <f ca="true">+IF(AND(ISNUMBER(OFFSET('Water Data'!$H$4,0,10*ROW('Water Data'!H81))),'Data Summary'!CE87="Yes"),100-OFFSET('Water Data'!$H$4,0,10*ROW('Water Data'!H81)),NA())</f>
        <v>#N/A</v>
      </c>
      <c r="Q87" s="90" t="e">
        <f ca="true">+IF(AND(ISNUMBER(OFFSET('Water Data'!$H$6,0,10*ROW('Water Data'!H81))),'Data Summary'!CF87="Yes"),OFFSET('Water Data'!$H$6,0,10*ROW('Water Data'!H81)),NA())</f>
        <v>#N/A</v>
      </c>
      <c r="R87" s="90" t="e">
        <f ca="true">+IF(AND(ISNUMBER(OFFSET('Water Data'!$H$9,0,10*ROW('Water Data'!H81))),'Data Summary'!CG87="Yes"),OFFSET('Water Data'!$H$9,0,10*ROW('Water Data'!H81)),NA())</f>
        <v>#N/A</v>
      </c>
      <c r="S87" s="90" t="e">
        <f ca="true">+IF(AND(ISNUMBER(OFFSET('Water Data'!$I$4,0,10*ROW('Water Data'!I81))),'Data Summary'!CH87="Yes"),100-OFFSET('Water Data'!$I$4,0,10*ROW('Water Data'!I81)),NA())</f>
        <v>#N/A</v>
      </c>
      <c r="T87" s="90" t="e">
        <f ca="true">+IF(AND(ISNUMBER(OFFSET('Water Data'!$I$6,0,10*ROW('Water Data'!I81))),'Data Summary'!CI87="Yes"),OFFSET('Water Data'!$I$6,0,10*ROW('Water Data'!I81)),NA())</f>
        <v>#N/A</v>
      </c>
      <c r="U87" s="90" t="e">
        <f ca="true">+IF(AND(ISNUMBER(OFFSET('Water Data'!$I$9,0,10*ROW('Water Data'!I81))),'Data Summary'!CJ87="Yes"),OFFSET('Water Data'!$I$9,0,10*ROW('Water Data'!I81)),NA())</f>
        <v>#N/A</v>
      </c>
      <c r="V87" s="91" t="e">
        <f ca="true">+IF(AND(ISNUMBER(OFFSET('Sanitation Data'!$D$4,0,10*ROW('Sanitation Data'!D81))),'Data Summary'!CK87="Yes"),100-OFFSET('Sanitation Data'!$D$4,0,10*ROW('Sanitation Data'!D81)),NA())</f>
        <v>#N/A</v>
      </c>
      <c r="W87" s="91" t="e">
        <f ca="true">+IF(AND(ISNUMBER(OFFSET('Sanitation Data'!$D$6,0,10*ROW('Sanitation Data'!D81))),'Data Summary'!CL87="Yes"),OFFSET('Sanitation Data'!$D$6,0,10*ROW('Sanitation Data'!D81)),NA())</f>
        <v>#N/A</v>
      </c>
      <c r="X87" s="91" t="e">
        <f ca="true">+IF(AND(ISNUMBER(OFFSET('Sanitation Data'!$D$10,0,10*ROW('Sanitation Data'!D81))),'Data Summary'!CM87="Yes"),OFFSET('Sanitation Data'!$D$10,0,10*ROW('Sanitation Data'!D81)),NA())</f>
        <v>#N/A</v>
      </c>
      <c r="Y87" s="91" t="e">
        <f ca="true">+IF(AND(ISNUMBER(OFFSET('Sanitation Data'!$D$11,0,10*ROW('Sanitation Data'!D81))),'Data Summary'!CN87="Yes"),OFFSET('Sanitation Data'!$D$11,0,10*ROW('Sanitation Data'!D81)),NA())</f>
        <v>#N/A</v>
      </c>
      <c r="Z87" s="91" t="e">
        <f ca="true">+IF(AND(ISNUMBER(OFFSET('Sanitation Data'!$D$12,0,10*ROW('Sanitation Data'!D81))),'Data Summary'!CO87="Yes"),OFFSET('Sanitation Data'!$D$12,0,10*ROW('Sanitation Data'!D81)),NA())</f>
        <v>#N/A</v>
      </c>
      <c r="AA87" s="91" t="e">
        <f ca="true">+IF(AND(ISNUMBER(OFFSET('Sanitation Data'!$E$4,0,10*ROW('Sanitation Data'!E81))),'Data Summary'!CP87="Yes"),100-OFFSET('Sanitation Data'!$E$4,0,10*ROW('Sanitation Data'!E81)),NA())</f>
        <v>#N/A</v>
      </c>
      <c r="AB87" s="91" t="e">
        <f ca="true">+IF(AND(ISNUMBER(OFFSET('Sanitation Data'!$E$6,0,10*ROW('Sanitation Data'!E81))),'Data Summary'!CQ87="Yes"),OFFSET('Sanitation Data'!$E$6,0,10*ROW('Sanitation Data'!E81)),NA())</f>
        <v>#N/A</v>
      </c>
      <c r="AC87" s="91" t="e">
        <f ca="true">+IF(AND(ISNUMBER(OFFSET('Sanitation Data'!$E$10,0,10*ROW('Sanitation Data'!E81))),'Data Summary'!CR87="Yes"),OFFSET('Sanitation Data'!$E$10,0,10*ROW('Sanitation Data'!E81)),NA())</f>
        <v>#N/A</v>
      </c>
      <c r="AD87" s="91" t="e">
        <f ca="true">+IF(AND(ISNUMBER(OFFSET('Sanitation Data'!$E$11,0,10*ROW('Sanitation Data'!E81))),'Data Summary'!CS87="Yes"),OFFSET('Sanitation Data'!$E$11,0,10*ROW('Sanitation Data'!E81)),NA())</f>
        <v>#N/A</v>
      </c>
      <c r="AE87" s="91" t="e">
        <f ca="true">+IF(AND(ISNUMBER(OFFSET('Sanitation Data'!$E$12,0,10*ROW('Sanitation Data'!E81))),'Data Summary'!CT87="Yes"),OFFSET('Sanitation Data'!$E$12,0,10*ROW('Sanitation Data'!E81)),NA())</f>
        <v>#N/A</v>
      </c>
      <c r="AF87" s="91" t="e">
        <f ca="true">+IF(AND(ISNUMBER(OFFSET('Sanitation Data'!$F$4,0,10*ROW('Sanitation Data'!F81))),'Data Summary'!CU87="Yes"),100-OFFSET('Sanitation Data'!$F$4,0,10*ROW('Sanitation Data'!F81)),NA())</f>
        <v>#N/A</v>
      </c>
      <c r="AG87" s="91" t="e">
        <f ca="true">+IF(AND(ISNUMBER(OFFSET('Sanitation Data'!$F$6,0,10*ROW('Sanitation Data'!F81))),'Data Summary'!CV87="Yes"),OFFSET('Sanitation Data'!$F$6,0,10*ROW('Sanitation Data'!F81)),NA())</f>
        <v>#N/A</v>
      </c>
      <c r="AH87" s="91" t="e">
        <f ca="true">+IF(AND(ISNUMBER(OFFSET('Sanitation Data'!$F$10,0,10*ROW('Sanitation Data'!F81))),'Data Summary'!CW87="Yes"),OFFSET('Sanitation Data'!$F$10,0,10*ROW('Sanitation Data'!F81)),NA())</f>
        <v>#N/A</v>
      </c>
      <c r="AI87" s="91" t="e">
        <f ca="true">+IF(AND(ISNUMBER(OFFSET('Sanitation Data'!$F$11,0,10*ROW('Sanitation Data'!F81))),'Data Summary'!CX87="Yes"),OFFSET('Sanitation Data'!$F$11,0,10*ROW('Sanitation Data'!F81)),NA())</f>
        <v>#N/A</v>
      </c>
      <c r="AJ87" s="91" t="e">
        <f ca="true">+IF(AND(ISNUMBER(OFFSET('Sanitation Data'!$F$12,0,10*ROW('Sanitation Data'!F81))),'Data Summary'!CY87="Yes"),OFFSET('Sanitation Data'!$F$12,0,10*ROW('Sanitation Data'!F81)),NA())</f>
        <v>#N/A</v>
      </c>
      <c r="AK87" s="91" t="e">
        <f ca="true">+IF(AND(ISNUMBER(OFFSET('Sanitation Data'!$G$4,0,10*ROW('Sanitation Data'!G81))),'Data Summary'!CZ87="Yes"),100-OFFSET('Sanitation Data'!$G$4,0,10*ROW('Sanitation Data'!G81)),NA())</f>
        <v>#N/A</v>
      </c>
      <c r="AL87" s="91" t="e">
        <f ca="true">+IF(AND(ISNUMBER(OFFSET('Sanitation Data'!$G$6,0,10*ROW('Sanitation Data'!G81))),'Data Summary'!DA87="Yes"),OFFSET('Sanitation Data'!$G$6,0,10*ROW('Sanitation Data'!G81)),NA())</f>
        <v>#N/A</v>
      </c>
      <c r="AM87" s="91" t="e">
        <f ca="true">+IF(AND(ISNUMBER(OFFSET('Sanitation Data'!$G$10,0,10*ROW('Sanitation Data'!G81))),'Data Summary'!DB87="Yes"),OFFSET('Sanitation Data'!$G$10,0,10*ROW('Sanitation Data'!G81)),NA())</f>
        <v>#N/A</v>
      </c>
      <c r="AN87" s="91" t="e">
        <f ca="true">+IF(AND(ISNUMBER(OFFSET('Sanitation Data'!$G$11,0,10*ROW('Sanitation Data'!G81))),'Data Summary'!DC87="Yes"),OFFSET('Sanitation Data'!$G$11,0,10*ROW('Sanitation Data'!G81)),NA())</f>
        <v>#N/A</v>
      </c>
      <c r="AO87" s="91" t="e">
        <f ca="true">+IF(AND(ISNUMBER(OFFSET('Sanitation Data'!$G$12,0,10*ROW('Sanitation Data'!G81))),'Data Summary'!DD87="Yes"),OFFSET('Sanitation Data'!$G$12,0,10*ROW('Sanitation Data'!G81)),NA())</f>
        <v>#N/A</v>
      </c>
      <c r="AP87" s="91" t="e">
        <f ca="true">+IF(AND(ISNUMBER(OFFSET('Sanitation Data'!$H$4,0,10*ROW('Sanitation Data'!H81))),'Data Summary'!DE87="Yes"),100-OFFSET('Sanitation Data'!$H$4,0,10*ROW('Sanitation Data'!H81)),NA())</f>
        <v>#N/A</v>
      </c>
      <c r="AQ87" s="91" t="e">
        <f ca="true">+IF(AND(ISNUMBER(OFFSET('Sanitation Data'!$H$6,0,10*ROW('Sanitation Data'!H81))),'Data Summary'!DF87="Yes"),OFFSET('Sanitation Data'!$H$6,0,10*ROW('Sanitation Data'!H81)),NA())</f>
        <v>#N/A</v>
      </c>
      <c r="AR87" s="91" t="e">
        <f ca="true">+IF(AND(ISNUMBER(OFFSET('Sanitation Data'!$H$10,0,10*ROW('Sanitation Data'!H81))),'Data Summary'!DG87="Yes"),OFFSET('Sanitation Data'!$H$10,0,10*ROW('Sanitation Data'!H81)),NA())</f>
        <v>#N/A</v>
      </c>
      <c r="AS87" s="91" t="e">
        <f ca="true">+IF(AND(ISNUMBER(OFFSET('Sanitation Data'!$H$11,0,10*ROW('Sanitation Data'!H81))),'Data Summary'!DH87="Yes"),OFFSET('Sanitation Data'!$H$11,0,10*ROW('Sanitation Data'!H81)),NA())</f>
        <v>#N/A</v>
      </c>
      <c r="AT87" s="91" t="e">
        <f ca="true">+IF(AND(ISNUMBER(OFFSET('Sanitation Data'!$H$12,0,10*ROW('Sanitation Data'!H81))),'Data Summary'!DI87="Yes"),OFFSET('Sanitation Data'!$H$12,0,10*ROW('Sanitation Data'!H81)),NA())</f>
        <v>#N/A</v>
      </c>
      <c r="AU87" s="91" t="e">
        <f ca="true">+IF(AND(ISNUMBER(OFFSET('Sanitation Data'!$I$4,0,10*ROW('Sanitation Data'!I81))),'Data Summary'!DJ87="Yes"),100-OFFSET('Sanitation Data'!$I$4,0,10*ROW('Sanitation Data'!I81)),NA())</f>
        <v>#N/A</v>
      </c>
      <c r="AV87" s="91" t="e">
        <f ca="true">+IF(AND(ISNUMBER(OFFSET('Sanitation Data'!$I$6,0,10*ROW('Sanitation Data'!I81))),'Data Summary'!DK87="Yes"),OFFSET('Sanitation Data'!$I$6,0,10*ROW('Sanitation Data'!I81)),NA())</f>
        <v>#N/A</v>
      </c>
      <c r="AW87" s="91" t="e">
        <f ca="true">+IF(AND(ISNUMBER(OFFSET('Sanitation Data'!$I$10,0,10*ROW('Sanitation Data'!I81))),'Data Summary'!DL87="Yes"),OFFSET('Sanitation Data'!$I$10,0,10*ROW('Sanitation Data'!I81)),NA())</f>
        <v>#N/A</v>
      </c>
      <c r="AX87" s="91" t="e">
        <f ca="true">+IF(AND(ISNUMBER(OFFSET('Sanitation Data'!$I$11,0,10*ROW('Sanitation Data'!I81))),'Data Summary'!DM87="Yes"),OFFSET('Sanitation Data'!$I$11,0,10*ROW('Sanitation Data'!I81)),NA())</f>
        <v>#N/A</v>
      </c>
      <c r="AY87" s="91" t="e">
        <f ca="true">+IF(AND(ISNUMBER(OFFSET('Sanitation Data'!$I$12,0,10*ROW('Sanitation Data'!I81))),'Data Summary'!DN87="Yes"),OFFSET('Sanitation Data'!$I$12,0,10*ROW('Sanitation Data'!I81)),NA())</f>
        <v>#N/A</v>
      </c>
      <c r="AZ87" s="92" t="e">
        <f ca="true">+IF(AND(ISNUMBER(OFFSET('Hygiene Data'!$D$5,0,10*ROW('Hygiene Data'!D81))),'Data Summary'!DO87="Yes"),OFFSET('Hygiene Data'!$D$5,0,10*ROW('Hygiene Data'!D81)),NA())</f>
        <v>#N/A</v>
      </c>
      <c r="BA87" s="92" t="e">
        <f ca="true">+IF(AND(ISNUMBER(OFFSET('Hygiene Data'!$D$7,0,10*ROW('Hygiene Data'!D81))),'Data Summary'!DP87="Yes"),OFFSET('Hygiene Data'!$D$7,0,10*ROW('Hygiene Data'!D81)),NA())</f>
        <v>#N/A</v>
      </c>
      <c r="BB87" s="92" t="e">
        <f ca="true">+IF(AND(ISNUMBER(OFFSET('Hygiene Data'!$D$9,0,10*ROW('Hygiene Data'!D81))),'Data Summary'!DQ87="Yes"),OFFSET('Hygiene Data'!$D$9,0,10*ROW('Hygiene Data'!D81)),NA())</f>
        <v>#N/A</v>
      </c>
      <c r="BC87" s="92" t="e">
        <f ca="true">+IF(AND(ISNUMBER(OFFSET('Hygiene Data'!$E$5,0,10*ROW('Hygiene Data'!E81))),'Data Summary'!DR87="Yes"),OFFSET('Hygiene Data'!$E$5,0,10*ROW('Hygiene Data'!E81)),NA())</f>
        <v>#N/A</v>
      </c>
      <c r="BD87" s="92" t="e">
        <f ca="true">+IF(AND(ISNUMBER(OFFSET('Hygiene Data'!$E$7,0,10*ROW('Hygiene Data'!E81))),'Data Summary'!DS87="Yes"),OFFSET('Hygiene Data'!$E$7,0,10*ROW('Hygiene Data'!E81)),NA())</f>
        <v>#N/A</v>
      </c>
      <c r="BE87" s="92" t="e">
        <f ca="true">+IF(AND(ISNUMBER(OFFSET('Hygiene Data'!$E$9,0,10*ROW('Hygiene Data'!E81))),'Data Summary'!DT87="Yes"),OFFSET('Hygiene Data'!$E$9,0,10*ROW('Hygiene Data'!E81)),NA())</f>
        <v>#N/A</v>
      </c>
      <c r="BF87" s="92" t="e">
        <f ca="true">+IF(AND(ISNUMBER(OFFSET('Hygiene Data'!$F$5,0,10*ROW('Hygiene Data'!F81))),'Data Summary'!DU87="Yes"),OFFSET('Hygiene Data'!$F$5,0,10*ROW('Hygiene Data'!F81)),NA())</f>
        <v>#N/A</v>
      </c>
      <c r="BG87" s="92" t="e">
        <f ca="true">+IF(AND(ISNUMBER(OFFSET('Hygiene Data'!$F$7,0,10*ROW('Hygiene Data'!F81))),'Data Summary'!DV87="Yes"),OFFSET('Hygiene Data'!$F$7,0,10*ROW('Hygiene Data'!F81)),NA())</f>
        <v>#N/A</v>
      </c>
      <c r="BH87" s="92" t="e">
        <f ca="true">+IF(AND(ISNUMBER(OFFSET('Hygiene Data'!$F$9,0,10*ROW('Hygiene Data'!F81))),'Data Summary'!DW87="Yes"),OFFSET('Hygiene Data'!$F$9,0,10*ROW('Hygiene Data'!F81)),NA())</f>
        <v>#N/A</v>
      </c>
      <c r="BI87" s="92" t="e">
        <f ca="true">+IF(AND(ISNUMBER(OFFSET('Hygiene Data'!$G$5,0,10*ROW('Hygiene Data'!G81))),'Data Summary'!DX87="Yes"),OFFSET('Hygiene Data'!$G$5,0,10*ROW('Hygiene Data'!G81)),NA())</f>
        <v>#N/A</v>
      </c>
      <c r="BJ87" s="92" t="e">
        <f ca="true">+IF(AND(ISNUMBER(OFFSET('Hygiene Data'!$G$7,0,10*ROW('Hygiene Data'!G81))),'Data Summary'!DY87="Yes"),OFFSET('Hygiene Data'!$G$7,0,10*ROW('Hygiene Data'!G81)),NA())</f>
        <v>#N/A</v>
      </c>
      <c r="BK87" s="92" t="e">
        <f ca="true">+IF(AND(ISNUMBER(OFFSET('Hygiene Data'!$G$9,0,10*ROW('Hygiene Data'!G81))),'Data Summary'!DZ87="Yes"),OFFSET('Hygiene Data'!$G$9,0,10*ROW('Hygiene Data'!G81)),NA())</f>
        <v>#N/A</v>
      </c>
      <c r="BL87" s="92" t="e">
        <f ca="true">+IF(AND(ISNUMBER(OFFSET('Hygiene Data'!$H$5,0,10*ROW('Hygiene Data'!H81))),'Data Summary'!EA87="Yes"),OFFSET('Hygiene Data'!$H$5,0,10*ROW('Hygiene Data'!H81)),NA())</f>
        <v>#N/A</v>
      </c>
      <c r="BM87" s="92" t="e">
        <f ca="true">+IF(AND(ISNUMBER(OFFSET('Hygiene Data'!$H$7,0,10*ROW('Hygiene Data'!H81))),'Data Summary'!EB87="Yes"),OFFSET('Hygiene Data'!$H$7,0,10*ROW('Hygiene Data'!H81)),NA())</f>
        <v>#N/A</v>
      </c>
      <c r="BN87" s="92" t="e">
        <f ca="true">+IF(AND(ISNUMBER(OFFSET('Hygiene Data'!$H$9,0,10*ROW('Hygiene Data'!H81))),'Data Summary'!EC87="Yes"),OFFSET('Hygiene Data'!$H$9,0,10*ROW('Hygiene Data'!H81)),NA())</f>
        <v>#N/A</v>
      </c>
      <c r="BO87" s="92" t="e">
        <f ca="true">+IF(AND(ISNUMBER(OFFSET('Hygiene Data'!$I$5,0,10*ROW('Hygiene Data'!I81))),'Data Summary'!ED87="Yes"),OFFSET('Hygiene Data'!$I$5,0,10*ROW('Hygiene Data'!I81)),NA())</f>
        <v>#N/A</v>
      </c>
      <c r="BP87" s="92" t="e">
        <f ca="true">+IF(AND(ISNUMBER(OFFSET('Hygiene Data'!$I$7,0,10*ROW('Hygiene Data'!I81))),'Data Summary'!EE87="Yes"),OFFSET('Hygiene Data'!$I$7,0,10*ROW('Hygiene Data'!I81)),NA())</f>
        <v>#N/A</v>
      </c>
      <c r="BQ87" s="92"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4" t="str">
        <f ca="true">+IF(ISTEXT('Data Summary'!B88),'Data Summary'!B88,"")</f>
        <v/>
      </c>
      <c r="C88" s="327" t="e">
        <f ca="true">+VALUE('Data Summary'!C88)</f>
        <v>#VALUE!</v>
      </c>
      <c r="D88" s="90" t="e">
        <f ca="true">+IF(AND(ISNUMBER(OFFSET('Water Data'!$D$4,0,10*ROW('Water Data'!D82))),'Data Summary'!BS88="Yes"),100-OFFSET('Water Data'!$D$4,0,10*ROW('Water Data'!D82)),NA())</f>
        <v>#N/A</v>
      </c>
      <c r="E88" s="90" t="e">
        <f ca="true">+IF(AND(ISNUMBER(OFFSET('Water Data'!$D$6,0,10*ROW('Water Data'!D82))),'Data Summary'!BT88="Yes"),OFFSET('Water Data'!$D$6,0,10*ROW('Water Data'!D82)),NA())</f>
        <v>#N/A</v>
      </c>
      <c r="F88" s="90" t="e">
        <f ca="true">+IF(AND(ISNUMBER(OFFSET('Water Data'!$D$9,0,10*ROW('Water Data'!D82))),'Data Summary'!BU88="Yes"),OFFSET('Water Data'!$D$9,0,10*ROW('Water Data'!D82)),NA())</f>
        <v>#N/A</v>
      </c>
      <c r="G88" s="90" t="e">
        <f ca="true">+IF(AND(ISNUMBER(OFFSET('Water Data'!$E$4,0,10*ROW('Water Data'!E82))),'Data Summary'!BV88="Yes"),100-OFFSET('Water Data'!$E$4,0,10*ROW('Water Data'!E82)),NA())</f>
        <v>#N/A</v>
      </c>
      <c r="H88" s="90" t="e">
        <f ca="true">+IF(AND(ISNUMBER(OFFSET('Water Data'!$E$6,0,10*ROW('Water Data'!E82))),'Data Summary'!BW88="Yes"),OFFSET('Water Data'!$E$6,0,10*ROW('Water Data'!E82)),NA())</f>
        <v>#N/A</v>
      </c>
      <c r="I88" s="90" t="e">
        <f ca="true">+IF(AND(ISNUMBER(OFFSET('Water Data'!$E$9,0,10*ROW('Water Data'!E82))),'Data Summary'!BX88="Yes"),OFFSET('Water Data'!$E$9,0,10*ROW('Water Data'!E82)),NA())</f>
        <v>#N/A</v>
      </c>
      <c r="J88" s="90" t="e">
        <f ca="true">+IF(AND(ISNUMBER(OFFSET('Water Data'!$F$4,0,10*ROW('Water Data'!F82))),'Data Summary'!BY88="Yes"),100-OFFSET('Water Data'!$F$4,0,10*ROW('Water Data'!F82)),NA())</f>
        <v>#N/A</v>
      </c>
      <c r="K88" s="90" t="e">
        <f ca="true">+IF(AND(ISNUMBER(OFFSET('Water Data'!$F$6,0,10*ROW('Water Data'!F82))),'Data Summary'!BZ88="Yes"),OFFSET('Water Data'!$F$6,0,10*ROW('Water Data'!F82)),NA())</f>
        <v>#N/A</v>
      </c>
      <c r="L88" s="90" t="e">
        <f ca="true">+IF(AND(ISNUMBER(OFFSET('Water Data'!$F$9,0,10*ROW('Water Data'!F82))),'Data Summary'!CA88="Yes"),OFFSET('Water Data'!$F$9,0,10*ROW('Water Data'!F82)),NA())</f>
        <v>#N/A</v>
      </c>
      <c r="M88" s="90" t="e">
        <f ca="true">+IF(AND(ISNUMBER(OFFSET('Water Data'!$G$4,0,10*ROW('Water Data'!G82))),'Data Summary'!CB88="Yes"),100-OFFSET('Water Data'!$G$4,0,10*ROW('Water Data'!G82)),NA())</f>
        <v>#N/A</v>
      </c>
      <c r="N88" s="90" t="e">
        <f ca="true">+IF(AND(ISNUMBER(OFFSET('Water Data'!$G$6,0,10*ROW('Water Data'!G82))),'Data Summary'!CC88="Yes"),OFFSET('Water Data'!$G$6,0,10*ROW('Water Data'!G82)),NA())</f>
        <v>#N/A</v>
      </c>
      <c r="O88" s="90" t="e">
        <f ca="true">+IF(AND(ISNUMBER(OFFSET('Water Data'!$G$9,0,10*ROW('Water Data'!G82))),'Data Summary'!CD88="Yes"),OFFSET('Water Data'!$G$9,0,10*ROW('Water Data'!G82)),NA())</f>
        <v>#N/A</v>
      </c>
      <c r="P88" s="90" t="e">
        <f ca="true">+IF(AND(ISNUMBER(OFFSET('Water Data'!$H$4,0,10*ROW('Water Data'!H82))),'Data Summary'!CE88="Yes"),100-OFFSET('Water Data'!$H$4,0,10*ROW('Water Data'!H82)),NA())</f>
        <v>#N/A</v>
      </c>
      <c r="Q88" s="90" t="e">
        <f ca="true">+IF(AND(ISNUMBER(OFFSET('Water Data'!$H$6,0,10*ROW('Water Data'!H82))),'Data Summary'!CF88="Yes"),OFFSET('Water Data'!$H$6,0,10*ROW('Water Data'!H82)),NA())</f>
        <v>#N/A</v>
      </c>
      <c r="R88" s="90" t="e">
        <f ca="true">+IF(AND(ISNUMBER(OFFSET('Water Data'!$H$9,0,10*ROW('Water Data'!H82))),'Data Summary'!CG88="Yes"),OFFSET('Water Data'!$H$9,0,10*ROW('Water Data'!H82)),NA())</f>
        <v>#N/A</v>
      </c>
      <c r="S88" s="90" t="e">
        <f ca="true">+IF(AND(ISNUMBER(OFFSET('Water Data'!$I$4,0,10*ROW('Water Data'!I82))),'Data Summary'!CH88="Yes"),100-OFFSET('Water Data'!$I$4,0,10*ROW('Water Data'!I82)),NA())</f>
        <v>#N/A</v>
      </c>
      <c r="T88" s="90" t="e">
        <f ca="true">+IF(AND(ISNUMBER(OFFSET('Water Data'!$I$6,0,10*ROW('Water Data'!I82))),'Data Summary'!CI88="Yes"),OFFSET('Water Data'!$I$6,0,10*ROW('Water Data'!I82)),NA())</f>
        <v>#N/A</v>
      </c>
      <c r="U88" s="90" t="e">
        <f ca="true">+IF(AND(ISNUMBER(OFFSET('Water Data'!$I$9,0,10*ROW('Water Data'!I82))),'Data Summary'!CJ88="Yes"),OFFSET('Water Data'!$I$9,0,10*ROW('Water Data'!I82)),NA())</f>
        <v>#N/A</v>
      </c>
      <c r="V88" s="91" t="e">
        <f ca="true">+IF(AND(ISNUMBER(OFFSET('Sanitation Data'!$D$4,0,10*ROW('Sanitation Data'!D82))),'Data Summary'!CK88="Yes"),100-OFFSET('Sanitation Data'!$D$4,0,10*ROW('Sanitation Data'!D82)),NA())</f>
        <v>#N/A</v>
      </c>
      <c r="W88" s="91" t="e">
        <f ca="true">+IF(AND(ISNUMBER(OFFSET('Sanitation Data'!$D$6,0,10*ROW('Sanitation Data'!D82))),'Data Summary'!CL88="Yes"),OFFSET('Sanitation Data'!$D$6,0,10*ROW('Sanitation Data'!D82)),NA())</f>
        <v>#N/A</v>
      </c>
      <c r="X88" s="91" t="e">
        <f ca="true">+IF(AND(ISNUMBER(OFFSET('Sanitation Data'!$D$10,0,10*ROW('Sanitation Data'!D82))),'Data Summary'!CM88="Yes"),OFFSET('Sanitation Data'!$D$10,0,10*ROW('Sanitation Data'!D82)),NA())</f>
        <v>#N/A</v>
      </c>
      <c r="Y88" s="91" t="e">
        <f ca="true">+IF(AND(ISNUMBER(OFFSET('Sanitation Data'!$D$11,0,10*ROW('Sanitation Data'!D82))),'Data Summary'!CN88="Yes"),OFFSET('Sanitation Data'!$D$11,0,10*ROW('Sanitation Data'!D82)),NA())</f>
        <v>#N/A</v>
      </c>
      <c r="Z88" s="91" t="e">
        <f ca="true">+IF(AND(ISNUMBER(OFFSET('Sanitation Data'!$D$12,0,10*ROW('Sanitation Data'!D82))),'Data Summary'!CO88="Yes"),OFFSET('Sanitation Data'!$D$12,0,10*ROW('Sanitation Data'!D82)),NA())</f>
        <v>#N/A</v>
      </c>
      <c r="AA88" s="91" t="e">
        <f ca="true">+IF(AND(ISNUMBER(OFFSET('Sanitation Data'!$E$4,0,10*ROW('Sanitation Data'!E82))),'Data Summary'!CP88="Yes"),100-OFFSET('Sanitation Data'!$E$4,0,10*ROW('Sanitation Data'!E82)),NA())</f>
        <v>#N/A</v>
      </c>
      <c r="AB88" s="91" t="e">
        <f ca="true">+IF(AND(ISNUMBER(OFFSET('Sanitation Data'!$E$6,0,10*ROW('Sanitation Data'!E82))),'Data Summary'!CQ88="Yes"),OFFSET('Sanitation Data'!$E$6,0,10*ROW('Sanitation Data'!E82)),NA())</f>
        <v>#N/A</v>
      </c>
      <c r="AC88" s="91" t="e">
        <f ca="true">+IF(AND(ISNUMBER(OFFSET('Sanitation Data'!$E$10,0,10*ROW('Sanitation Data'!E82))),'Data Summary'!CR88="Yes"),OFFSET('Sanitation Data'!$E$10,0,10*ROW('Sanitation Data'!E82)),NA())</f>
        <v>#N/A</v>
      </c>
      <c r="AD88" s="91" t="e">
        <f ca="true">+IF(AND(ISNUMBER(OFFSET('Sanitation Data'!$E$11,0,10*ROW('Sanitation Data'!E82))),'Data Summary'!CS88="Yes"),OFFSET('Sanitation Data'!$E$11,0,10*ROW('Sanitation Data'!E82)),NA())</f>
        <v>#N/A</v>
      </c>
      <c r="AE88" s="91" t="e">
        <f ca="true">+IF(AND(ISNUMBER(OFFSET('Sanitation Data'!$E$12,0,10*ROW('Sanitation Data'!E82))),'Data Summary'!CT88="Yes"),OFFSET('Sanitation Data'!$E$12,0,10*ROW('Sanitation Data'!E82)),NA())</f>
        <v>#N/A</v>
      </c>
      <c r="AF88" s="91" t="e">
        <f ca="true">+IF(AND(ISNUMBER(OFFSET('Sanitation Data'!$F$4,0,10*ROW('Sanitation Data'!F82))),'Data Summary'!CU88="Yes"),100-OFFSET('Sanitation Data'!$F$4,0,10*ROW('Sanitation Data'!F82)),NA())</f>
        <v>#N/A</v>
      </c>
      <c r="AG88" s="91" t="e">
        <f ca="true">+IF(AND(ISNUMBER(OFFSET('Sanitation Data'!$F$6,0,10*ROW('Sanitation Data'!F82))),'Data Summary'!CV88="Yes"),OFFSET('Sanitation Data'!$F$6,0,10*ROW('Sanitation Data'!F82)),NA())</f>
        <v>#N/A</v>
      </c>
      <c r="AH88" s="91" t="e">
        <f ca="true">+IF(AND(ISNUMBER(OFFSET('Sanitation Data'!$F$10,0,10*ROW('Sanitation Data'!F82))),'Data Summary'!CW88="Yes"),OFFSET('Sanitation Data'!$F$10,0,10*ROW('Sanitation Data'!F82)),NA())</f>
        <v>#N/A</v>
      </c>
      <c r="AI88" s="91" t="e">
        <f ca="true">+IF(AND(ISNUMBER(OFFSET('Sanitation Data'!$F$11,0,10*ROW('Sanitation Data'!F82))),'Data Summary'!CX88="Yes"),OFFSET('Sanitation Data'!$F$11,0,10*ROW('Sanitation Data'!F82)),NA())</f>
        <v>#N/A</v>
      </c>
      <c r="AJ88" s="91" t="e">
        <f ca="true">+IF(AND(ISNUMBER(OFFSET('Sanitation Data'!$F$12,0,10*ROW('Sanitation Data'!F82))),'Data Summary'!CY88="Yes"),OFFSET('Sanitation Data'!$F$12,0,10*ROW('Sanitation Data'!F82)),NA())</f>
        <v>#N/A</v>
      </c>
      <c r="AK88" s="91" t="e">
        <f ca="true">+IF(AND(ISNUMBER(OFFSET('Sanitation Data'!$G$4,0,10*ROW('Sanitation Data'!G82))),'Data Summary'!CZ88="Yes"),100-OFFSET('Sanitation Data'!$G$4,0,10*ROW('Sanitation Data'!G82)),NA())</f>
        <v>#N/A</v>
      </c>
      <c r="AL88" s="91" t="e">
        <f ca="true">+IF(AND(ISNUMBER(OFFSET('Sanitation Data'!$G$6,0,10*ROW('Sanitation Data'!G82))),'Data Summary'!DA88="Yes"),OFFSET('Sanitation Data'!$G$6,0,10*ROW('Sanitation Data'!G82)),NA())</f>
        <v>#N/A</v>
      </c>
      <c r="AM88" s="91" t="e">
        <f ca="true">+IF(AND(ISNUMBER(OFFSET('Sanitation Data'!$G$10,0,10*ROW('Sanitation Data'!G82))),'Data Summary'!DB88="Yes"),OFFSET('Sanitation Data'!$G$10,0,10*ROW('Sanitation Data'!G82)),NA())</f>
        <v>#N/A</v>
      </c>
      <c r="AN88" s="91" t="e">
        <f ca="true">+IF(AND(ISNUMBER(OFFSET('Sanitation Data'!$G$11,0,10*ROW('Sanitation Data'!G82))),'Data Summary'!DC88="Yes"),OFFSET('Sanitation Data'!$G$11,0,10*ROW('Sanitation Data'!G82)),NA())</f>
        <v>#N/A</v>
      </c>
      <c r="AO88" s="91" t="e">
        <f ca="true">+IF(AND(ISNUMBER(OFFSET('Sanitation Data'!$G$12,0,10*ROW('Sanitation Data'!G82))),'Data Summary'!DD88="Yes"),OFFSET('Sanitation Data'!$G$12,0,10*ROW('Sanitation Data'!G82)),NA())</f>
        <v>#N/A</v>
      </c>
      <c r="AP88" s="91" t="e">
        <f ca="true">+IF(AND(ISNUMBER(OFFSET('Sanitation Data'!$H$4,0,10*ROW('Sanitation Data'!H82))),'Data Summary'!DE88="Yes"),100-OFFSET('Sanitation Data'!$H$4,0,10*ROW('Sanitation Data'!H82)),NA())</f>
        <v>#N/A</v>
      </c>
      <c r="AQ88" s="91" t="e">
        <f ca="true">+IF(AND(ISNUMBER(OFFSET('Sanitation Data'!$H$6,0,10*ROW('Sanitation Data'!H82))),'Data Summary'!DF88="Yes"),OFFSET('Sanitation Data'!$H$6,0,10*ROW('Sanitation Data'!H82)),NA())</f>
        <v>#N/A</v>
      </c>
      <c r="AR88" s="91" t="e">
        <f ca="true">+IF(AND(ISNUMBER(OFFSET('Sanitation Data'!$H$10,0,10*ROW('Sanitation Data'!H82))),'Data Summary'!DG88="Yes"),OFFSET('Sanitation Data'!$H$10,0,10*ROW('Sanitation Data'!H82)),NA())</f>
        <v>#N/A</v>
      </c>
      <c r="AS88" s="91" t="e">
        <f ca="true">+IF(AND(ISNUMBER(OFFSET('Sanitation Data'!$H$11,0,10*ROW('Sanitation Data'!H82))),'Data Summary'!DH88="Yes"),OFFSET('Sanitation Data'!$H$11,0,10*ROW('Sanitation Data'!H82)),NA())</f>
        <v>#N/A</v>
      </c>
      <c r="AT88" s="91" t="e">
        <f ca="true">+IF(AND(ISNUMBER(OFFSET('Sanitation Data'!$H$12,0,10*ROW('Sanitation Data'!H82))),'Data Summary'!DI88="Yes"),OFFSET('Sanitation Data'!$H$12,0,10*ROW('Sanitation Data'!H82)),NA())</f>
        <v>#N/A</v>
      </c>
      <c r="AU88" s="91" t="e">
        <f ca="true">+IF(AND(ISNUMBER(OFFSET('Sanitation Data'!$I$4,0,10*ROW('Sanitation Data'!I82))),'Data Summary'!DJ88="Yes"),100-OFFSET('Sanitation Data'!$I$4,0,10*ROW('Sanitation Data'!I82)),NA())</f>
        <v>#N/A</v>
      </c>
      <c r="AV88" s="91" t="e">
        <f ca="true">+IF(AND(ISNUMBER(OFFSET('Sanitation Data'!$I$6,0,10*ROW('Sanitation Data'!I82))),'Data Summary'!DK88="Yes"),OFFSET('Sanitation Data'!$I$6,0,10*ROW('Sanitation Data'!I82)),NA())</f>
        <v>#N/A</v>
      </c>
      <c r="AW88" s="91" t="e">
        <f ca="true">+IF(AND(ISNUMBER(OFFSET('Sanitation Data'!$I$10,0,10*ROW('Sanitation Data'!I82))),'Data Summary'!DL88="Yes"),OFFSET('Sanitation Data'!$I$10,0,10*ROW('Sanitation Data'!I82)),NA())</f>
        <v>#N/A</v>
      </c>
      <c r="AX88" s="91" t="e">
        <f ca="true">+IF(AND(ISNUMBER(OFFSET('Sanitation Data'!$I$11,0,10*ROW('Sanitation Data'!I82))),'Data Summary'!DM88="Yes"),OFFSET('Sanitation Data'!$I$11,0,10*ROW('Sanitation Data'!I82)),NA())</f>
        <v>#N/A</v>
      </c>
      <c r="AY88" s="91" t="e">
        <f ca="true">+IF(AND(ISNUMBER(OFFSET('Sanitation Data'!$I$12,0,10*ROW('Sanitation Data'!I82))),'Data Summary'!DN88="Yes"),OFFSET('Sanitation Data'!$I$12,0,10*ROW('Sanitation Data'!I82)),NA())</f>
        <v>#N/A</v>
      </c>
      <c r="AZ88" s="92" t="e">
        <f ca="true">+IF(AND(ISNUMBER(OFFSET('Hygiene Data'!$D$5,0,10*ROW('Hygiene Data'!D82))),'Data Summary'!DO88="Yes"),OFFSET('Hygiene Data'!$D$5,0,10*ROW('Hygiene Data'!D82)),NA())</f>
        <v>#N/A</v>
      </c>
      <c r="BA88" s="92" t="e">
        <f ca="true">+IF(AND(ISNUMBER(OFFSET('Hygiene Data'!$D$7,0,10*ROW('Hygiene Data'!D82))),'Data Summary'!DP88="Yes"),OFFSET('Hygiene Data'!$D$7,0,10*ROW('Hygiene Data'!D82)),NA())</f>
        <v>#N/A</v>
      </c>
      <c r="BB88" s="92" t="e">
        <f ca="true">+IF(AND(ISNUMBER(OFFSET('Hygiene Data'!$D$9,0,10*ROW('Hygiene Data'!D82))),'Data Summary'!DQ88="Yes"),OFFSET('Hygiene Data'!$D$9,0,10*ROW('Hygiene Data'!D82)),NA())</f>
        <v>#N/A</v>
      </c>
      <c r="BC88" s="92" t="e">
        <f ca="true">+IF(AND(ISNUMBER(OFFSET('Hygiene Data'!$E$5,0,10*ROW('Hygiene Data'!E82))),'Data Summary'!DR88="Yes"),OFFSET('Hygiene Data'!$E$5,0,10*ROW('Hygiene Data'!E82)),NA())</f>
        <v>#N/A</v>
      </c>
      <c r="BD88" s="92" t="e">
        <f ca="true">+IF(AND(ISNUMBER(OFFSET('Hygiene Data'!$E$7,0,10*ROW('Hygiene Data'!E82))),'Data Summary'!DS88="Yes"),OFFSET('Hygiene Data'!$E$7,0,10*ROW('Hygiene Data'!E82)),NA())</f>
        <v>#N/A</v>
      </c>
      <c r="BE88" s="92" t="e">
        <f ca="true">+IF(AND(ISNUMBER(OFFSET('Hygiene Data'!$E$9,0,10*ROW('Hygiene Data'!E82))),'Data Summary'!DT88="Yes"),OFFSET('Hygiene Data'!$E$9,0,10*ROW('Hygiene Data'!E82)),NA())</f>
        <v>#N/A</v>
      </c>
      <c r="BF88" s="92" t="e">
        <f ca="true">+IF(AND(ISNUMBER(OFFSET('Hygiene Data'!$F$5,0,10*ROW('Hygiene Data'!F82))),'Data Summary'!DU88="Yes"),OFFSET('Hygiene Data'!$F$5,0,10*ROW('Hygiene Data'!F82)),NA())</f>
        <v>#N/A</v>
      </c>
      <c r="BG88" s="92" t="e">
        <f ca="true">+IF(AND(ISNUMBER(OFFSET('Hygiene Data'!$F$7,0,10*ROW('Hygiene Data'!F82))),'Data Summary'!DV88="Yes"),OFFSET('Hygiene Data'!$F$7,0,10*ROW('Hygiene Data'!F82)),NA())</f>
        <v>#N/A</v>
      </c>
      <c r="BH88" s="92" t="e">
        <f ca="true">+IF(AND(ISNUMBER(OFFSET('Hygiene Data'!$F$9,0,10*ROW('Hygiene Data'!F82))),'Data Summary'!DW88="Yes"),OFFSET('Hygiene Data'!$F$9,0,10*ROW('Hygiene Data'!F82)),NA())</f>
        <v>#N/A</v>
      </c>
      <c r="BI88" s="92" t="e">
        <f ca="true">+IF(AND(ISNUMBER(OFFSET('Hygiene Data'!$G$5,0,10*ROW('Hygiene Data'!G82))),'Data Summary'!DX88="Yes"),OFFSET('Hygiene Data'!$G$5,0,10*ROW('Hygiene Data'!G82)),NA())</f>
        <v>#N/A</v>
      </c>
      <c r="BJ88" s="92" t="e">
        <f ca="true">+IF(AND(ISNUMBER(OFFSET('Hygiene Data'!$G$7,0,10*ROW('Hygiene Data'!G82))),'Data Summary'!DY88="Yes"),OFFSET('Hygiene Data'!$G$7,0,10*ROW('Hygiene Data'!G82)),NA())</f>
        <v>#N/A</v>
      </c>
      <c r="BK88" s="92" t="e">
        <f ca="true">+IF(AND(ISNUMBER(OFFSET('Hygiene Data'!$G$9,0,10*ROW('Hygiene Data'!G82))),'Data Summary'!DZ88="Yes"),OFFSET('Hygiene Data'!$G$9,0,10*ROW('Hygiene Data'!G82)),NA())</f>
        <v>#N/A</v>
      </c>
      <c r="BL88" s="92" t="e">
        <f ca="true">+IF(AND(ISNUMBER(OFFSET('Hygiene Data'!$H$5,0,10*ROW('Hygiene Data'!H82))),'Data Summary'!EA88="Yes"),OFFSET('Hygiene Data'!$H$5,0,10*ROW('Hygiene Data'!H82)),NA())</f>
        <v>#N/A</v>
      </c>
      <c r="BM88" s="92" t="e">
        <f ca="true">+IF(AND(ISNUMBER(OFFSET('Hygiene Data'!$H$7,0,10*ROW('Hygiene Data'!H82))),'Data Summary'!EB88="Yes"),OFFSET('Hygiene Data'!$H$7,0,10*ROW('Hygiene Data'!H82)),NA())</f>
        <v>#N/A</v>
      </c>
      <c r="BN88" s="92" t="e">
        <f ca="true">+IF(AND(ISNUMBER(OFFSET('Hygiene Data'!$H$9,0,10*ROW('Hygiene Data'!H82))),'Data Summary'!EC88="Yes"),OFFSET('Hygiene Data'!$H$9,0,10*ROW('Hygiene Data'!H82)),NA())</f>
        <v>#N/A</v>
      </c>
      <c r="BO88" s="92" t="e">
        <f ca="true">+IF(AND(ISNUMBER(OFFSET('Hygiene Data'!$I$5,0,10*ROW('Hygiene Data'!I82))),'Data Summary'!ED88="Yes"),OFFSET('Hygiene Data'!$I$5,0,10*ROW('Hygiene Data'!I82)),NA())</f>
        <v>#N/A</v>
      </c>
      <c r="BP88" s="92" t="e">
        <f ca="true">+IF(AND(ISNUMBER(OFFSET('Hygiene Data'!$I$7,0,10*ROW('Hygiene Data'!I82))),'Data Summary'!EE88="Yes"),OFFSET('Hygiene Data'!$I$7,0,10*ROW('Hygiene Data'!I82)),NA())</f>
        <v>#N/A</v>
      </c>
      <c r="BQ88" s="92"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4" t="str">
        <f ca="true">+IF(ISTEXT('Data Summary'!B89),'Data Summary'!B89,"")</f>
        <v/>
      </c>
      <c r="C89" s="327" t="e">
        <f ca="true">+VALUE('Data Summary'!C89)</f>
        <v>#VALUE!</v>
      </c>
      <c r="D89" s="90" t="e">
        <f ca="true">+IF(AND(ISNUMBER(OFFSET('Water Data'!$D$4,0,10*ROW('Water Data'!D83))),'Data Summary'!BS89="Yes"),100-OFFSET('Water Data'!$D$4,0,10*ROW('Water Data'!D83)),NA())</f>
        <v>#N/A</v>
      </c>
      <c r="E89" s="90" t="e">
        <f ca="true">+IF(AND(ISNUMBER(OFFSET('Water Data'!$D$6,0,10*ROW('Water Data'!D83))),'Data Summary'!BT89="Yes"),OFFSET('Water Data'!$D$6,0,10*ROW('Water Data'!D83)),NA())</f>
        <v>#N/A</v>
      </c>
      <c r="F89" s="90" t="e">
        <f ca="true">+IF(AND(ISNUMBER(OFFSET('Water Data'!$D$9,0,10*ROW('Water Data'!D83))),'Data Summary'!BU89="Yes"),OFFSET('Water Data'!$D$9,0,10*ROW('Water Data'!D83)),NA())</f>
        <v>#N/A</v>
      </c>
      <c r="G89" s="90" t="e">
        <f ca="true">+IF(AND(ISNUMBER(OFFSET('Water Data'!$E$4,0,10*ROW('Water Data'!E83))),'Data Summary'!BV89="Yes"),100-OFFSET('Water Data'!$E$4,0,10*ROW('Water Data'!E83)),NA())</f>
        <v>#N/A</v>
      </c>
      <c r="H89" s="90" t="e">
        <f ca="true">+IF(AND(ISNUMBER(OFFSET('Water Data'!$E$6,0,10*ROW('Water Data'!E83))),'Data Summary'!BW89="Yes"),OFFSET('Water Data'!$E$6,0,10*ROW('Water Data'!E83)),NA())</f>
        <v>#N/A</v>
      </c>
      <c r="I89" s="90" t="e">
        <f ca="true">+IF(AND(ISNUMBER(OFFSET('Water Data'!$E$9,0,10*ROW('Water Data'!E83))),'Data Summary'!BX89="Yes"),OFFSET('Water Data'!$E$9,0,10*ROW('Water Data'!E83)),NA())</f>
        <v>#N/A</v>
      </c>
      <c r="J89" s="90" t="e">
        <f ca="true">+IF(AND(ISNUMBER(OFFSET('Water Data'!$F$4,0,10*ROW('Water Data'!F83))),'Data Summary'!BY89="Yes"),100-OFFSET('Water Data'!$F$4,0,10*ROW('Water Data'!F83)),NA())</f>
        <v>#N/A</v>
      </c>
      <c r="K89" s="90" t="e">
        <f ca="true">+IF(AND(ISNUMBER(OFFSET('Water Data'!$F$6,0,10*ROW('Water Data'!F83))),'Data Summary'!BZ89="Yes"),OFFSET('Water Data'!$F$6,0,10*ROW('Water Data'!F83)),NA())</f>
        <v>#N/A</v>
      </c>
      <c r="L89" s="90" t="e">
        <f ca="true">+IF(AND(ISNUMBER(OFFSET('Water Data'!$F$9,0,10*ROW('Water Data'!F83))),'Data Summary'!CA89="Yes"),OFFSET('Water Data'!$F$9,0,10*ROW('Water Data'!F83)),NA())</f>
        <v>#N/A</v>
      </c>
      <c r="M89" s="90" t="e">
        <f ca="true">+IF(AND(ISNUMBER(OFFSET('Water Data'!$G$4,0,10*ROW('Water Data'!G83))),'Data Summary'!CB89="Yes"),100-OFFSET('Water Data'!$G$4,0,10*ROW('Water Data'!G83)),NA())</f>
        <v>#N/A</v>
      </c>
      <c r="N89" s="90" t="e">
        <f ca="true">+IF(AND(ISNUMBER(OFFSET('Water Data'!$G$6,0,10*ROW('Water Data'!G83))),'Data Summary'!CC89="Yes"),OFFSET('Water Data'!$G$6,0,10*ROW('Water Data'!G83)),NA())</f>
        <v>#N/A</v>
      </c>
      <c r="O89" s="90" t="e">
        <f ca="true">+IF(AND(ISNUMBER(OFFSET('Water Data'!$G$9,0,10*ROW('Water Data'!G83))),'Data Summary'!CD89="Yes"),OFFSET('Water Data'!$G$9,0,10*ROW('Water Data'!G83)),NA())</f>
        <v>#N/A</v>
      </c>
      <c r="P89" s="90" t="e">
        <f ca="true">+IF(AND(ISNUMBER(OFFSET('Water Data'!$H$4,0,10*ROW('Water Data'!H83))),'Data Summary'!CE89="Yes"),100-OFFSET('Water Data'!$H$4,0,10*ROW('Water Data'!H83)),NA())</f>
        <v>#N/A</v>
      </c>
      <c r="Q89" s="90" t="e">
        <f ca="true">+IF(AND(ISNUMBER(OFFSET('Water Data'!$H$6,0,10*ROW('Water Data'!H83))),'Data Summary'!CF89="Yes"),OFFSET('Water Data'!$H$6,0,10*ROW('Water Data'!H83)),NA())</f>
        <v>#N/A</v>
      </c>
      <c r="R89" s="90" t="e">
        <f ca="true">+IF(AND(ISNUMBER(OFFSET('Water Data'!$H$9,0,10*ROW('Water Data'!H83))),'Data Summary'!CG89="Yes"),OFFSET('Water Data'!$H$9,0,10*ROW('Water Data'!H83)),NA())</f>
        <v>#N/A</v>
      </c>
      <c r="S89" s="90" t="e">
        <f ca="true">+IF(AND(ISNUMBER(OFFSET('Water Data'!$I$4,0,10*ROW('Water Data'!I83))),'Data Summary'!CH89="Yes"),100-OFFSET('Water Data'!$I$4,0,10*ROW('Water Data'!I83)),NA())</f>
        <v>#N/A</v>
      </c>
      <c r="T89" s="90" t="e">
        <f ca="true">+IF(AND(ISNUMBER(OFFSET('Water Data'!$I$6,0,10*ROW('Water Data'!I83))),'Data Summary'!CI89="Yes"),OFFSET('Water Data'!$I$6,0,10*ROW('Water Data'!I83)),NA())</f>
        <v>#N/A</v>
      </c>
      <c r="U89" s="90" t="e">
        <f ca="true">+IF(AND(ISNUMBER(OFFSET('Water Data'!$I$9,0,10*ROW('Water Data'!I83))),'Data Summary'!CJ89="Yes"),OFFSET('Water Data'!$I$9,0,10*ROW('Water Data'!I83)),NA())</f>
        <v>#N/A</v>
      </c>
      <c r="V89" s="91" t="e">
        <f ca="true">+IF(AND(ISNUMBER(OFFSET('Sanitation Data'!$D$4,0,10*ROW('Sanitation Data'!D83))),'Data Summary'!CK89="Yes"),100-OFFSET('Sanitation Data'!$D$4,0,10*ROW('Sanitation Data'!D83)),NA())</f>
        <v>#N/A</v>
      </c>
      <c r="W89" s="91" t="e">
        <f ca="true">+IF(AND(ISNUMBER(OFFSET('Sanitation Data'!$D$6,0,10*ROW('Sanitation Data'!D83))),'Data Summary'!CL89="Yes"),OFFSET('Sanitation Data'!$D$6,0,10*ROW('Sanitation Data'!D83)),NA())</f>
        <v>#N/A</v>
      </c>
      <c r="X89" s="91" t="e">
        <f ca="true">+IF(AND(ISNUMBER(OFFSET('Sanitation Data'!$D$10,0,10*ROW('Sanitation Data'!D83))),'Data Summary'!CM89="Yes"),OFFSET('Sanitation Data'!$D$10,0,10*ROW('Sanitation Data'!D83)),NA())</f>
        <v>#N/A</v>
      </c>
      <c r="Y89" s="91" t="e">
        <f ca="true">+IF(AND(ISNUMBER(OFFSET('Sanitation Data'!$D$11,0,10*ROW('Sanitation Data'!D83))),'Data Summary'!CN89="Yes"),OFFSET('Sanitation Data'!$D$11,0,10*ROW('Sanitation Data'!D83)),NA())</f>
        <v>#N/A</v>
      </c>
      <c r="Z89" s="91" t="e">
        <f ca="true">+IF(AND(ISNUMBER(OFFSET('Sanitation Data'!$D$12,0,10*ROW('Sanitation Data'!D83))),'Data Summary'!CO89="Yes"),OFFSET('Sanitation Data'!$D$12,0,10*ROW('Sanitation Data'!D83)),NA())</f>
        <v>#N/A</v>
      </c>
      <c r="AA89" s="91" t="e">
        <f ca="true">+IF(AND(ISNUMBER(OFFSET('Sanitation Data'!$E$4,0,10*ROW('Sanitation Data'!E83))),'Data Summary'!CP89="Yes"),100-OFFSET('Sanitation Data'!$E$4,0,10*ROW('Sanitation Data'!E83)),NA())</f>
        <v>#N/A</v>
      </c>
      <c r="AB89" s="91" t="e">
        <f ca="true">+IF(AND(ISNUMBER(OFFSET('Sanitation Data'!$E$6,0,10*ROW('Sanitation Data'!E83))),'Data Summary'!CQ89="Yes"),OFFSET('Sanitation Data'!$E$6,0,10*ROW('Sanitation Data'!E83)),NA())</f>
        <v>#N/A</v>
      </c>
      <c r="AC89" s="91" t="e">
        <f ca="true">+IF(AND(ISNUMBER(OFFSET('Sanitation Data'!$E$10,0,10*ROW('Sanitation Data'!E83))),'Data Summary'!CR89="Yes"),OFFSET('Sanitation Data'!$E$10,0,10*ROW('Sanitation Data'!E83)),NA())</f>
        <v>#N/A</v>
      </c>
      <c r="AD89" s="91" t="e">
        <f ca="true">+IF(AND(ISNUMBER(OFFSET('Sanitation Data'!$E$11,0,10*ROW('Sanitation Data'!E83))),'Data Summary'!CS89="Yes"),OFFSET('Sanitation Data'!$E$11,0,10*ROW('Sanitation Data'!E83)),NA())</f>
        <v>#N/A</v>
      </c>
      <c r="AE89" s="91" t="e">
        <f ca="true">+IF(AND(ISNUMBER(OFFSET('Sanitation Data'!$E$12,0,10*ROW('Sanitation Data'!E83))),'Data Summary'!CT89="Yes"),OFFSET('Sanitation Data'!$E$12,0,10*ROW('Sanitation Data'!E83)),NA())</f>
        <v>#N/A</v>
      </c>
      <c r="AF89" s="91" t="e">
        <f ca="true">+IF(AND(ISNUMBER(OFFSET('Sanitation Data'!$F$4,0,10*ROW('Sanitation Data'!F83))),'Data Summary'!CU89="Yes"),100-OFFSET('Sanitation Data'!$F$4,0,10*ROW('Sanitation Data'!F83)),NA())</f>
        <v>#N/A</v>
      </c>
      <c r="AG89" s="91" t="e">
        <f ca="true">+IF(AND(ISNUMBER(OFFSET('Sanitation Data'!$F$6,0,10*ROW('Sanitation Data'!F83))),'Data Summary'!CV89="Yes"),OFFSET('Sanitation Data'!$F$6,0,10*ROW('Sanitation Data'!F83)),NA())</f>
        <v>#N/A</v>
      </c>
      <c r="AH89" s="91" t="e">
        <f ca="true">+IF(AND(ISNUMBER(OFFSET('Sanitation Data'!$F$10,0,10*ROW('Sanitation Data'!F83))),'Data Summary'!CW89="Yes"),OFFSET('Sanitation Data'!$F$10,0,10*ROW('Sanitation Data'!F83)),NA())</f>
        <v>#N/A</v>
      </c>
      <c r="AI89" s="91" t="e">
        <f ca="true">+IF(AND(ISNUMBER(OFFSET('Sanitation Data'!$F$11,0,10*ROW('Sanitation Data'!F83))),'Data Summary'!CX89="Yes"),OFFSET('Sanitation Data'!$F$11,0,10*ROW('Sanitation Data'!F83)),NA())</f>
        <v>#N/A</v>
      </c>
      <c r="AJ89" s="91" t="e">
        <f ca="true">+IF(AND(ISNUMBER(OFFSET('Sanitation Data'!$F$12,0,10*ROW('Sanitation Data'!F83))),'Data Summary'!CY89="Yes"),OFFSET('Sanitation Data'!$F$12,0,10*ROW('Sanitation Data'!F83)),NA())</f>
        <v>#N/A</v>
      </c>
      <c r="AK89" s="91" t="e">
        <f ca="true">+IF(AND(ISNUMBER(OFFSET('Sanitation Data'!$G$4,0,10*ROW('Sanitation Data'!G83))),'Data Summary'!CZ89="Yes"),100-OFFSET('Sanitation Data'!$G$4,0,10*ROW('Sanitation Data'!G83)),NA())</f>
        <v>#N/A</v>
      </c>
      <c r="AL89" s="91" t="e">
        <f ca="true">+IF(AND(ISNUMBER(OFFSET('Sanitation Data'!$G$6,0,10*ROW('Sanitation Data'!G83))),'Data Summary'!DA89="Yes"),OFFSET('Sanitation Data'!$G$6,0,10*ROW('Sanitation Data'!G83)),NA())</f>
        <v>#N/A</v>
      </c>
      <c r="AM89" s="91" t="e">
        <f ca="true">+IF(AND(ISNUMBER(OFFSET('Sanitation Data'!$G$10,0,10*ROW('Sanitation Data'!G83))),'Data Summary'!DB89="Yes"),OFFSET('Sanitation Data'!$G$10,0,10*ROW('Sanitation Data'!G83)),NA())</f>
        <v>#N/A</v>
      </c>
      <c r="AN89" s="91" t="e">
        <f ca="true">+IF(AND(ISNUMBER(OFFSET('Sanitation Data'!$G$11,0,10*ROW('Sanitation Data'!G83))),'Data Summary'!DC89="Yes"),OFFSET('Sanitation Data'!$G$11,0,10*ROW('Sanitation Data'!G83)),NA())</f>
        <v>#N/A</v>
      </c>
      <c r="AO89" s="91" t="e">
        <f ca="true">+IF(AND(ISNUMBER(OFFSET('Sanitation Data'!$G$12,0,10*ROW('Sanitation Data'!G83))),'Data Summary'!DD89="Yes"),OFFSET('Sanitation Data'!$G$12,0,10*ROW('Sanitation Data'!G83)),NA())</f>
        <v>#N/A</v>
      </c>
      <c r="AP89" s="91" t="e">
        <f ca="true">+IF(AND(ISNUMBER(OFFSET('Sanitation Data'!$H$4,0,10*ROW('Sanitation Data'!H83))),'Data Summary'!DE89="Yes"),100-OFFSET('Sanitation Data'!$H$4,0,10*ROW('Sanitation Data'!H83)),NA())</f>
        <v>#N/A</v>
      </c>
      <c r="AQ89" s="91" t="e">
        <f ca="true">+IF(AND(ISNUMBER(OFFSET('Sanitation Data'!$H$6,0,10*ROW('Sanitation Data'!H83))),'Data Summary'!DF89="Yes"),OFFSET('Sanitation Data'!$H$6,0,10*ROW('Sanitation Data'!H83)),NA())</f>
        <v>#N/A</v>
      </c>
      <c r="AR89" s="91" t="e">
        <f ca="true">+IF(AND(ISNUMBER(OFFSET('Sanitation Data'!$H$10,0,10*ROW('Sanitation Data'!H83))),'Data Summary'!DG89="Yes"),OFFSET('Sanitation Data'!$H$10,0,10*ROW('Sanitation Data'!H83)),NA())</f>
        <v>#N/A</v>
      </c>
      <c r="AS89" s="91" t="e">
        <f ca="true">+IF(AND(ISNUMBER(OFFSET('Sanitation Data'!$H$11,0,10*ROW('Sanitation Data'!H83))),'Data Summary'!DH89="Yes"),OFFSET('Sanitation Data'!$H$11,0,10*ROW('Sanitation Data'!H83)),NA())</f>
        <v>#N/A</v>
      </c>
      <c r="AT89" s="91" t="e">
        <f ca="true">+IF(AND(ISNUMBER(OFFSET('Sanitation Data'!$H$12,0,10*ROW('Sanitation Data'!H83))),'Data Summary'!DI89="Yes"),OFFSET('Sanitation Data'!$H$12,0,10*ROW('Sanitation Data'!H83)),NA())</f>
        <v>#N/A</v>
      </c>
      <c r="AU89" s="91" t="e">
        <f ca="true">+IF(AND(ISNUMBER(OFFSET('Sanitation Data'!$I$4,0,10*ROW('Sanitation Data'!I83))),'Data Summary'!DJ89="Yes"),100-OFFSET('Sanitation Data'!$I$4,0,10*ROW('Sanitation Data'!I83)),NA())</f>
        <v>#N/A</v>
      </c>
      <c r="AV89" s="91" t="e">
        <f ca="true">+IF(AND(ISNUMBER(OFFSET('Sanitation Data'!$I$6,0,10*ROW('Sanitation Data'!I83))),'Data Summary'!DK89="Yes"),OFFSET('Sanitation Data'!$I$6,0,10*ROW('Sanitation Data'!I83)),NA())</f>
        <v>#N/A</v>
      </c>
      <c r="AW89" s="91" t="e">
        <f ca="true">+IF(AND(ISNUMBER(OFFSET('Sanitation Data'!$I$10,0,10*ROW('Sanitation Data'!I83))),'Data Summary'!DL89="Yes"),OFFSET('Sanitation Data'!$I$10,0,10*ROW('Sanitation Data'!I83)),NA())</f>
        <v>#N/A</v>
      </c>
      <c r="AX89" s="91" t="e">
        <f ca="true">+IF(AND(ISNUMBER(OFFSET('Sanitation Data'!$I$11,0,10*ROW('Sanitation Data'!I83))),'Data Summary'!DM89="Yes"),OFFSET('Sanitation Data'!$I$11,0,10*ROW('Sanitation Data'!I83)),NA())</f>
        <v>#N/A</v>
      </c>
      <c r="AY89" s="91" t="e">
        <f ca="true">+IF(AND(ISNUMBER(OFFSET('Sanitation Data'!$I$12,0,10*ROW('Sanitation Data'!I83))),'Data Summary'!DN89="Yes"),OFFSET('Sanitation Data'!$I$12,0,10*ROW('Sanitation Data'!I83)),NA())</f>
        <v>#N/A</v>
      </c>
      <c r="AZ89" s="92" t="e">
        <f ca="true">+IF(AND(ISNUMBER(OFFSET('Hygiene Data'!$D$5,0,10*ROW('Hygiene Data'!D83))),'Data Summary'!DO89="Yes"),OFFSET('Hygiene Data'!$D$5,0,10*ROW('Hygiene Data'!D83)),NA())</f>
        <v>#N/A</v>
      </c>
      <c r="BA89" s="92" t="e">
        <f ca="true">+IF(AND(ISNUMBER(OFFSET('Hygiene Data'!$D$7,0,10*ROW('Hygiene Data'!D83))),'Data Summary'!DP89="Yes"),OFFSET('Hygiene Data'!$D$7,0,10*ROW('Hygiene Data'!D83)),NA())</f>
        <v>#N/A</v>
      </c>
      <c r="BB89" s="92" t="e">
        <f ca="true">+IF(AND(ISNUMBER(OFFSET('Hygiene Data'!$D$9,0,10*ROW('Hygiene Data'!D83))),'Data Summary'!DQ89="Yes"),OFFSET('Hygiene Data'!$D$9,0,10*ROW('Hygiene Data'!D83)),NA())</f>
        <v>#N/A</v>
      </c>
      <c r="BC89" s="92" t="e">
        <f ca="true">+IF(AND(ISNUMBER(OFFSET('Hygiene Data'!$E$5,0,10*ROW('Hygiene Data'!E83))),'Data Summary'!DR89="Yes"),OFFSET('Hygiene Data'!$E$5,0,10*ROW('Hygiene Data'!E83)),NA())</f>
        <v>#N/A</v>
      </c>
      <c r="BD89" s="92" t="e">
        <f ca="true">+IF(AND(ISNUMBER(OFFSET('Hygiene Data'!$E$7,0,10*ROW('Hygiene Data'!E83))),'Data Summary'!DS89="Yes"),OFFSET('Hygiene Data'!$E$7,0,10*ROW('Hygiene Data'!E83)),NA())</f>
        <v>#N/A</v>
      </c>
      <c r="BE89" s="92" t="e">
        <f ca="true">+IF(AND(ISNUMBER(OFFSET('Hygiene Data'!$E$9,0,10*ROW('Hygiene Data'!E83))),'Data Summary'!DT89="Yes"),OFFSET('Hygiene Data'!$E$9,0,10*ROW('Hygiene Data'!E83)),NA())</f>
        <v>#N/A</v>
      </c>
      <c r="BF89" s="92" t="e">
        <f ca="true">+IF(AND(ISNUMBER(OFFSET('Hygiene Data'!$F$5,0,10*ROW('Hygiene Data'!F83))),'Data Summary'!DU89="Yes"),OFFSET('Hygiene Data'!$F$5,0,10*ROW('Hygiene Data'!F83)),NA())</f>
        <v>#N/A</v>
      </c>
      <c r="BG89" s="92" t="e">
        <f ca="true">+IF(AND(ISNUMBER(OFFSET('Hygiene Data'!$F$7,0,10*ROW('Hygiene Data'!F83))),'Data Summary'!DV89="Yes"),OFFSET('Hygiene Data'!$F$7,0,10*ROW('Hygiene Data'!F83)),NA())</f>
        <v>#N/A</v>
      </c>
      <c r="BH89" s="92" t="e">
        <f ca="true">+IF(AND(ISNUMBER(OFFSET('Hygiene Data'!$F$9,0,10*ROW('Hygiene Data'!F83))),'Data Summary'!DW89="Yes"),OFFSET('Hygiene Data'!$F$9,0,10*ROW('Hygiene Data'!F83)),NA())</f>
        <v>#N/A</v>
      </c>
      <c r="BI89" s="92" t="e">
        <f ca="true">+IF(AND(ISNUMBER(OFFSET('Hygiene Data'!$G$5,0,10*ROW('Hygiene Data'!G83))),'Data Summary'!DX89="Yes"),OFFSET('Hygiene Data'!$G$5,0,10*ROW('Hygiene Data'!G83)),NA())</f>
        <v>#N/A</v>
      </c>
      <c r="BJ89" s="92" t="e">
        <f ca="true">+IF(AND(ISNUMBER(OFFSET('Hygiene Data'!$G$7,0,10*ROW('Hygiene Data'!G83))),'Data Summary'!DY89="Yes"),OFFSET('Hygiene Data'!$G$7,0,10*ROW('Hygiene Data'!G83)),NA())</f>
        <v>#N/A</v>
      </c>
      <c r="BK89" s="92" t="e">
        <f ca="true">+IF(AND(ISNUMBER(OFFSET('Hygiene Data'!$G$9,0,10*ROW('Hygiene Data'!G83))),'Data Summary'!DZ89="Yes"),OFFSET('Hygiene Data'!$G$9,0,10*ROW('Hygiene Data'!G83)),NA())</f>
        <v>#N/A</v>
      </c>
      <c r="BL89" s="92" t="e">
        <f ca="true">+IF(AND(ISNUMBER(OFFSET('Hygiene Data'!$H$5,0,10*ROW('Hygiene Data'!H83))),'Data Summary'!EA89="Yes"),OFFSET('Hygiene Data'!$H$5,0,10*ROW('Hygiene Data'!H83)),NA())</f>
        <v>#N/A</v>
      </c>
      <c r="BM89" s="92" t="e">
        <f ca="true">+IF(AND(ISNUMBER(OFFSET('Hygiene Data'!$H$7,0,10*ROW('Hygiene Data'!H83))),'Data Summary'!EB89="Yes"),OFFSET('Hygiene Data'!$H$7,0,10*ROW('Hygiene Data'!H83)),NA())</f>
        <v>#N/A</v>
      </c>
      <c r="BN89" s="92" t="e">
        <f ca="true">+IF(AND(ISNUMBER(OFFSET('Hygiene Data'!$H$9,0,10*ROW('Hygiene Data'!H83))),'Data Summary'!EC89="Yes"),OFFSET('Hygiene Data'!$H$9,0,10*ROW('Hygiene Data'!H83)),NA())</f>
        <v>#N/A</v>
      </c>
      <c r="BO89" s="92" t="e">
        <f ca="true">+IF(AND(ISNUMBER(OFFSET('Hygiene Data'!$I$5,0,10*ROW('Hygiene Data'!I83))),'Data Summary'!ED89="Yes"),OFFSET('Hygiene Data'!$I$5,0,10*ROW('Hygiene Data'!I83)),NA())</f>
        <v>#N/A</v>
      </c>
      <c r="BP89" s="92" t="e">
        <f ca="true">+IF(AND(ISNUMBER(OFFSET('Hygiene Data'!$I$7,0,10*ROW('Hygiene Data'!I83))),'Data Summary'!EE89="Yes"),OFFSET('Hygiene Data'!$I$7,0,10*ROW('Hygiene Data'!I83)),NA())</f>
        <v>#N/A</v>
      </c>
      <c r="BQ89" s="92"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4" t="str">
        <f ca="true">+IF(ISTEXT('Data Summary'!B90),'Data Summary'!B90,"")</f>
        <v/>
      </c>
      <c r="C90" s="327" t="e">
        <f ca="true">+VALUE('Data Summary'!C90)</f>
        <v>#VALUE!</v>
      </c>
      <c r="D90" s="90" t="e">
        <f ca="true">+IF(AND(ISNUMBER(OFFSET('Water Data'!$D$4,0,10*ROW('Water Data'!D84))),'Data Summary'!BS90="Yes"),100-OFFSET('Water Data'!$D$4,0,10*ROW('Water Data'!D84)),NA())</f>
        <v>#N/A</v>
      </c>
      <c r="E90" s="90" t="e">
        <f ca="true">+IF(AND(ISNUMBER(OFFSET('Water Data'!$D$6,0,10*ROW('Water Data'!D84))),'Data Summary'!BT90="Yes"),OFFSET('Water Data'!$D$6,0,10*ROW('Water Data'!D84)),NA())</f>
        <v>#N/A</v>
      </c>
      <c r="F90" s="90" t="e">
        <f ca="true">+IF(AND(ISNUMBER(OFFSET('Water Data'!$D$9,0,10*ROW('Water Data'!D84))),'Data Summary'!BU90="Yes"),OFFSET('Water Data'!$D$9,0,10*ROW('Water Data'!D84)),NA())</f>
        <v>#N/A</v>
      </c>
      <c r="G90" s="90" t="e">
        <f ca="true">+IF(AND(ISNUMBER(OFFSET('Water Data'!$E$4,0,10*ROW('Water Data'!E84))),'Data Summary'!BV90="Yes"),100-OFFSET('Water Data'!$E$4,0,10*ROW('Water Data'!E84)),NA())</f>
        <v>#N/A</v>
      </c>
      <c r="H90" s="90" t="e">
        <f ca="true">+IF(AND(ISNUMBER(OFFSET('Water Data'!$E$6,0,10*ROW('Water Data'!E84))),'Data Summary'!BW90="Yes"),OFFSET('Water Data'!$E$6,0,10*ROW('Water Data'!E84)),NA())</f>
        <v>#N/A</v>
      </c>
      <c r="I90" s="90" t="e">
        <f ca="true">+IF(AND(ISNUMBER(OFFSET('Water Data'!$E$9,0,10*ROW('Water Data'!E84))),'Data Summary'!BX90="Yes"),OFFSET('Water Data'!$E$9,0,10*ROW('Water Data'!E84)),NA())</f>
        <v>#N/A</v>
      </c>
      <c r="J90" s="90" t="e">
        <f ca="true">+IF(AND(ISNUMBER(OFFSET('Water Data'!$F$4,0,10*ROW('Water Data'!F84))),'Data Summary'!BY90="Yes"),100-OFFSET('Water Data'!$F$4,0,10*ROW('Water Data'!F84)),NA())</f>
        <v>#N/A</v>
      </c>
      <c r="K90" s="90" t="e">
        <f ca="true">+IF(AND(ISNUMBER(OFFSET('Water Data'!$F$6,0,10*ROW('Water Data'!F84))),'Data Summary'!BZ90="Yes"),OFFSET('Water Data'!$F$6,0,10*ROW('Water Data'!F84)),NA())</f>
        <v>#N/A</v>
      </c>
      <c r="L90" s="90" t="e">
        <f ca="true">+IF(AND(ISNUMBER(OFFSET('Water Data'!$F$9,0,10*ROW('Water Data'!F84))),'Data Summary'!CA90="Yes"),OFFSET('Water Data'!$F$9,0,10*ROW('Water Data'!F84)),NA())</f>
        <v>#N/A</v>
      </c>
      <c r="M90" s="90" t="e">
        <f ca="true">+IF(AND(ISNUMBER(OFFSET('Water Data'!$G$4,0,10*ROW('Water Data'!G84))),'Data Summary'!CB90="Yes"),100-OFFSET('Water Data'!$G$4,0,10*ROW('Water Data'!G84)),NA())</f>
        <v>#N/A</v>
      </c>
      <c r="N90" s="90" t="e">
        <f ca="true">+IF(AND(ISNUMBER(OFFSET('Water Data'!$G$6,0,10*ROW('Water Data'!G84))),'Data Summary'!CC90="Yes"),OFFSET('Water Data'!$G$6,0,10*ROW('Water Data'!G84)),NA())</f>
        <v>#N/A</v>
      </c>
      <c r="O90" s="90" t="e">
        <f ca="true">+IF(AND(ISNUMBER(OFFSET('Water Data'!$G$9,0,10*ROW('Water Data'!G84))),'Data Summary'!CD90="Yes"),OFFSET('Water Data'!$G$9,0,10*ROW('Water Data'!G84)),NA())</f>
        <v>#N/A</v>
      </c>
      <c r="P90" s="90" t="e">
        <f ca="true">+IF(AND(ISNUMBER(OFFSET('Water Data'!$H$4,0,10*ROW('Water Data'!H84))),'Data Summary'!CE90="Yes"),100-OFFSET('Water Data'!$H$4,0,10*ROW('Water Data'!H84)),NA())</f>
        <v>#N/A</v>
      </c>
      <c r="Q90" s="90" t="e">
        <f ca="true">+IF(AND(ISNUMBER(OFFSET('Water Data'!$H$6,0,10*ROW('Water Data'!H84))),'Data Summary'!CF90="Yes"),OFFSET('Water Data'!$H$6,0,10*ROW('Water Data'!H84)),NA())</f>
        <v>#N/A</v>
      </c>
      <c r="R90" s="90" t="e">
        <f ca="true">+IF(AND(ISNUMBER(OFFSET('Water Data'!$H$9,0,10*ROW('Water Data'!H84))),'Data Summary'!CG90="Yes"),OFFSET('Water Data'!$H$9,0,10*ROW('Water Data'!H84)),NA())</f>
        <v>#N/A</v>
      </c>
      <c r="S90" s="90" t="e">
        <f ca="true">+IF(AND(ISNUMBER(OFFSET('Water Data'!$I$4,0,10*ROW('Water Data'!I84))),'Data Summary'!CH90="Yes"),100-OFFSET('Water Data'!$I$4,0,10*ROW('Water Data'!I84)),NA())</f>
        <v>#N/A</v>
      </c>
      <c r="T90" s="90" t="e">
        <f ca="true">+IF(AND(ISNUMBER(OFFSET('Water Data'!$I$6,0,10*ROW('Water Data'!I84))),'Data Summary'!CI90="Yes"),OFFSET('Water Data'!$I$6,0,10*ROW('Water Data'!I84)),NA())</f>
        <v>#N/A</v>
      </c>
      <c r="U90" s="90" t="e">
        <f ca="true">+IF(AND(ISNUMBER(OFFSET('Water Data'!$I$9,0,10*ROW('Water Data'!I84))),'Data Summary'!CJ90="Yes"),OFFSET('Water Data'!$I$9,0,10*ROW('Water Data'!I84)),NA())</f>
        <v>#N/A</v>
      </c>
      <c r="V90" s="91" t="e">
        <f ca="true">+IF(AND(ISNUMBER(OFFSET('Sanitation Data'!$D$4,0,10*ROW('Sanitation Data'!D84))),'Data Summary'!CK90="Yes"),100-OFFSET('Sanitation Data'!$D$4,0,10*ROW('Sanitation Data'!D84)),NA())</f>
        <v>#N/A</v>
      </c>
      <c r="W90" s="91" t="e">
        <f ca="true">+IF(AND(ISNUMBER(OFFSET('Sanitation Data'!$D$6,0,10*ROW('Sanitation Data'!D84))),'Data Summary'!CL90="Yes"),OFFSET('Sanitation Data'!$D$6,0,10*ROW('Sanitation Data'!D84)),NA())</f>
        <v>#N/A</v>
      </c>
      <c r="X90" s="91" t="e">
        <f ca="true">+IF(AND(ISNUMBER(OFFSET('Sanitation Data'!$D$10,0,10*ROW('Sanitation Data'!D84))),'Data Summary'!CM90="Yes"),OFFSET('Sanitation Data'!$D$10,0,10*ROW('Sanitation Data'!D84)),NA())</f>
        <v>#N/A</v>
      </c>
      <c r="Y90" s="91" t="e">
        <f ca="true">+IF(AND(ISNUMBER(OFFSET('Sanitation Data'!$D$11,0,10*ROW('Sanitation Data'!D84))),'Data Summary'!CN90="Yes"),OFFSET('Sanitation Data'!$D$11,0,10*ROW('Sanitation Data'!D84)),NA())</f>
        <v>#N/A</v>
      </c>
      <c r="Z90" s="91" t="e">
        <f ca="true">+IF(AND(ISNUMBER(OFFSET('Sanitation Data'!$D$12,0,10*ROW('Sanitation Data'!D84))),'Data Summary'!CO90="Yes"),OFFSET('Sanitation Data'!$D$12,0,10*ROW('Sanitation Data'!D84)),NA())</f>
        <v>#N/A</v>
      </c>
      <c r="AA90" s="91" t="e">
        <f ca="true">+IF(AND(ISNUMBER(OFFSET('Sanitation Data'!$E$4,0,10*ROW('Sanitation Data'!E84))),'Data Summary'!CP90="Yes"),100-OFFSET('Sanitation Data'!$E$4,0,10*ROW('Sanitation Data'!E84)),NA())</f>
        <v>#N/A</v>
      </c>
      <c r="AB90" s="91" t="e">
        <f ca="true">+IF(AND(ISNUMBER(OFFSET('Sanitation Data'!$E$6,0,10*ROW('Sanitation Data'!E84))),'Data Summary'!CQ90="Yes"),OFFSET('Sanitation Data'!$E$6,0,10*ROW('Sanitation Data'!E84)),NA())</f>
        <v>#N/A</v>
      </c>
      <c r="AC90" s="91" t="e">
        <f ca="true">+IF(AND(ISNUMBER(OFFSET('Sanitation Data'!$E$10,0,10*ROW('Sanitation Data'!E84))),'Data Summary'!CR90="Yes"),OFFSET('Sanitation Data'!$E$10,0,10*ROW('Sanitation Data'!E84)),NA())</f>
        <v>#N/A</v>
      </c>
      <c r="AD90" s="91" t="e">
        <f ca="true">+IF(AND(ISNUMBER(OFFSET('Sanitation Data'!$E$11,0,10*ROW('Sanitation Data'!E84))),'Data Summary'!CS90="Yes"),OFFSET('Sanitation Data'!$E$11,0,10*ROW('Sanitation Data'!E84)),NA())</f>
        <v>#N/A</v>
      </c>
      <c r="AE90" s="91" t="e">
        <f ca="true">+IF(AND(ISNUMBER(OFFSET('Sanitation Data'!$E$12,0,10*ROW('Sanitation Data'!E84))),'Data Summary'!CT90="Yes"),OFFSET('Sanitation Data'!$E$12,0,10*ROW('Sanitation Data'!E84)),NA())</f>
        <v>#N/A</v>
      </c>
      <c r="AF90" s="91" t="e">
        <f ca="true">+IF(AND(ISNUMBER(OFFSET('Sanitation Data'!$F$4,0,10*ROW('Sanitation Data'!F84))),'Data Summary'!CU90="Yes"),100-OFFSET('Sanitation Data'!$F$4,0,10*ROW('Sanitation Data'!F84)),NA())</f>
        <v>#N/A</v>
      </c>
      <c r="AG90" s="91" t="e">
        <f ca="true">+IF(AND(ISNUMBER(OFFSET('Sanitation Data'!$F$6,0,10*ROW('Sanitation Data'!F84))),'Data Summary'!CV90="Yes"),OFFSET('Sanitation Data'!$F$6,0,10*ROW('Sanitation Data'!F84)),NA())</f>
        <v>#N/A</v>
      </c>
      <c r="AH90" s="91" t="e">
        <f ca="true">+IF(AND(ISNUMBER(OFFSET('Sanitation Data'!$F$10,0,10*ROW('Sanitation Data'!F84))),'Data Summary'!CW90="Yes"),OFFSET('Sanitation Data'!$F$10,0,10*ROW('Sanitation Data'!F84)),NA())</f>
        <v>#N/A</v>
      </c>
      <c r="AI90" s="91" t="e">
        <f ca="true">+IF(AND(ISNUMBER(OFFSET('Sanitation Data'!$F$11,0,10*ROW('Sanitation Data'!F84))),'Data Summary'!CX90="Yes"),OFFSET('Sanitation Data'!$F$11,0,10*ROW('Sanitation Data'!F84)),NA())</f>
        <v>#N/A</v>
      </c>
      <c r="AJ90" s="91" t="e">
        <f ca="true">+IF(AND(ISNUMBER(OFFSET('Sanitation Data'!$F$12,0,10*ROW('Sanitation Data'!F84))),'Data Summary'!CY90="Yes"),OFFSET('Sanitation Data'!$F$12,0,10*ROW('Sanitation Data'!F84)),NA())</f>
        <v>#N/A</v>
      </c>
      <c r="AK90" s="91" t="e">
        <f ca="true">+IF(AND(ISNUMBER(OFFSET('Sanitation Data'!$G$4,0,10*ROW('Sanitation Data'!G84))),'Data Summary'!CZ90="Yes"),100-OFFSET('Sanitation Data'!$G$4,0,10*ROW('Sanitation Data'!G84)),NA())</f>
        <v>#N/A</v>
      </c>
      <c r="AL90" s="91" t="e">
        <f ca="true">+IF(AND(ISNUMBER(OFFSET('Sanitation Data'!$G$6,0,10*ROW('Sanitation Data'!G84))),'Data Summary'!DA90="Yes"),OFFSET('Sanitation Data'!$G$6,0,10*ROW('Sanitation Data'!G84)),NA())</f>
        <v>#N/A</v>
      </c>
      <c r="AM90" s="91" t="e">
        <f ca="true">+IF(AND(ISNUMBER(OFFSET('Sanitation Data'!$G$10,0,10*ROW('Sanitation Data'!G84))),'Data Summary'!DB90="Yes"),OFFSET('Sanitation Data'!$G$10,0,10*ROW('Sanitation Data'!G84)),NA())</f>
        <v>#N/A</v>
      </c>
      <c r="AN90" s="91" t="e">
        <f ca="true">+IF(AND(ISNUMBER(OFFSET('Sanitation Data'!$G$11,0,10*ROW('Sanitation Data'!G84))),'Data Summary'!DC90="Yes"),OFFSET('Sanitation Data'!$G$11,0,10*ROW('Sanitation Data'!G84)),NA())</f>
        <v>#N/A</v>
      </c>
      <c r="AO90" s="91" t="e">
        <f ca="true">+IF(AND(ISNUMBER(OFFSET('Sanitation Data'!$G$12,0,10*ROW('Sanitation Data'!G84))),'Data Summary'!DD90="Yes"),OFFSET('Sanitation Data'!$G$12,0,10*ROW('Sanitation Data'!G84)),NA())</f>
        <v>#N/A</v>
      </c>
      <c r="AP90" s="91" t="e">
        <f ca="true">+IF(AND(ISNUMBER(OFFSET('Sanitation Data'!$H$4,0,10*ROW('Sanitation Data'!H84))),'Data Summary'!DE90="Yes"),100-OFFSET('Sanitation Data'!$H$4,0,10*ROW('Sanitation Data'!H84)),NA())</f>
        <v>#N/A</v>
      </c>
      <c r="AQ90" s="91" t="e">
        <f ca="true">+IF(AND(ISNUMBER(OFFSET('Sanitation Data'!$H$6,0,10*ROW('Sanitation Data'!H84))),'Data Summary'!DF90="Yes"),OFFSET('Sanitation Data'!$H$6,0,10*ROW('Sanitation Data'!H84)),NA())</f>
        <v>#N/A</v>
      </c>
      <c r="AR90" s="91" t="e">
        <f ca="true">+IF(AND(ISNUMBER(OFFSET('Sanitation Data'!$H$10,0,10*ROW('Sanitation Data'!H84))),'Data Summary'!DG90="Yes"),OFFSET('Sanitation Data'!$H$10,0,10*ROW('Sanitation Data'!H84)),NA())</f>
        <v>#N/A</v>
      </c>
      <c r="AS90" s="91" t="e">
        <f ca="true">+IF(AND(ISNUMBER(OFFSET('Sanitation Data'!$H$11,0,10*ROW('Sanitation Data'!H84))),'Data Summary'!DH90="Yes"),OFFSET('Sanitation Data'!$H$11,0,10*ROW('Sanitation Data'!H84)),NA())</f>
        <v>#N/A</v>
      </c>
      <c r="AT90" s="91" t="e">
        <f ca="true">+IF(AND(ISNUMBER(OFFSET('Sanitation Data'!$H$12,0,10*ROW('Sanitation Data'!H84))),'Data Summary'!DI90="Yes"),OFFSET('Sanitation Data'!$H$12,0,10*ROW('Sanitation Data'!H84)),NA())</f>
        <v>#N/A</v>
      </c>
      <c r="AU90" s="91" t="e">
        <f ca="true">+IF(AND(ISNUMBER(OFFSET('Sanitation Data'!$I$4,0,10*ROW('Sanitation Data'!I84))),'Data Summary'!DJ90="Yes"),100-OFFSET('Sanitation Data'!$I$4,0,10*ROW('Sanitation Data'!I84)),NA())</f>
        <v>#N/A</v>
      </c>
      <c r="AV90" s="91" t="e">
        <f ca="true">+IF(AND(ISNUMBER(OFFSET('Sanitation Data'!$I$6,0,10*ROW('Sanitation Data'!I84))),'Data Summary'!DK90="Yes"),OFFSET('Sanitation Data'!$I$6,0,10*ROW('Sanitation Data'!I84)),NA())</f>
        <v>#N/A</v>
      </c>
      <c r="AW90" s="91" t="e">
        <f ca="true">+IF(AND(ISNUMBER(OFFSET('Sanitation Data'!$I$10,0,10*ROW('Sanitation Data'!I84))),'Data Summary'!DL90="Yes"),OFFSET('Sanitation Data'!$I$10,0,10*ROW('Sanitation Data'!I84)),NA())</f>
        <v>#N/A</v>
      </c>
      <c r="AX90" s="91" t="e">
        <f ca="true">+IF(AND(ISNUMBER(OFFSET('Sanitation Data'!$I$11,0,10*ROW('Sanitation Data'!I84))),'Data Summary'!DM90="Yes"),OFFSET('Sanitation Data'!$I$11,0,10*ROW('Sanitation Data'!I84)),NA())</f>
        <v>#N/A</v>
      </c>
      <c r="AY90" s="91" t="e">
        <f ca="true">+IF(AND(ISNUMBER(OFFSET('Sanitation Data'!$I$12,0,10*ROW('Sanitation Data'!I84))),'Data Summary'!DN90="Yes"),OFFSET('Sanitation Data'!$I$12,0,10*ROW('Sanitation Data'!I84)),NA())</f>
        <v>#N/A</v>
      </c>
      <c r="AZ90" s="92" t="e">
        <f ca="true">+IF(AND(ISNUMBER(OFFSET('Hygiene Data'!$D$5,0,10*ROW('Hygiene Data'!D84))),'Data Summary'!DO90="Yes"),OFFSET('Hygiene Data'!$D$5,0,10*ROW('Hygiene Data'!D84)),NA())</f>
        <v>#N/A</v>
      </c>
      <c r="BA90" s="92" t="e">
        <f ca="true">+IF(AND(ISNUMBER(OFFSET('Hygiene Data'!$D$7,0,10*ROW('Hygiene Data'!D84))),'Data Summary'!DP90="Yes"),OFFSET('Hygiene Data'!$D$7,0,10*ROW('Hygiene Data'!D84)),NA())</f>
        <v>#N/A</v>
      </c>
      <c r="BB90" s="92" t="e">
        <f ca="true">+IF(AND(ISNUMBER(OFFSET('Hygiene Data'!$D$9,0,10*ROW('Hygiene Data'!D84))),'Data Summary'!DQ90="Yes"),OFFSET('Hygiene Data'!$D$9,0,10*ROW('Hygiene Data'!D84)),NA())</f>
        <v>#N/A</v>
      </c>
      <c r="BC90" s="92" t="e">
        <f ca="true">+IF(AND(ISNUMBER(OFFSET('Hygiene Data'!$E$5,0,10*ROW('Hygiene Data'!E84))),'Data Summary'!DR90="Yes"),OFFSET('Hygiene Data'!$E$5,0,10*ROW('Hygiene Data'!E84)),NA())</f>
        <v>#N/A</v>
      </c>
      <c r="BD90" s="92" t="e">
        <f ca="true">+IF(AND(ISNUMBER(OFFSET('Hygiene Data'!$E$7,0,10*ROW('Hygiene Data'!E84))),'Data Summary'!DS90="Yes"),OFFSET('Hygiene Data'!$E$7,0,10*ROW('Hygiene Data'!E84)),NA())</f>
        <v>#N/A</v>
      </c>
      <c r="BE90" s="92" t="e">
        <f ca="true">+IF(AND(ISNUMBER(OFFSET('Hygiene Data'!$E$9,0,10*ROW('Hygiene Data'!E84))),'Data Summary'!DT90="Yes"),OFFSET('Hygiene Data'!$E$9,0,10*ROW('Hygiene Data'!E84)),NA())</f>
        <v>#N/A</v>
      </c>
      <c r="BF90" s="92" t="e">
        <f ca="true">+IF(AND(ISNUMBER(OFFSET('Hygiene Data'!$F$5,0,10*ROW('Hygiene Data'!F84))),'Data Summary'!DU90="Yes"),OFFSET('Hygiene Data'!$F$5,0,10*ROW('Hygiene Data'!F84)),NA())</f>
        <v>#N/A</v>
      </c>
      <c r="BG90" s="92" t="e">
        <f ca="true">+IF(AND(ISNUMBER(OFFSET('Hygiene Data'!$F$7,0,10*ROW('Hygiene Data'!F84))),'Data Summary'!DV90="Yes"),OFFSET('Hygiene Data'!$F$7,0,10*ROW('Hygiene Data'!F84)),NA())</f>
        <v>#N/A</v>
      </c>
      <c r="BH90" s="92" t="e">
        <f ca="true">+IF(AND(ISNUMBER(OFFSET('Hygiene Data'!$F$9,0,10*ROW('Hygiene Data'!F84))),'Data Summary'!DW90="Yes"),OFFSET('Hygiene Data'!$F$9,0,10*ROW('Hygiene Data'!F84)),NA())</f>
        <v>#N/A</v>
      </c>
      <c r="BI90" s="92" t="e">
        <f ca="true">+IF(AND(ISNUMBER(OFFSET('Hygiene Data'!$G$5,0,10*ROW('Hygiene Data'!G84))),'Data Summary'!DX90="Yes"),OFFSET('Hygiene Data'!$G$5,0,10*ROW('Hygiene Data'!G84)),NA())</f>
        <v>#N/A</v>
      </c>
      <c r="BJ90" s="92" t="e">
        <f ca="true">+IF(AND(ISNUMBER(OFFSET('Hygiene Data'!$G$7,0,10*ROW('Hygiene Data'!G84))),'Data Summary'!DY90="Yes"),OFFSET('Hygiene Data'!$G$7,0,10*ROW('Hygiene Data'!G84)),NA())</f>
        <v>#N/A</v>
      </c>
      <c r="BK90" s="92" t="e">
        <f ca="true">+IF(AND(ISNUMBER(OFFSET('Hygiene Data'!$G$9,0,10*ROW('Hygiene Data'!G84))),'Data Summary'!DZ90="Yes"),OFFSET('Hygiene Data'!$G$9,0,10*ROW('Hygiene Data'!G84)),NA())</f>
        <v>#N/A</v>
      </c>
      <c r="BL90" s="92" t="e">
        <f ca="true">+IF(AND(ISNUMBER(OFFSET('Hygiene Data'!$H$5,0,10*ROW('Hygiene Data'!H84))),'Data Summary'!EA90="Yes"),OFFSET('Hygiene Data'!$H$5,0,10*ROW('Hygiene Data'!H84)),NA())</f>
        <v>#N/A</v>
      </c>
      <c r="BM90" s="92" t="e">
        <f ca="true">+IF(AND(ISNUMBER(OFFSET('Hygiene Data'!$H$7,0,10*ROW('Hygiene Data'!H84))),'Data Summary'!EB90="Yes"),OFFSET('Hygiene Data'!$H$7,0,10*ROW('Hygiene Data'!H84)),NA())</f>
        <v>#N/A</v>
      </c>
      <c r="BN90" s="92" t="e">
        <f ca="true">+IF(AND(ISNUMBER(OFFSET('Hygiene Data'!$H$9,0,10*ROW('Hygiene Data'!H84))),'Data Summary'!EC90="Yes"),OFFSET('Hygiene Data'!$H$9,0,10*ROW('Hygiene Data'!H84)),NA())</f>
        <v>#N/A</v>
      </c>
      <c r="BO90" s="92" t="e">
        <f ca="true">+IF(AND(ISNUMBER(OFFSET('Hygiene Data'!$I$5,0,10*ROW('Hygiene Data'!I84))),'Data Summary'!ED90="Yes"),OFFSET('Hygiene Data'!$I$5,0,10*ROW('Hygiene Data'!I84)),NA())</f>
        <v>#N/A</v>
      </c>
      <c r="BP90" s="92" t="e">
        <f ca="true">+IF(AND(ISNUMBER(OFFSET('Hygiene Data'!$I$7,0,10*ROW('Hygiene Data'!I84))),'Data Summary'!EE90="Yes"),OFFSET('Hygiene Data'!$I$7,0,10*ROW('Hygiene Data'!I84)),NA())</f>
        <v>#N/A</v>
      </c>
      <c r="BQ90" s="92"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4" t="str">
        <f ca="true">+IF(ISTEXT('Data Summary'!B91),'Data Summary'!B91,"")</f>
        <v/>
      </c>
      <c r="C91" s="327" t="e">
        <f ca="true">+VALUE('Data Summary'!C91)</f>
        <v>#VALUE!</v>
      </c>
      <c r="D91" s="90" t="e">
        <f ca="true">+IF(AND(ISNUMBER(OFFSET('Water Data'!$D$4,0,10*ROW('Water Data'!D85))),'Data Summary'!BS91="Yes"),100-OFFSET('Water Data'!$D$4,0,10*ROW('Water Data'!D85)),NA())</f>
        <v>#N/A</v>
      </c>
      <c r="E91" s="90" t="e">
        <f ca="true">+IF(AND(ISNUMBER(OFFSET('Water Data'!$D$6,0,10*ROW('Water Data'!D85))),'Data Summary'!BT91="Yes"),OFFSET('Water Data'!$D$6,0,10*ROW('Water Data'!D85)),NA())</f>
        <v>#N/A</v>
      </c>
      <c r="F91" s="90" t="e">
        <f ca="true">+IF(AND(ISNUMBER(OFFSET('Water Data'!$D$9,0,10*ROW('Water Data'!D85))),'Data Summary'!BU91="Yes"),OFFSET('Water Data'!$D$9,0,10*ROW('Water Data'!D85)),NA())</f>
        <v>#N/A</v>
      </c>
      <c r="G91" s="90" t="e">
        <f ca="true">+IF(AND(ISNUMBER(OFFSET('Water Data'!$E$4,0,10*ROW('Water Data'!E85))),'Data Summary'!BV91="Yes"),100-OFFSET('Water Data'!$E$4,0,10*ROW('Water Data'!E85)),NA())</f>
        <v>#N/A</v>
      </c>
      <c r="H91" s="90" t="e">
        <f ca="true">+IF(AND(ISNUMBER(OFFSET('Water Data'!$E$6,0,10*ROW('Water Data'!E85))),'Data Summary'!BW91="Yes"),OFFSET('Water Data'!$E$6,0,10*ROW('Water Data'!E85)),NA())</f>
        <v>#N/A</v>
      </c>
      <c r="I91" s="90" t="e">
        <f ca="true">+IF(AND(ISNUMBER(OFFSET('Water Data'!$E$9,0,10*ROW('Water Data'!E85))),'Data Summary'!BX91="Yes"),OFFSET('Water Data'!$E$9,0,10*ROW('Water Data'!E85)),NA())</f>
        <v>#N/A</v>
      </c>
      <c r="J91" s="90" t="e">
        <f ca="true">+IF(AND(ISNUMBER(OFFSET('Water Data'!$F$4,0,10*ROW('Water Data'!F85))),'Data Summary'!BY91="Yes"),100-OFFSET('Water Data'!$F$4,0,10*ROW('Water Data'!F85)),NA())</f>
        <v>#N/A</v>
      </c>
      <c r="K91" s="90" t="e">
        <f ca="true">+IF(AND(ISNUMBER(OFFSET('Water Data'!$F$6,0,10*ROW('Water Data'!F85))),'Data Summary'!BZ91="Yes"),OFFSET('Water Data'!$F$6,0,10*ROW('Water Data'!F85)),NA())</f>
        <v>#N/A</v>
      </c>
      <c r="L91" s="90" t="e">
        <f ca="true">+IF(AND(ISNUMBER(OFFSET('Water Data'!$F$9,0,10*ROW('Water Data'!F85))),'Data Summary'!CA91="Yes"),OFFSET('Water Data'!$F$9,0,10*ROW('Water Data'!F85)),NA())</f>
        <v>#N/A</v>
      </c>
      <c r="M91" s="90" t="e">
        <f ca="true">+IF(AND(ISNUMBER(OFFSET('Water Data'!$G$4,0,10*ROW('Water Data'!G85))),'Data Summary'!CB91="Yes"),100-OFFSET('Water Data'!$G$4,0,10*ROW('Water Data'!G85)),NA())</f>
        <v>#N/A</v>
      </c>
      <c r="N91" s="90" t="e">
        <f ca="true">+IF(AND(ISNUMBER(OFFSET('Water Data'!$G$6,0,10*ROW('Water Data'!G85))),'Data Summary'!CC91="Yes"),OFFSET('Water Data'!$G$6,0,10*ROW('Water Data'!G85)),NA())</f>
        <v>#N/A</v>
      </c>
      <c r="O91" s="90" t="e">
        <f ca="true">+IF(AND(ISNUMBER(OFFSET('Water Data'!$G$9,0,10*ROW('Water Data'!G85))),'Data Summary'!CD91="Yes"),OFFSET('Water Data'!$G$9,0,10*ROW('Water Data'!G85)),NA())</f>
        <v>#N/A</v>
      </c>
      <c r="P91" s="90" t="e">
        <f ca="true">+IF(AND(ISNUMBER(OFFSET('Water Data'!$H$4,0,10*ROW('Water Data'!H85))),'Data Summary'!CE91="Yes"),100-OFFSET('Water Data'!$H$4,0,10*ROW('Water Data'!H85)),NA())</f>
        <v>#N/A</v>
      </c>
      <c r="Q91" s="90" t="e">
        <f ca="true">+IF(AND(ISNUMBER(OFFSET('Water Data'!$H$6,0,10*ROW('Water Data'!H85))),'Data Summary'!CF91="Yes"),OFFSET('Water Data'!$H$6,0,10*ROW('Water Data'!H85)),NA())</f>
        <v>#N/A</v>
      </c>
      <c r="R91" s="90" t="e">
        <f ca="true">+IF(AND(ISNUMBER(OFFSET('Water Data'!$H$9,0,10*ROW('Water Data'!H85))),'Data Summary'!CG91="Yes"),OFFSET('Water Data'!$H$9,0,10*ROW('Water Data'!H85)),NA())</f>
        <v>#N/A</v>
      </c>
      <c r="S91" s="90" t="e">
        <f ca="true">+IF(AND(ISNUMBER(OFFSET('Water Data'!$I$4,0,10*ROW('Water Data'!I85))),'Data Summary'!CH91="Yes"),100-OFFSET('Water Data'!$I$4,0,10*ROW('Water Data'!I85)),NA())</f>
        <v>#N/A</v>
      </c>
      <c r="T91" s="90" t="e">
        <f ca="true">+IF(AND(ISNUMBER(OFFSET('Water Data'!$I$6,0,10*ROW('Water Data'!I85))),'Data Summary'!CI91="Yes"),OFFSET('Water Data'!$I$6,0,10*ROW('Water Data'!I85)),NA())</f>
        <v>#N/A</v>
      </c>
      <c r="U91" s="90" t="e">
        <f ca="true">+IF(AND(ISNUMBER(OFFSET('Water Data'!$I$9,0,10*ROW('Water Data'!I85))),'Data Summary'!CJ91="Yes"),OFFSET('Water Data'!$I$9,0,10*ROW('Water Data'!I85)),NA())</f>
        <v>#N/A</v>
      </c>
      <c r="V91" s="91" t="e">
        <f ca="true">+IF(AND(ISNUMBER(OFFSET('Sanitation Data'!$D$4,0,10*ROW('Sanitation Data'!D85))),'Data Summary'!CK91="Yes"),100-OFFSET('Sanitation Data'!$D$4,0,10*ROW('Sanitation Data'!D85)),NA())</f>
        <v>#N/A</v>
      </c>
      <c r="W91" s="91" t="e">
        <f ca="true">+IF(AND(ISNUMBER(OFFSET('Sanitation Data'!$D$6,0,10*ROW('Sanitation Data'!D85))),'Data Summary'!CL91="Yes"),OFFSET('Sanitation Data'!$D$6,0,10*ROW('Sanitation Data'!D85)),NA())</f>
        <v>#N/A</v>
      </c>
      <c r="X91" s="91" t="e">
        <f ca="true">+IF(AND(ISNUMBER(OFFSET('Sanitation Data'!$D$10,0,10*ROW('Sanitation Data'!D85))),'Data Summary'!CM91="Yes"),OFFSET('Sanitation Data'!$D$10,0,10*ROW('Sanitation Data'!D85)),NA())</f>
        <v>#N/A</v>
      </c>
      <c r="Y91" s="91" t="e">
        <f ca="true">+IF(AND(ISNUMBER(OFFSET('Sanitation Data'!$D$11,0,10*ROW('Sanitation Data'!D85))),'Data Summary'!CN91="Yes"),OFFSET('Sanitation Data'!$D$11,0,10*ROW('Sanitation Data'!D85)),NA())</f>
        <v>#N/A</v>
      </c>
      <c r="Z91" s="91" t="e">
        <f ca="true">+IF(AND(ISNUMBER(OFFSET('Sanitation Data'!$D$12,0,10*ROW('Sanitation Data'!D85))),'Data Summary'!CO91="Yes"),OFFSET('Sanitation Data'!$D$12,0,10*ROW('Sanitation Data'!D85)),NA())</f>
        <v>#N/A</v>
      </c>
      <c r="AA91" s="91" t="e">
        <f ca="true">+IF(AND(ISNUMBER(OFFSET('Sanitation Data'!$E$4,0,10*ROW('Sanitation Data'!E85))),'Data Summary'!CP91="Yes"),100-OFFSET('Sanitation Data'!$E$4,0,10*ROW('Sanitation Data'!E85)),NA())</f>
        <v>#N/A</v>
      </c>
      <c r="AB91" s="91" t="e">
        <f ca="true">+IF(AND(ISNUMBER(OFFSET('Sanitation Data'!$E$6,0,10*ROW('Sanitation Data'!E85))),'Data Summary'!CQ91="Yes"),OFFSET('Sanitation Data'!$E$6,0,10*ROW('Sanitation Data'!E85)),NA())</f>
        <v>#N/A</v>
      </c>
      <c r="AC91" s="91" t="e">
        <f ca="true">+IF(AND(ISNUMBER(OFFSET('Sanitation Data'!$E$10,0,10*ROW('Sanitation Data'!E85))),'Data Summary'!CR91="Yes"),OFFSET('Sanitation Data'!$E$10,0,10*ROW('Sanitation Data'!E85)),NA())</f>
        <v>#N/A</v>
      </c>
      <c r="AD91" s="91" t="e">
        <f ca="true">+IF(AND(ISNUMBER(OFFSET('Sanitation Data'!$E$11,0,10*ROW('Sanitation Data'!E85))),'Data Summary'!CS91="Yes"),OFFSET('Sanitation Data'!$E$11,0,10*ROW('Sanitation Data'!E85)),NA())</f>
        <v>#N/A</v>
      </c>
      <c r="AE91" s="91" t="e">
        <f ca="true">+IF(AND(ISNUMBER(OFFSET('Sanitation Data'!$E$12,0,10*ROW('Sanitation Data'!E85))),'Data Summary'!CT91="Yes"),OFFSET('Sanitation Data'!$E$12,0,10*ROW('Sanitation Data'!E85)),NA())</f>
        <v>#N/A</v>
      </c>
      <c r="AF91" s="91" t="e">
        <f ca="true">+IF(AND(ISNUMBER(OFFSET('Sanitation Data'!$F$4,0,10*ROW('Sanitation Data'!F85))),'Data Summary'!CU91="Yes"),100-OFFSET('Sanitation Data'!$F$4,0,10*ROW('Sanitation Data'!F85)),NA())</f>
        <v>#N/A</v>
      </c>
      <c r="AG91" s="91" t="e">
        <f ca="true">+IF(AND(ISNUMBER(OFFSET('Sanitation Data'!$F$6,0,10*ROW('Sanitation Data'!F85))),'Data Summary'!CV91="Yes"),OFFSET('Sanitation Data'!$F$6,0,10*ROW('Sanitation Data'!F85)),NA())</f>
        <v>#N/A</v>
      </c>
      <c r="AH91" s="91" t="e">
        <f ca="true">+IF(AND(ISNUMBER(OFFSET('Sanitation Data'!$F$10,0,10*ROW('Sanitation Data'!F85))),'Data Summary'!CW91="Yes"),OFFSET('Sanitation Data'!$F$10,0,10*ROW('Sanitation Data'!F85)),NA())</f>
        <v>#N/A</v>
      </c>
      <c r="AI91" s="91" t="e">
        <f ca="true">+IF(AND(ISNUMBER(OFFSET('Sanitation Data'!$F$11,0,10*ROW('Sanitation Data'!F85))),'Data Summary'!CX91="Yes"),OFFSET('Sanitation Data'!$F$11,0,10*ROW('Sanitation Data'!F85)),NA())</f>
        <v>#N/A</v>
      </c>
      <c r="AJ91" s="91" t="e">
        <f ca="true">+IF(AND(ISNUMBER(OFFSET('Sanitation Data'!$F$12,0,10*ROW('Sanitation Data'!F85))),'Data Summary'!CY91="Yes"),OFFSET('Sanitation Data'!$F$12,0,10*ROW('Sanitation Data'!F85)),NA())</f>
        <v>#N/A</v>
      </c>
      <c r="AK91" s="91" t="e">
        <f ca="true">+IF(AND(ISNUMBER(OFFSET('Sanitation Data'!$G$4,0,10*ROW('Sanitation Data'!G85))),'Data Summary'!CZ91="Yes"),100-OFFSET('Sanitation Data'!$G$4,0,10*ROW('Sanitation Data'!G85)),NA())</f>
        <v>#N/A</v>
      </c>
      <c r="AL91" s="91" t="e">
        <f ca="true">+IF(AND(ISNUMBER(OFFSET('Sanitation Data'!$G$6,0,10*ROW('Sanitation Data'!G85))),'Data Summary'!DA91="Yes"),OFFSET('Sanitation Data'!$G$6,0,10*ROW('Sanitation Data'!G85)),NA())</f>
        <v>#N/A</v>
      </c>
      <c r="AM91" s="91" t="e">
        <f ca="true">+IF(AND(ISNUMBER(OFFSET('Sanitation Data'!$G$10,0,10*ROW('Sanitation Data'!G85))),'Data Summary'!DB91="Yes"),OFFSET('Sanitation Data'!$G$10,0,10*ROW('Sanitation Data'!G85)),NA())</f>
        <v>#N/A</v>
      </c>
      <c r="AN91" s="91" t="e">
        <f ca="true">+IF(AND(ISNUMBER(OFFSET('Sanitation Data'!$G$11,0,10*ROW('Sanitation Data'!G85))),'Data Summary'!DC91="Yes"),OFFSET('Sanitation Data'!$G$11,0,10*ROW('Sanitation Data'!G85)),NA())</f>
        <v>#N/A</v>
      </c>
      <c r="AO91" s="91" t="e">
        <f ca="true">+IF(AND(ISNUMBER(OFFSET('Sanitation Data'!$G$12,0,10*ROW('Sanitation Data'!G85))),'Data Summary'!DD91="Yes"),OFFSET('Sanitation Data'!$G$12,0,10*ROW('Sanitation Data'!G85)),NA())</f>
        <v>#N/A</v>
      </c>
      <c r="AP91" s="91" t="e">
        <f ca="true">+IF(AND(ISNUMBER(OFFSET('Sanitation Data'!$H$4,0,10*ROW('Sanitation Data'!H85))),'Data Summary'!DE91="Yes"),100-OFFSET('Sanitation Data'!$H$4,0,10*ROW('Sanitation Data'!H85)),NA())</f>
        <v>#N/A</v>
      </c>
      <c r="AQ91" s="91" t="e">
        <f ca="true">+IF(AND(ISNUMBER(OFFSET('Sanitation Data'!$H$6,0,10*ROW('Sanitation Data'!H85))),'Data Summary'!DF91="Yes"),OFFSET('Sanitation Data'!$H$6,0,10*ROW('Sanitation Data'!H85)),NA())</f>
        <v>#N/A</v>
      </c>
      <c r="AR91" s="91" t="e">
        <f ca="true">+IF(AND(ISNUMBER(OFFSET('Sanitation Data'!$H$10,0,10*ROW('Sanitation Data'!H85))),'Data Summary'!DG91="Yes"),OFFSET('Sanitation Data'!$H$10,0,10*ROW('Sanitation Data'!H85)),NA())</f>
        <v>#N/A</v>
      </c>
      <c r="AS91" s="91" t="e">
        <f ca="true">+IF(AND(ISNUMBER(OFFSET('Sanitation Data'!$H$11,0,10*ROW('Sanitation Data'!H85))),'Data Summary'!DH91="Yes"),OFFSET('Sanitation Data'!$H$11,0,10*ROW('Sanitation Data'!H85)),NA())</f>
        <v>#N/A</v>
      </c>
      <c r="AT91" s="91" t="e">
        <f ca="true">+IF(AND(ISNUMBER(OFFSET('Sanitation Data'!$H$12,0,10*ROW('Sanitation Data'!H85))),'Data Summary'!DI91="Yes"),OFFSET('Sanitation Data'!$H$12,0,10*ROW('Sanitation Data'!H85)),NA())</f>
        <v>#N/A</v>
      </c>
      <c r="AU91" s="91" t="e">
        <f ca="true">+IF(AND(ISNUMBER(OFFSET('Sanitation Data'!$I$4,0,10*ROW('Sanitation Data'!I85))),'Data Summary'!DJ91="Yes"),100-OFFSET('Sanitation Data'!$I$4,0,10*ROW('Sanitation Data'!I85)),NA())</f>
        <v>#N/A</v>
      </c>
      <c r="AV91" s="91" t="e">
        <f ca="true">+IF(AND(ISNUMBER(OFFSET('Sanitation Data'!$I$6,0,10*ROW('Sanitation Data'!I85))),'Data Summary'!DK91="Yes"),OFFSET('Sanitation Data'!$I$6,0,10*ROW('Sanitation Data'!I85)),NA())</f>
        <v>#N/A</v>
      </c>
      <c r="AW91" s="91" t="e">
        <f ca="true">+IF(AND(ISNUMBER(OFFSET('Sanitation Data'!$I$10,0,10*ROW('Sanitation Data'!I85))),'Data Summary'!DL91="Yes"),OFFSET('Sanitation Data'!$I$10,0,10*ROW('Sanitation Data'!I85)),NA())</f>
        <v>#N/A</v>
      </c>
      <c r="AX91" s="91" t="e">
        <f ca="true">+IF(AND(ISNUMBER(OFFSET('Sanitation Data'!$I$11,0,10*ROW('Sanitation Data'!I85))),'Data Summary'!DM91="Yes"),OFFSET('Sanitation Data'!$I$11,0,10*ROW('Sanitation Data'!I85)),NA())</f>
        <v>#N/A</v>
      </c>
      <c r="AY91" s="91" t="e">
        <f ca="true">+IF(AND(ISNUMBER(OFFSET('Sanitation Data'!$I$12,0,10*ROW('Sanitation Data'!I85))),'Data Summary'!DN91="Yes"),OFFSET('Sanitation Data'!$I$12,0,10*ROW('Sanitation Data'!I85)),NA())</f>
        <v>#N/A</v>
      </c>
      <c r="AZ91" s="92" t="e">
        <f ca="true">+IF(AND(ISNUMBER(OFFSET('Hygiene Data'!$D$5,0,10*ROW('Hygiene Data'!D85))),'Data Summary'!DO91="Yes"),OFFSET('Hygiene Data'!$D$5,0,10*ROW('Hygiene Data'!D85)),NA())</f>
        <v>#N/A</v>
      </c>
      <c r="BA91" s="92" t="e">
        <f ca="true">+IF(AND(ISNUMBER(OFFSET('Hygiene Data'!$D$7,0,10*ROW('Hygiene Data'!D85))),'Data Summary'!DP91="Yes"),OFFSET('Hygiene Data'!$D$7,0,10*ROW('Hygiene Data'!D85)),NA())</f>
        <v>#N/A</v>
      </c>
      <c r="BB91" s="92" t="e">
        <f ca="true">+IF(AND(ISNUMBER(OFFSET('Hygiene Data'!$D$9,0,10*ROW('Hygiene Data'!D85))),'Data Summary'!DQ91="Yes"),OFFSET('Hygiene Data'!$D$9,0,10*ROW('Hygiene Data'!D85)),NA())</f>
        <v>#N/A</v>
      </c>
      <c r="BC91" s="92" t="e">
        <f ca="true">+IF(AND(ISNUMBER(OFFSET('Hygiene Data'!$E$5,0,10*ROW('Hygiene Data'!E85))),'Data Summary'!DR91="Yes"),OFFSET('Hygiene Data'!$E$5,0,10*ROW('Hygiene Data'!E85)),NA())</f>
        <v>#N/A</v>
      </c>
      <c r="BD91" s="92" t="e">
        <f ca="true">+IF(AND(ISNUMBER(OFFSET('Hygiene Data'!$E$7,0,10*ROW('Hygiene Data'!E85))),'Data Summary'!DS91="Yes"),OFFSET('Hygiene Data'!$E$7,0,10*ROW('Hygiene Data'!E85)),NA())</f>
        <v>#N/A</v>
      </c>
      <c r="BE91" s="92" t="e">
        <f ca="true">+IF(AND(ISNUMBER(OFFSET('Hygiene Data'!$E$9,0,10*ROW('Hygiene Data'!E85))),'Data Summary'!DT91="Yes"),OFFSET('Hygiene Data'!$E$9,0,10*ROW('Hygiene Data'!E85)),NA())</f>
        <v>#N/A</v>
      </c>
      <c r="BF91" s="92" t="e">
        <f ca="true">+IF(AND(ISNUMBER(OFFSET('Hygiene Data'!$F$5,0,10*ROW('Hygiene Data'!F85))),'Data Summary'!DU91="Yes"),OFFSET('Hygiene Data'!$F$5,0,10*ROW('Hygiene Data'!F85)),NA())</f>
        <v>#N/A</v>
      </c>
      <c r="BG91" s="92" t="e">
        <f ca="true">+IF(AND(ISNUMBER(OFFSET('Hygiene Data'!$F$7,0,10*ROW('Hygiene Data'!F85))),'Data Summary'!DV91="Yes"),OFFSET('Hygiene Data'!$F$7,0,10*ROW('Hygiene Data'!F85)),NA())</f>
        <v>#N/A</v>
      </c>
      <c r="BH91" s="92" t="e">
        <f ca="true">+IF(AND(ISNUMBER(OFFSET('Hygiene Data'!$F$9,0,10*ROW('Hygiene Data'!F85))),'Data Summary'!DW91="Yes"),OFFSET('Hygiene Data'!$F$9,0,10*ROW('Hygiene Data'!F85)),NA())</f>
        <v>#N/A</v>
      </c>
      <c r="BI91" s="92" t="e">
        <f ca="true">+IF(AND(ISNUMBER(OFFSET('Hygiene Data'!$G$5,0,10*ROW('Hygiene Data'!G85))),'Data Summary'!DX91="Yes"),OFFSET('Hygiene Data'!$G$5,0,10*ROW('Hygiene Data'!G85)),NA())</f>
        <v>#N/A</v>
      </c>
      <c r="BJ91" s="92" t="e">
        <f ca="true">+IF(AND(ISNUMBER(OFFSET('Hygiene Data'!$G$7,0,10*ROW('Hygiene Data'!G85))),'Data Summary'!DY91="Yes"),OFFSET('Hygiene Data'!$G$7,0,10*ROW('Hygiene Data'!G85)),NA())</f>
        <v>#N/A</v>
      </c>
      <c r="BK91" s="92" t="e">
        <f ca="true">+IF(AND(ISNUMBER(OFFSET('Hygiene Data'!$G$9,0,10*ROW('Hygiene Data'!G85))),'Data Summary'!DZ91="Yes"),OFFSET('Hygiene Data'!$G$9,0,10*ROW('Hygiene Data'!G85)),NA())</f>
        <v>#N/A</v>
      </c>
      <c r="BL91" s="92" t="e">
        <f ca="true">+IF(AND(ISNUMBER(OFFSET('Hygiene Data'!$H$5,0,10*ROW('Hygiene Data'!H85))),'Data Summary'!EA91="Yes"),OFFSET('Hygiene Data'!$H$5,0,10*ROW('Hygiene Data'!H85)),NA())</f>
        <v>#N/A</v>
      </c>
      <c r="BM91" s="92" t="e">
        <f ca="true">+IF(AND(ISNUMBER(OFFSET('Hygiene Data'!$H$7,0,10*ROW('Hygiene Data'!H85))),'Data Summary'!EB91="Yes"),OFFSET('Hygiene Data'!$H$7,0,10*ROW('Hygiene Data'!H85)),NA())</f>
        <v>#N/A</v>
      </c>
      <c r="BN91" s="92" t="e">
        <f ca="true">+IF(AND(ISNUMBER(OFFSET('Hygiene Data'!$H$9,0,10*ROW('Hygiene Data'!H85))),'Data Summary'!EC91="Yes"),OFFSET('Hygiene Data'!$H$9,0,10*ROW('Hygiene Data'!H85)),NA())</f>
        <v>#N/A</v>
      </c>
      <c r="BO91" s="92" t="e">
        <f ca="true">+IF(AND(ISNUMBER(OFFSET('Hygiene Data'!$I$5,0,10*ROW('Hygiene Data'!I85))),'Data Summary'!ED91="Yes"),OFFSET('Hygiene Data'!$I$5,0,10*ROW('Hygiene Data'!I85)),NA())</f>
        <v>#N/A</v>
      </c>
      <c r="BP91" s="92" t="e">
        <f ca="true">+IF(AND(ISNUMBER(OFFSET('Hygiene Data'!$I$7,0,10*ROW('Hygiene Data'!I85))),'Data Summary'!EE91="Yes"),OFFSET('Hygiene Data'!$I$7,0,10*ROW('Hygiene Data'!I85)),NA())</f>
        <v>#N/A</v>
      </c>
      <c r="BQ91" s="92"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4" t="str">
        <f ca="true">+IF(ISTEXT('Data Summary'!B92),'Data Summary'!B92,"")</f>
        <v/>
      </c>
      <c r="C92" s="327" t="e">
        <f ca="true">+VALUE('Data Summary'!C92)</f>
        <v>#VALUE!</v>
      </c>
      <c r="D92" s="90" t="e">
        <f ca="true">+IF(AND(ISNUMBER(OFFSET('Water Data'!$D$4,0,10*ROW('Water Data'!D86))),'Data Summary'!BS92="Yes"),100-OFFSET('Water Data'!$D$4,0,10*ROW('Water Data'!D86)),NA())</f>
        <v>#N/A</v>
      </c>
      <c r="E92" s="90" t="e">
        <f ca="true">+IF(AND(ISNUMBER(OFFSET('Water Data'!$D$6,0,10*ROW('Water Data'!D86))),'Data Summary'!BT92="Yes"),OFFSET('Water Data'!$D$6,0,10*ROW('Water Data'!D86)),NA())</f>
        <v>#N/A</v>
      </c>
      <c r="F92" s="90" t="e">
        <f ca="true">+IF(AND(ISNUMBER(OFFSET('Water Data'!$D$9,0,10*ROW('Water Data'!D86))),'Data Summary'!BU92="Yes"),OFFSET('Water Data'!$D$9,0,10*ROW('Water Data'!D86)),NA())</f>
        <v>#N/A</v>
      </c>
      <c r="G92" s="90" t="e">
        <f ca="true">+IF(AND(ISNUMBER(OFFSET('Water Data'!$E$4,0,10*ROW('Water Data'!E86))),'Data Summary'!BV92="Yes"),100-OFFSET('Water Data'!$E$4,0,10*ROW('Water Data'!E86)),NA())</f>
        <v>#N/A</v>
      </c>
      <c r="H92" s="90" t="e">
        <f ca="true">+IF(AND(ISNUMBER(OFFSET('Water Data'!$E$6,0,10*ROW('Water Data'!E86))),'Data Summary'!BW92="Yes"),OFFSET('Water Data'!$E$6,0,10*ROW('Water Data'!E86)),NA())</f>
        <v>#N/A</v>
      </c>
      <c r="I92" s="90" t="e">
        <f ca="true">+IF(AND(ISNUMBER(OFFSET('Water Data'!$E$9,0,10*ROW('Water Data'!E86))),'Data Summary'!BX92="Yes"),OFFSET('Water Data'!$E$9,0,10*ROW('Water Data'!E86)),NA())</f>
        <v>#N/A</v>
      </c>
      <c r="J92" s="90" t="e">
        <f ca="true">+IF(AND(ISNUMBER(OFFSET('Water Data'!$F$4,0,10*ROW('Water Data'!F86))),'Data Summary'!BY92="Yes"),100-OFFSET('Water Data'!$F$4,0,10*ROW('Water Data'!F86)),NA())</f>
        <v>#N/A</v>
      </c>
      <c r="K92" s="90" t="e">
        <f ca="true">+IF(AND(ISNUMBER(OFFSET('Water Data'!$F$6,0,10*ROW('Water Data'!F86))),'Data Summary'!BZ92="Yes"),OFFSET('Water Data'!$F$6,0,10*ROW('Water Data'!F86)),NA())</f>
        <v>#N/A</v>
      </c>
      <c r="L92" s="90" t="e">
        <f ca="true">+IF(AND(ISNUMBER(OFFSET('Water Data'!$F$9,0,10*ROW('Water Data'!F86))),'Data Summary'!CA92="Yes"),OFFSET('Water Data'!$F$9,0,10*ROW('Water Data'!F86)),NA())</f>
        <v>#N/A</v>
      </c>
      <c r="M92" s="90" t="e">
        <f ca="true">+IF(AND(ISNUMBER(OFFSET('Water Data'!$G$4,0,10*ROW('Water Data'!G86))),'Data Summary'!CB92="Yes"),100-OFFSET('Water Data'!$G$4,0,10*ROW('Water Data'!G86)),NA())</f>
        <v>#N/A</v>
      </c>
      <c r="N92" s="90" t="e">
        <f ca="true">+IF(AND(ISNUMBER(OFFSET('Water Data'!$G$6,0,10*ROW('Water Data'!G86))),'Data Summary'!CC92="Yes"),OFFSET('Water Data'!$G$6,0,10*ROW('Water Data'!G86)),NA())</f>
        <v>#N/A</v>
      </c>
      <c r="O92" s="90" t="e">
        <f ca="true">+IF(AND(ISNUMBER(OFFSET('Water Data'!$G$9,0,10*ROW('Water Data'!G86))),'Data Summary'!CD92="Yes"),OFFSET('Water Data'!$G$9,0,10*ROW('Water Data'!G86)),NA())</f>
        <v>#N/A</v>
      </c>
      <c r="P92" s="90" t="e">
        <f ca="true">+IF(AND(ISNUMBER(OFFSET('Water Data'!$H$4,0,10*ROW('Water Data'!H86))),'Data Summary'!CE92="Yes"),100-OFFSET('Water Data'!$H$4,0,10*ROW('Water Data'!H86)),NA())</f>
        <v>#N/A</v>
      </c>
      <c r="Q92" s="90" t="e">
        <f ca="true">+IF(AND(ISNUMBER(OFFSET('Water Data'!$H$6,0,10*ROW('Water Data'!H86))),'Data Summary'!CF92="Yes"),OFFSET('Water Data'!$H$6,0,10*ROW('Water Data'!H86)),NA())</f>
        <v>#N/A</v>
      </c>
      <c r="R92" s="90" t="e">
        <f ca="true">+IF(AND(ISNUMBER(OFFSET('Water Data'!$H$9,0,10*ROW('Water Data'!H86))),'Data Summary'!CG92="Yes"),OFFSET('Water Data'!$H$9,0,10*ROW('Water Data'!H86)),NA())</f>
        <v>#N/A</v>
      </c>
      <c r="S92" s="90" t="e">
        <f ca="true">+IF(AND(ISNUMBER(OFFSET('Water Data'!$I$4,0,10*ROW('Water Data'!I86))),'Data Summary'!CH92="Yes"),100-OFFSET('Water Data'!$I$4,0,10*ROW('Water Data'!I86)),NA())</f>
        <v>#N/A</v>
      </c>
      <c r="T92" s="90" t="e">
        <f ca="true">+IF(AND(ISNUMBER(OFFSET('Water Data'!$I$6,0,10*ROW('Water Data'!I86))),'Data Summary'!CI92="Yes"),OFFSET('Water Data'!$I$6,0,10*ROW('Water Data'!I86)),NA())</f>
        <v>#N/A</v>
      </c>
      <c r="U92" s="90" t="e">
        <f ca="true">+IF(AND(ISNUMBER(OFFSET('Water Data'!$I$9,0,10*ROW('Water Data'!I86))),'Data Summary'!CJ92="Yes"),OFFSET('Water Data'!$I$9,0,10*ROW('Water Data'!I86)),NA())</f>
        <v>#N/A</v>
      </c>
      <c r="V92" s="91" t="e">
        <f ca="true">+IF(AND(ISNUMBER(OFFSET('Sanitation Data'!$D$4,0,10*ROW('Sanitation Data'!D86))),'Data Summary'!CK92="Yes"),100-OFFSET('Sanitation Data'!$D$4,0,10*ROW('Sanitation Data'!D86)),NA())</f>
        <v>#N/A</v>
      </c>
      <c r="W92" s="91" t="e">
        <f ca="true">+IF(AND(ISNUMBER(OFFSET('Sanitation Data'!$D$6,0,10*ROW('Sanitation Data'!D86))),'Data Summary'!CL92="Yes"),OFFSET('Sanitation Data'!$D$6,0,10*ROW('Sanitation Data'!D86)),NA())</f>
        <v>#N/A</v>
      </c>
      <c r="X92" s="91" t="e">
        <f ca="true">+IF(AND(ISNUMBER(OFFSET('Sanitation Data'!$D$10,0,10*ROW('Sanitation Data'!D86))),'Data Summary'!CM92="Yes"),OFFSET('Sanitation Data'!$D$10,0,10*ROW('Sanitation Data'!D86)),NA())</f>
        <v>#N/A</v>
      </c>
      <c r="Y92" s="91" t="e">
        <f ca="true">+IF(AND(ISNUMBER(OFFSET('Sanitation Data'!$D$11,0,10*ROW('Sanitation Data'!D86))),'Data Summary'!CN92="Yes"),OFFSET('Sanitation Data'!$D$11,0,10*ROW('Sanitation Data'!D86)),NA())</f>
        <v>#N/A</v>
      </c>
      <c r="Z92" s="91" t="e">
        <f ca="true">+IF(AND(ISNUMBER(OFFSET('Sanitation Data'!$D$12,0,10*ROW('Sanitation Data'!D86))),'Data Summary'!CO92="Yes"),OFFSET('Sanitation Data'!$D$12,0,10*ROW('Sanitation Data'!D86)),NA())</f>
        <v>#N/A</v>
      </c>
      <c r="AA92" s="91" t="e">
        <f ca="true">+IF(AND(ISNUMBER(OFFSET('Sanitation Data'!$E$4,0,10*ROW('Sanitation Data'!E86))),'Data Summary'!CP92="Yes"),100-OFFSET('Sanitation Data'!$E$4,0,10*ROW('Sanitation Data'!E86)),NA())</f>
        <v>#N/A</v>
      </c>
      <c r="AB92" s="91" t="e">
        <f ca="true">+IF(AND(ISNUMBER(OFFSET('Sanitation Data'!$E$6,0,10*ROW('Sanitation Data'!E86))),'Data Summary'!CQ92="Yes"),OFFSET('Sanitation Data'!$E$6,0,10*ROW('Sanitation Data'!E86)),NA())</f>
        <v>#N/A</v>
      </c>
      <c r="AC92" s="91" t="e">
        <f ca="true">+IF(AND(ISNUMBER(OFFSET('Sanitation Data'!$E$10,0,10*ROW('Sanitation Data'!E86))),'Data Summary'!CR92="Yes"),OFFSET('Sanitation Data'!$E$10,0,10*ROW('Sanitation Data'!E86)),NA())</f>
        <v>#N/A</v>
      </c>
      <c r="AD92" s="91" t="e">
        <f ca="true">+IF(AND(ISNUMBER(OFFSET('Sanitation Data'!$E$11,0,10*ROW('Sanitation Data'!E86))),'Data Summary'!CS92="Yes"),OFFSET('Sanitation Data'!$E$11,0,10*ROW('Sanitation Data'!E86)),NA())</f>
        <v>#N/A</v>
      </c>
      <c r="AE92" s="91" t="e">
        <f ca="true">+IF(AND(ISNUMBER(OFFSET('Sanitation Data'!$E$12,0,10*ROW('Sanitation Data'!E86))),'Data Summary'!CT92="Yes"),OFFSET('Sanitation Data'!$E$12,0,10*ROW('Sanitation Data'!E86)),NA())</f>
        <v>#N/A</v>
      </c>
      <c r="AF92" s="91" t="e">
        <f ca="true">+IF(AND(ISNUMBER(OFFSET('Sanitation Data'!$F$4,0,10*ROW('Sanitation Data'!F86))),'Data Summary'!CU92="Yes"),100-OFFSET('Sanitation Data'!$F$4,0,10*ROW('Sanitation Data'!F86)),NA())</f>
        <v>#N/A</v>
      </c>
      <c r="AG92" s="91" t="e">
        <f ca="true">+IF(AND(ISNUMBER(OFFSET('Sanitation Data'!$F$6,0,10*ROW('Sanitation Data'!F86))),'Data Summary'!CV92="Yes"),OFFSET('Sanitation Data'!$F$6,0,10*ROW('Sanitation Data'!F86)),NA())</f>
        <v>#N/A</v>
      </c>
      <c r="AH92" s="91" t="e">
        <f ca="true">+IF(AND(ISNUMBER(OFFSET('Sanitation Data'!$F$10,0,10*ROW('Sanitation Data'!F86))),'Data Summary'!CW92="Yes"),OFFSET('Sanitation Data'!$F$10,0,10*ROW('Sanitation Data'!F86)),NA())</f>
        <v>#N/A</v>
      </c>
      <c r="AI92" s="91" t="e">
        <f ca="true">+IF(AND(ISNUMBER(OFFSET('Sanitation Data'!$F$11,0,10*ROW('Sanitation Data'!F86))),'Data Summary'!CX92="Yes"),OFFSET('Sanitation Data'!$F$11,0,10*ROW('Sanitation Data'!F86)),NA())</f>
        <v>#N/A</v>
      </c>
      <c r="AJ92" s="91" t="e">
        <f ca="true">+IF(AND(ISNUMBER(OFFSET('Sanitation Data'!$F$12,0,10*ROW('Sanitation Data'!F86))),'Data Summary'!CY92="Yes"),OFFSET('Sanitation Data'!$F$12,0,10*ROW('Sanitation Data'!F86)),NA())</f>
        <v>#N/A</v>
      </c>
      <c r="AK92" s="91" t="e">
        <f ca="true">+IF(AND(ISNUMBER(OFFSET('Sanitation Data'!$G$4,0,10*ROW('Sanitation Data'!G86))),'Data Summary'!CZ92="Yes"),100-OFFSET('Sanitation Data'!$G$4,0,10*ROW('Sanitation Data'!G86)),NA())</f>
        <v>#N/A</v>
      </c>
      <c r="AL92" s="91" t="e">
        <f ca="true">+IF(AND(ISNUMBER(OFFSET('Sanitation Data'!$G$6,0,10*ROW('Sanitation Data'!G86))),'Data Summary'!DA92="Yes"),OFFSET('Sanitation Data'!$G$6,0,10*ROW('Sanitation Data'!G86)),NA())</f>
        <v>#N/A</v>
      </c>
      <c r="AM92" s="91" t="e">
        <f ca="true">+IF(AND(ISNUMBER(OFFSET('Sanitation Data'!$G$10,0,10*ROW('Sanitation Data'!G86))),'Data Summary'!DB92="Yes"),OFFSET('Sanitation Data'!$G$10,0,10*ROW('Sanitation Data'!G86)),NA())</f>
        <v>#N/A</v>
      </c>
      <c r="AN92" s="91" t="e">
        <f ca="true">+IF(AND(ISNUMBER(OFFSET('Sanitation Data'!$G$11,0,10*ROW('Sanitation Data'!G86))),'Data Summary'!DC92="Yes"),OFFSET('Sanitation Data'!$G$11,0,10*ROW('Sanitation Data'!G86)),NA())</f>
        <v>#N/A</v>
      </c>
      <c r="AO92" s="91" t="e">
        <f ca="true">+IF(AND(ISNUMBER(OFFSET('Sanitation Data'!$G$12,0,10*ROW('Sanitation Data'!G86))),'Data Summary'!DD92="Yes"),OFFSET('Sanitation Data'!$G$12,0,10*ROW('Sanitation Data'!G86)),NA())</f>
        <v>#N/A</v>
      </c>
      <c r="AP92" s="91" t="e">
        <f ca="true">+IF(AND(ISNUMBER(OFFSET('Sanitation Data'!$H$4,0,10*ROW('Sanitation Data'!H86))),'Data Summary'!DE92="Yes"),100-OFFSET('Sanitation Data'!$H$4,0,10*ROW('Sanitation Data'!H86)),NA())</f>
        <v>#N/A</v>
      </c>
      <c r="AQ92" s="91" t="e">
        <f ca="true">+IF(AND(ISNUMBER(OFFSET('Sanitation Data'!$H$6,0,10*ROW('Sanitation Data'!H86))),'Data Summary'!DF92="Yes"),OFFSET('Sanitation Data'!$H$6,0,10*ROW('Sanitation Data'!H86)),NA())</f>
        <v>#N/A</v>
      </c>
      <c r="AR92" s="91" t="e">
        <f ca="true">+IF(AND(ISNUMBER(OFFSET('Sanitation Data'!$H$10,0,10*ROW('Sanitation Data'!H86))),'Data Summary'!DG92="Yes"),OFFSET('Sanitation Data'!$H$10,0,10*ROW('Sanitation Data'!H86)),NA())</f>
        <v>#N/A</v>
      </c>
      <c r="AS92" s="91" t="e">
        <f ca="true">+IF(AND(ISNUMBER(OFFSET('Sanitation Data'!$H$11,0,10*ROW('Sanitation Data'!H86))),'Data Summary'!DH92="Yes"),OFFSET('Sanitation Data'!$H$11,0,10*ROW('Sanitation Data'!H86)),NA())</f>
        <v>#N/A</v>
      </c>
      <c r="AT92" s="91" t="e">
        <f ca="true">+IF(AND(ISNUMBER(OFFSET('Sanitation Data'!$H$12,0,10*ROW('Sanitation Data'!H86))),'Data Summary'!DI92="Yes"),OFFSET('Sanitation Data'!$H$12,0,10*ROW('Sanitation Data'!H86)),NA())</f>
        <v>#N/A</v>
      </c>
      <c r="AU92" s="91" t="e">
        <f ca="true">+IF(AND(ISNUMBER(OFFSET('Sanitation Data'!$I$4,0,10*ROW('Sanitation Data'!I86))),'Data Summary'!DJ92="Yes"),100-OFFSET('Sanitation Data'!$I$4,0,10*ROW('Sanitation Data'!I86)),NA())</f>
        <v>#N/A</v>
      </c>
      <c r="AV92" s="91" t="e">
        <f ca="true">+IF(AND(ISNUMBER(OFFSET('Sanitation Data'!$I$6,0,10*ROW('Sanitation Data'!I86))),'Data Summary'!DK92="Yes"),OFFSET('Sanitation Data'!$I$6,0,10*ROW('Sanitation Data'!I86)),NA())</f>
        <v>#N/A</v>
      </c>
      <c r="AW92" s="91" t="e">
        <f ca="true">+IF(AND(ISNUMBER(OFFSET('Sanitation Data'!$I$10,0,10*ROW('Sanitation Data'!I86))),'Data Summary'!DL92="Yes"),OFFSET('Sanitation Data'!$I$10,0,10*ROW('Sanitation Data'!I86)),NA())</f>
        <v>#N/A</v>
      </c>
      <c r="AX92" s="91" t="e">
        <f ca="true">+IF(AND(ISNUMBER(OFFSET('Sanitation Data'!$I$11,0,10*ROW('Sanitation Data'!I86))),'Data Summary'!DM92="Yes"),OFFSET('Sanitation Data'!$I$11,0,10*ROW('Sanitation Data'!I86)),NA())</f>
        <v>#N/A</v>
      </c>
      <c r="AY92" s="91" t="e">
        <f ca="true">+IF(AND(ISNUMBER(OFFSET('Sanitation Data'!$I$12,0,10*ROW('Sanitation Data'!I86))),'Data Summary'!DN92="Yes"),OFFSET('Sanitation Data'!$I$12,0,10*ROW('Sanitation Data'!I86)),NA())</f>
        <v>#N/A</v>
      </c>
      <c r="AZ92" s="92" t="e">
        <f ca="true">+IF(AND(ISNUMBER(OFFSET('Hygiene Data'!$D$5,0,10*ROW('Hygiene Data'!D86))),'Data Summary'!DO92="Yes"),OFFSET('Hygiene Data'!$D$5,0,10*ROW('Hygiene Data'!D86)),NA())</f>
        <v>#N/A</v>
      </c>
      <c r="BA92" s="92" t="e">
        <f ca="true">+IF(AND(ISNUMBER(OFFSET('Hygiene Data'!$D$7,0,10*ROW('Hygiene Data'!D86))),'Data Summary'!DP92="Yes"),OFFSET('Hygiene Data'!$D$7,0,10*ROW('Hygiene Data'!D86)),NA())</f>
        <v>#N/A</v>
      </c>
      <c r="BB92" s="92" t="e">
        <f ca="true">+IF(AND(ISNUMBER(OFFSET('Hygiene Data'!$D$9,0,10*ROW('Hygiene Data'!D86))),'Data Summary'!DQ92="Yes"),OFFSET('Hygiene Data'!$D$9,0,10*ROW('Hygiene Data'!D86)),NA())</f>
        <v>#N/A</v>
      </c>
      <c r="BC92" s="92" t="e">
        <f ca="true">+IF(AND(ISNUMBER(OFFSET('Hygiene Data'!$E$5,0,10*ROW('Hygiene Data'!E86))),'Data Summary'!DR92="Yes"),OFFSET('Hygiene Data'!$E$5,0,10*ROW('Hygiene Data'!E86)),NA())</f>
        <v>#N/A</v>
      </c>
      <c r="BD92" s="92" t="e">
        <f ca="true">+IF(AND(ISNUMBER(OFFSET('Hygiene Data'!$E$7,0,10*ROW('Hygiene Data'!E86))),'Data Summary'!DS92="Yes"),OFFSET('Hygiene Data'!$E$7,0,10*ROW('Hygiene Data'!E86)),NA())</f>
        <v>#N/A</v>
      </c>
      <c r="BE92" s="92" t="e">
        <f ca="true">+IF(AND(ISNUMBER(OFFSET('Hygiene Data'!$E$9,0,10*ROW('Hygiene Data'!E86))),'Data Summary'!DT92="Yes"),OFFSET('Hygiene Data'!$E$9,0,10*ROW('Hygiene Data'!E86)),NA())</f>
        <v>#N/A</v>
      </c>
      <c r="BF92" s="92" t="e">
        <f ca="true">+IF(AND(ISNUMBER(OFFSET('Hygiene Data'!$F$5,0,10*ROW('Hygiene Data'!F86))),'Data Summary'!DU92="Yes"),OFFSET('Hygiene Data'!$F$5,0,10*ROW('Hygiene Data'!F86)),NA())</f>
        <v>#N/A</v>
      </c>
      <c r="BG92" s="92" t="e">
        <f ca="true">+IF(AND(ISNUMBER(OFFSET('Hygiene Data'!$F$7,0,10*ROW('Hygiene Data'!F86))),'Data Summary'!DV92="Yes"),OFFSET('Hygiene Data'!$F$7,0,10*ROW('Hygiene Data'!F86)),NA())</f>
        <v>#N/A</v>
      </c>
      <c r="BH92" s="92" t="e">
        <f ca="true">+IF(AND(ISNUMBER(OFFSET('Hygiene Data'!$F$9,0,10*ROW('Hygiene Data'!F86))),'Data Summary'!DW92="Yes"),OFFSET('Hygiene Data'!$F$9,0,10*ROW('Hygiene Data'!F86)),NA())</f>
        <v>#N/A</v>
      </c>
      <c r="BI92" s="92" t="e">
        <f ca="true">+IF(AND(ISNUMBER(OFFSET('Hygiene Data'!$G$5,0,10*ROW('Hygiene Data'!G86))),'Data Summary'!DX92="Yes"),OFFSET('Hygiene Data'!$G$5,0,10*ROW('Hygiene Data'!G86)),NA())</f>
        <v>#N/A</v>
      </c>
      <c r="BJ92" s="92" t="e">
        <f ca="true">+IF(AND(ISNUMBER(OFFSET('Hygiene Data'!$G$7,0,10*ROW('Hygiene Data'!G86))),'Data Summary'!DY92="Yes"),OFFSET('Hygiene Data'!$G$7,0,10*ROW('Hygiene Data'!G86)),NA())</f>
        <v>#N/A</v>
      </c>
      <c r="BK92" s="92" t="e">
        <f ca="true">+IF(AND(ISNUMBER(OFFSET('Hygiene Data'!$G$9,0,10*ROW('Hygiene Data'!G86))),'Data Summary'!DZ92="Yes"),OFFSET('Hygiene Data'!$G$9,0,10*ROW('Hygiene Data'!G86)),NA())</f>
        <v>#N/A</v>
      </c>
      <c r="BL92" s="92" t="e">
        <f ca="true">+IF(AND(ISNUMBER(OFFSET('Hygiene Data'!$H$5,0,10*ROW('Hygiene Data'!H86))),'Data Summary'!EA92="Yes"),OFFSET('Hygiene Data'!$H$5,0,10*ROW('Hygiene Data'!H86)),NA())</f>
        <v>#N/A</v>
      </c>
      <c r="BM92" s="92" t="e">
        <f ca="true">+IF(AND(ISNUMBER(OFFSET('Hygiene Data'!$H$7,0,10*ROW('Hygiene Data'!H86))),'Data Summary'!EB92="Yes"),OFFSET('Hygiene Data'!$H$7,0,10*ROW('Hygiene Data'!H86)),NA())</f>
        <v>#N/A</v>
      </c>
      <c r="BN92" s="92" t="e">
        <f ca="true">+IF(AND(ISNUMBER(OFFSET('Hygiene Data'!$H$9,0,10*ROW('Hygiene Data'!H86))),'Data Summary'!EC92="Yes"),OFFSET('Hygiene Data'!$H$9,0,10*ROW('Hygiene Data'!H86)),NA())</f>
        <v>#N/A</v>
      </c>
      <c r="BO92" s="92" t="e">
        <f ca="true">+IF(AND(ISNUMBER(OFFSET('Hygiene Data'!$I$5,0,10*ROW('Hygiene Data'!I86))),'Data Summary'!ED92="Yes"),OFFSET('Hygiene Data'!$I$5,0,10*ROW('Hygiene Data'!I86)),NA())</f>
        <v>#N/A</v>
      </c>
      <c r="BP92" s="92" t="e">
        <f ca="true">+IF(AND(ISNUMBER(OFFSET('Hygiene Data'!$I$7,0,10*ROW('Hygiene Data'!I86))),'Data Summary'!EE92="Yes"),OFFSET('Hygiene Data'!$I$7,0,10*ROW('Hygiene Data'!I86)),NA())</f>
        <v>#N/A</v>
      </c>
      <c r="BQ92" s="92"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4" t="str">
        <f ca="true">+IF(ISTEXT('Data Summary'!B93),'Data Summary'!B93,"")</f>
        <v/>
      </c>
      <c r="C93" s="327" t="e">
        <f ca="true">+VALUE('Data Summary'!C93)</f>
        <v>#VALUE!</v>
      </c>
      <c r="D93" s="90" t="e">
        <f ca="true">+IF(AND(ISNUMBER(OFFSET('Water Data'!$D$4,0,10*ROW('Water Data'!D87))),'Data Summary'!BS93="Yes"),100-OFFSET('Water Data'!$D$4,0,10*ROW('Water Data'!D87)),NA())</f>
        <v>#N/A</v>
      </c>
      <c r="E93" s="90" t="e">
        <f ca="true">+IF(AND(ISNUMBER(OFFSET('Water Data'!$D$6,0,10*ROW('Water Data'!D87))),'Data Summary'!BT93="Yes"),OFFSET('Water Data'!$D$6,0,10*ROW('Water Data'!D87)),NA())</f>
        <v>#N/A</v>
      </c>
      <c r="F93" s="90" t="e">
        <f ca="true">+IF(AND(ISNUMBER(OFFSET('Water Data'!$D$9,0,10*ROW('Water Data'!D87))),'Data Summary'!BU93="Yes"),OFFSET('Water Data'!$D$9,0,10*ROW('Water Data'!D87)),NA())</f>
        <v>#N/A</v>
      </c>
      <c r="G93" s="90" t="e">
        <f ca="true">+IF(AND(ISNUMBER(OFFSET('Water Data'!$E$4,0,10*ROW('Water Data'!E87))),'Data Summary'!BV93="Yes"),100-OFFSET('Water Data'!$E$4,0,10*ROW('Water Data'!E87)),NA())</f>
        <v>#N/A</v>
      </c>
      <c r="H93" s="90" t="e">
        <f ca="true">+IF(AND(ISNUMBER(OFFSET('Water Data'!$E$6,0,10*ROW('Water Data'!E87))),'Data Summary'!BW93="Yes"),OFFSET('Water Data'!$E$6,0,10*ROW('Water Data'!E87)),NA())</f>
        <v>#N/A</v>
      </c>
      <c r="I93" s="90" t="e">
        <f ca="true">+IF(AND(ISNUMBER(OFFSET('Water Data'!$E$9,0,10*ROW('Water Data'!E87))),'Data Summary'!BX93="Yes"),OFFSET('Water Data'!$E$9,0,10*ROW('Water Data'!E87)),NA())</f>
        <v>#N/A</v>
      </c>
      <c r="J93" s="90" t="e">
        <f ca="true">+IF(AND(ISNUMBER(OFFSET('Water Data'!$F$4,0,10*ROW('Water Data'!F87))),'Data Summary'!BY93="Yes"),100-OFFSET('Water Data'!$F$4,0,10*ROW('Water Data'!F87)),NA())</f>
        <v>#N/A</v>
      </c>
      <c r="K93" s="90" t="e">
        <f ca="true">+IF(AND(ISNUMBER(OFFSET('Water Data'!$F$6,0,10*ROW('Water Data'!F87))),'Data Summary'!BZ93="Yes"),OFFSET('Water Data'!$F$6,0,10*ROW('Water Data'!F87)),NA())</f>
        <v>#N/A</v>
      </c>
      <c r="L93" s="90" t="e">
        <f ca="true">+IF(AND(ISNUMBER(OFFSET('Water Data'!$F$9,0,10*ROW('Water Data'!F87))),'Data Summary'!CA93="Yes"),OFFSET('Water Data'!$F$9,0,10*ROW('Water Data'!F87)),NA())</f>
        <v>#N/A</v>
      </c>
      <c r="M93" s="90" t="e">
        <f ca="true">+IF(AND(ISNUMBER(OFFSET('Water Data'!$G$4,0,10*ROW('Water Data'!G87))),'Data Summary'!CB93="Yes"),100-OFFSET('Water Data'!$G$4,0,10*ROW('Water Data'!G87)),NA())</f>
        <v>#N/A</v>
      </c>
      <c r="N93" s="90" t="e">
        <f ca="true">+IF(AND(ISNUMBER(OFFSET('Water Data'!$G$6,0,10*ROW('Water Data'!G87))),'Data Summary'!CC93="Yes"),OFFSET('Water Data'!$G$6,0,10*ROW('Water Data'!G87)),NA())</f>
        <v>#N/A</v>
      </c>
      <c r="O93" s="90" t="e">
        <f ca="true">+IF(AND(ISNUMBER(OFFSET('Water Data'!$G$9,0,10*ROW('Water Data'!G87))),'Data Summary'!CD93="Yes"),OFFSET('Water Data'!$G$9,0,10*ROW('Water Data'!G87)),NA())</f>
        <v>#N/A</v>
      </c>
      <c r="P93" s="90" t="e">
        <f ca="true">+IF(AND(ISNUMBER(OFFSET('Water Data'!$H$4,0,10*ROW('Water Data'!H87))),'Data Summary'!CE93="Yes"),100-OFFSET('Water Data'!$H$4,0,10*ROW('Water Data'!H87)),NA())</f>
        <v>#N/A</v>
      </c>
      <c r="Q93" s="90" t="e">
        <f ca="true">+IF(AND(ISNUMBER(OFFSET('Water Data'!$H$6,0,10*ROW('Water Data'!H87))),'Data Summary'!CF93="Yes"),OFFSET('Water Data'!$H$6,0,10*ROW('Water Data'!H87)),NA())</f>
        <v>#N/A</v>
      </c>
      <c r="R93" s="90" t="e">
        <f ca="true">+IF(AND(ISNUMBER(OFFSET('Water Data'!$H$9,0,10*ROW('Water Data'!H87))),'Data Summary'!CG93="Yes"),OFFSET('Water Data'!$H$9,0,10*ROW('Water Data'!H87)),NA())</f>
        <v>#N/A</v>
      </c>
      <c r="S93" s="90" t="e">
        <f ca="true">+IF(AND(ISNUMBER(OFFSET('Water Data'!$I$4,0,10*ROW('Water Data'!I87))),'Data Summary'!CH93="Yes"),100-OFFSET('Water Data'!$I$4,0,10*ROW('Water Data'!I87)),NA())</f>
        <v>#N/A</v>
      </c>
      <c r="T93" s="90" t="e">
        <f ca="true">+IF(AND(ISNUMBER(OFFSET('Water Data'!$I$6,0,10*ROW('Water Data'!I87))),'Data Summary'!CI93="Yes"),OFFSET('Water Data'!$I$6,0,10*ROW('Water Data'!I87)),NA())</f>
        <v>#N/A</v>
      </c>
      <c r="U93" s="90" t="e">
        <f ca="true">+IF(AND(ISNUMBER(OFFSET('Water Data'!$I$9,0,10*ROW('Water Data'!I87))),'Data Summary'!CJ93="Yes"),OFFSET('Water Data'!$I$9,0,10*ROW('Water Data'!I87)),NA())</f>
        <v>#N/A</v>
      </c>
      <c r="V93" s="91" t="e">
        <f ca="true">+IF(AND(ISNUMBER(OFFSET('Sanitation Data'!$D$4,0,10*ROW('Sanitation Data'!D87))),'Data Summary'!CK93="Yes"),100-OFFSET('Sanitation Data'!$D$4,0,10*ROW('Sanitation Data'!D87)),NA())</f>
        <v>#N/A</v>
      </c>
      <c r="W93" s="91" t="e">
        <f ca="true">+IF(AND(ISNUMBER(OFFSET('Sanitation Data'!$D$6,0,10*ROW('Sanitation Data'!D87))),'Data Summary'!CL93="Yes"),OFFSET('Sanitation Data'!$D$6,0,10*ROW('Sanitation Data'!D87)),NA())</f>
        <v>#N/A</v>
      </c>
      <c r="X93" s="91" t="e">
        <f ca="true">+IF(AND(ISNUMBER(OFFSET('Sanitation Data'!$D$10,0,10*ROW('Sanitation Data'!D87))),'Data Summary'!CM93="Yes"),OFFSET('Sanitation Data'!$D$10,0,10*ROW('Sanitation Data'!D87)),NA())</f>
        <v>#N/A</v>
      </c>
      <c r="Y93" s="91" t="e">
        <f ca="true">+IF(AND(ISNUMBER(OFFSET('Sanitation Data'!$D$11,0,10*ROW('Sanitation Data'!D87))),'Data Summary'!CN93="Yes"),OFFSET('Sanitation Data'!$D$11,0,10*ROW('Sanitation Data'!D87)),NA())</f>
        <v>#N/A</v>
      </c>
      <c r="Z93" s="91" t="e">
        <f ca="true">+IF(AND(ISNUMBER(OFFSET('Sanitation Data'!$D$12,0,10*ROW('Sanitation Data'!D87))),'Data Summary'!CO93="Yes"),OFFSET('Sanitation Data'!$D$12,0,10*ROW('Sanitation Data'!D87)),NA())</f>
        <v>#N/A</v>
      </c>
      <c r="AA93" s="91" t="e">
        <f ca="true">+IF(AND(ISNUMBER(OFFSET('Sanitation Data'!$E$4,0,10*ROW('Sanitation Data'!E87))),'Data Summary'!CP93="Yes"),100-OFFSET('Sanitation Data'!$E$4,0,10*ROW('Sanitation Data'!E87)),NA())</f>
        <v>#N/A</v>
      </c>
      <c r="AB93" s="91" t="e">
        <f ca="true">+IF(AND(ISNUMBER(OFFSET('Sanitation Data'!$E$6,0,10*ROW('Sanitation Data'!E87))),'Data Summary'!CQ93="Yes"),OFFSET('Sanitation Data'!$E$6,0,10*ROW('Sanitation Data'!E87)),NA())</f>
        <v>#N/A</v>
      </c>
      <c r="AC93" s="91" t="e">
        <f ca="true">+IF(AND(ISNUMBER(OFFSET('Sanitation Data'!$E$10,0,10*ROW('Sanitation Data'!E87))),'Data Summary'!CR93="Yes"),OFFSET('Sanitation Data'!$E$10,0,10*ROW('Sanitation Data'!E87)),NA())</f>
        <v>#N/A</v>
      </c>
      <c r="AD93" s="91" t="e">
        <f ca="true">+IF(AND(ISNUMBER(OFFSET('Sanitation Data'!$E$11,0,10*ROW('Sanitation Data'!E87))),'Data Summary'!CS93="Yes"),OFFSET('Sanitation Data'!$E$11,0,10*ROW('Sanitation Data'!E87)),NA())</f>
        <v>#N/A</v>
      </c>
      <c r="AE93" s="91" t="e">
        <f ca="true">+IF(AND(ISNUMBER(OFFSET('Sanitation Data'!$E$12,0,10*ROW('Sanitation Data'!E87))),'Data Summary'!CT93="Yes"),OFFSET('Sanitation Data'!$E$12,0,10*ROW('Sanitation Data'!E87)),NA())</f>
        <v>#N/A</v>
      </c>
      <c r="AF93" s="91" t="e">
        <f ca="true">+IF(AND(ISNUMBER(OFFSET('Sanitation Data'!$F$4,0,10*ROW('Sanitation Data'!F87))),'Data Summary'!CU93="Yes"),100-OFFSET('Sanitation Data'!$F$4,0,10*ROW('Sanitation Data'!F87)),NA())</f>
        <v>#N/A</v>
      </c>
      <c r="AG93" s="91" t="e">
        <f ca="true">+IF(AND(ISNUMBER(OFFSET('Sanitation Data'!$F$6,0,10*ROW('Sanitation Data'!F87))),'Data Summary'!CV93="Yes"),OFFSET('Sanitation Data'!$F$6,0,10*ROW('Sanitation Data'!F87)),NA())</f>
        <v>#N/A</v>
      </c>
      <c r="AH93" s="91" t="e">
        <f ca="true">+IF(AND(ISNUMBER(OFFSET('Sanitation Data'!$F$10,0,10*ROW('Sanitation Data'!F87))),'Data Summary'!CW93="Yes"),OFFSET('Sanitation Data'!$F$10,0,10*ROW('Sanitation Data'!F87)),NA())</f>
        <v>#N/A</v>
      </c>
      <c r="AI93" s="91" t="e">
        <f ca="true">+IF(AND(ISNUMBER(OFFSET('Sanitation Data'!$F$11,0,10*ROW('Sanitation Data'!F87))),'Data Summary'!CX93="Yes"),OFFSET('Sanitation Data'!$F$11,0,10*ROW('Sanitation Data'!F87)),NA())</f>
        <v>#N/A</v>
      </c>
      <c r="AJ93" s="91" t="e">
        <f ca="true">+IF(AND(ISNUMBER(OFFSET('Sanitation Data'!$F$12,0,10*ROW('Sanitation Data'!F87))),'Data Summary'!CY93="Yes"),OFFSET('Sanitation Data'!$F$12,0,10*ROW('Sanitation Data'!F87)),NA())</f>
        <v>#N/A</v>
      </c>
      <c r="AK93" s="91" t="e">
        <f ca="true">+IF(AND(ISNUMBER(OFFSET('Sanitation Data'!$G$4,0,10*ROW('Sanitation Data'!G87))),'Data Summary'!CZ93="Yes"),100-OFFSET('Sanitation Data'!$G$4,0,10*ROW('Sanitation Data'!G87)),NA())</f>
        <v>#N/A</v>
      </c>
      <c r="AL93" s="91" t="e">
        <f ca="true">+IF(AND(ISNUMBER(OFFSET('Sanitation Data'!$G$6,0,10*ROW('Sanitation Data'!G87))),'Data Summary'!DA93="Yes"),OFFSET('Sanitation Data'!$G$6,0,10*ROW('Sanitation Data'!G87)),NA())</f>
        <v>#N/A</v>
      </c>
      <c r="AM93" s="91" t="e">
        <f ca="true">+IF(AND(ISNUMBER(OFFSET('Sanitation Data'!$G$10,0,10*ROW('Sanitation Data'!G87))),'Data Summary'!DB93="Yes"),OFFSET('Sanitation Data'!$G$10,0,10*ROW('Sanitation Data'!G87)),NA())</f>
        <v>#N/A</v>
      </c>
      <c r="AN93" s="91" t="e">
        <f ca="true">+IF(AND(ISNUMBER(OFFSET('Sanitation Data'!$G$11,0,10*ROW('Sanitation Data'!G87))),'Data Summary'!DC93="Yes"),OFFSET('Sanitation Data'!$G$11,0,10*ROW('Sanitation Data'!G87)),NA())</f>
        <v>#N/A</v>
      </c>
      <c r="AO93" s="91" t="e">
        <f ca="true">+IF(AND(ISNUMBER(OFFSET('Sanitation Data'!$G$12,0,10*ROW('Sanitation Data'!G87))),'Data Summary'!DD93="Yes"),OFFSET('Sanitation Data'!$G$12,0,10*ROW('Sanitation Data'!G87)),NA())</f>
        <v>#N/A</v>
      </c>
      <c r="AP93" s="91" t="e">
        <f ca="true">+IF(AND(ISNUMBER(OFFSET('Sanitation Data'!$H$4,0,10*ROW('Sanitation Data'!H87))),'Data Summary'!DE93="Yes"),100-OFFSET('Sanitation Data'!$H$4,0,10*ROW('Sanitation Data'!H87)),NA())</f>
        <v>#N/A</v>
      </c>
      <c r="AQ93" s="91" t="e">
        <f ca="true">+IF(AND(ISNUMBER(OFFSET('Sanitation Data'!$H$6,0,10*ROW('Sanitation Data'!H87))),'Data Summary'!DF93="Yes"),OFFSET('Sanitation Data'!$H$6,0,10*ROW('Sanitation Data'!H87)),NA())</f>
        <v>#N/A</v>
      </c>
      <c r="AR93" s="91" t="e">
        <f ca="true">+IF(AND(ISNUMBER(OFFSET('Sanitation Data'!$H$10,0,10*ROW('Sanitation Data'!H87))),'Data Summary'!DG93="Yes"),OFFSET('Sanitation Data'!$H$10,0,10*ROW('Sanitation Data'!H87)),NA())</f>
        <v>#N/A</v>
      </c>
      <c r="AS93" s="91" t="e">
        <f ca="true">+IF(AND(ISNUMBER(OFFSET('Sanitation Data'!$H$11,0,10*ROW('Sanitation Data'!H87))),'Data Summary'!DH93="Yes"),OFFSET('Sanitation Data'!$H$11,0,10*ROW('Sanitation Data'!H87)),NA())</f>
        <v>#N/A</v>
      </c>
      <c r="AT93" s="91" t="e">
        <f ca="true">+IF(AND(ISNUMBER(OFFSET('Sanitation Data'!$H$12,0,10*ROW('Sanitation Data'!H87))),'Data Summary'!DI93="Yes"),OFFSET('Sanitation Data'!$H$12,0,10*ROW('Sanitation Data'!H87)),NA())</f>
        <v>#N/A</v>
      </c>
      <c r="AU93" s="91" t="e">
        <f ca="true">+IF(AND(ISNUMBER(OFFSET('Sanitation Data'!$I$4,0,10*ROW('Sanitation Data'!I87))),'Data Summary'!DJ93="Yes"),100-OFFSET('Sanitation Data'!$I$4,0,10*ROW('Sanitation Data'!I87)),NA())</f>
        <v>#N/A</v>
      </c>
      <c r="AV93" s="91" t="e">
        <f ca="true">+IF(AND(ISNUMBER(OFFSET('Sanitation Data'!$I$6,0,10*ROW('Sanitation Data'!I87))),'Data Summary'!DK93="Yes"),OFFSET('Sanitation Data'!$I$6,0,10*ROW('Sanitation Data'!I87)),NA())</f>
        <v>#N/A</v>
      </c>
      <c r="AW93" s="91" t="e">
        <f ca="true">+IF(AND(ISNUMBER(OFFSET('Sanitation Data'!$I$10,0,10*ROW('Sanitation Data'!I87))),'Data Summary'!DL93="Yes"),OFFSET('Sanitation Data'!$I$10,0,10*ROW('Sanitation Data'!I87)),NA())</f>
        <v>#N/A</v>
      </c>
      <c r="AX93" s="91" t="e">
        <f ca="true">+IF(AND(ISNUMBER(OFFSET('Sanitation Data'!$I$11,0,10*ROW('Sanitation Data'!I87))),'Data Summary'!DM93="Yes"),OFFSET('Sanitation Data'!$I$11,0,10*ROW('Sanitation Data'!I87)),NA())</f>
        <v>#N/A</v>
      </c>
      <c r="AY93" s="91" t="e">
        <f ca="true">+IF(AND(ISNUMBER(OFFSET('Sanitation Data'!$I$12,0,10*ROW('Sanitation Data'!I87))),'Data Summary'!DN93="Yes"),OFFSET('Sanitation Data'!$I$12,0,10*ROW('Sanitation Data'!I87)),NA())</f>
        <v>#N/A</v>
      </c>
      <c r="AZ93" s="92" t="e">
        <f ca="true">+IF(AND(ISNUMBER(OFFSET('Hygiene Data'!$D$5,0,10*ROW('Hygiene Data'!D87))),'Data Summary'!DO93="Yes"),OFFSET('Hygiene Data'!$D$5,0,10*ROW('Hygiene Data'!D87)),NA())</f>
        <v>#N/A</v>
      </c>
      <c r="BA93" s="92" t="e">
        <f ca="true">+IF(AND(ISNUMBER(OFFSET('Hygiene Data'!$D$7,0,10*ROW('Hygiene Data'!D87))),'Data Summary'!DP93="Yes"),OFFSET('Hygiene Data'!$D$7,0,10*ROW('Hygiene Data'!D87)),NA())</f>
        <v>#N/A</v>
      </c>
      <c r="BB93" s="92" t="e">
        <f ca="true">+IF(AND(ISNUMBER(OFFSET('Hygiene Data'!$D$9,0,10*ROW('Hygiene Data'!D87))),'Data Summary'!DQ93="Yes"),OFFSET('Hygiene Data'!$D$9,0,10*ROW('Hygiene Data'!D87)),NA())</f>
        <v>#N/A</v>
      </c>
      <c r="BC93" s="92" t="e">
        <f ca="true">+IF(AND(ISNUMBER(OFFSET('Hygiene Data'!$E$5,0,10*ROW('Hygiene Data'!E87))),'Data Summary'!DR93="Yes"),OFFSET('Hygiene Data'!$E$5,0,10*ROW('Hygiene Data'!E87)),NA())</f>
        <v>#N/A</v>
      </c>
      <c r="BD93" s="92" t="e">
        <f ca="true">+IF(AND(ISNUMBER(OFFSET('Hygiene Data'!$E$7,0,10*ROW('Hygiene Data'!E87))),'Data Summary'!DS93="Yes"),OFFSET('Hygiene Data'!$E$7,0,10*ROW('Hygiene Data'!E87)),NA())</f>
        <v>#N/A</v>
      </c>
      <c r="BE93" s="92" t="e">
        <f ca="true">+IF(AND(ISNUMBER(OFFSET('Hygiene Data'!$E$9,0,10*ROW('Hygiene Data'!E87))),'Data Summary'!DT93="Yes"),OFFSET('Hygiene Data'!$E$9,0,10*ROW('Hygiene Data'!E87)),NA())</f>
        <v>#N/A</v>
      </c>
      <c r="BF93" s="92" t="e">
        <f ca="true">+IF(AND(ISNUMBER(OFFSET('Hygiene Data'!$F$5,0,10*ROW('Hygiene Data'!F87))),'Data Summary'!DU93="Yes"),OFFSET('Hygiene Data'!$F$5,0,10*ROW('Hygiene Data'!F87)),NA())</f>
        <v>#N/A</v>
      </c>
      <c r="BG93" s="92" t="e">
        <f ca="true">+IF(AND(ISNUMBER(OFFSET('Hygiene Data'!$F$7,0,10*ROW('Hygiene Data'!F87))),'Data Summary'!DV93="Yes"),OFFSET('Hygiene Data'!$F$7,0,10*ROW('Hygiene Data'!F87)),NA())</f>
        <v>#N/A</v>
      </c>
      <c r="BH93" s="92" t="e">
        <f ca="true">+IF(AND(ISNUMBER(OFFSET('Hygiene Data'!$F$9,0,10*ROW('Hygiene Data'!F87))),'Data Summary'!DW93="Yes"),OFFSET('Hygiene Data'!$F$9,0,10*ROW('Hygiene Data'!F87)),NA())</f>
        <v>#N/A</v>
      </c>
      <c r="BI93" s="92" t="e">
        <f ca="true">+IF(AND(ISNUMBER(OFFSET('Hygiene Data'!$G$5,0,10*ROW('Hygiene Data'!G87))),'Data Summary'!DX93="Yes"),OFFSET('Hygiene Data'!$G$5,0,10*ROW('Hygiene Data'!G87)),NA())</f>
        <v>#N/A</v>
      </c>
      <c r="BJ93" s="92" t="e">
        <f ca="true">+IF(AND(ISNUMBER(OFFSET('Hygiene Data'!$G$7,0,10*ROW('Hygiene Data'!G87))),'Data Summary'!DY93="Yes"),OFFSET('Hygiene Data'!$G$7,0,10*ROW('Hygiene Data'!G87)),NA())</f>
        <v>#N/A</v>
      </c>
      <c r="BK93" s="92" t="e">
        <f ca="true">+IF(AND(ISNUMBER(OFFSET('Hygiene Data'!$G$9,0,10*ROW('Hygiene Data'!G87))),'Data Summary'!DZ93="Yes"),OFFSET('Hygiene Data'!$G$9,0,10*ROW('Hygiene Data'!G87)),NA())</f>
        <v>#N/A</v>
      </c>
      <c r="BL93" s="92" t="e">
        <f ca="true">+IF(AND(ISNUMBER(OFFSET('Hygiene Data'!$H$5,0,10*ROW('Hygiene Data'!H87))),'Data Summary'!EA93="Yes"),OFFSET('Hygiene Data'!$H$5,0,10*ROW('Hygiene Data'!H87)),NA())</f>
        <v>#N/A</v>
      </c>
      <c r="BM93" s="92" t="e">
        <f ca="true">+IF(AND(ISNUMBER(OFFSET('Hygiene Data'!$H$7,0,10*ROW('Hygiene Data'!H87))),'Data Summary'!EB93="Yes"),OFFSET('Hygiene Data'!$H$7,0,10*ROW('Hygiene Data'!H87)),NA())</f>
        <v>#N/A</v>
      </c>
      <c r="BN93" s="92" t="e">
        <f ca="true">+IF(AND(ISNUMBER(OFFSET('Hygiene Data'!$H$9,0,10*ROW('Hygiene Data'!H87))),'Data Summary'!EC93="Yes"),OFFSET('Hygiene Data'!$H$9,0,10*ROW('Hygiene Data'!H87)),NA())</f>
        <v>#N/A</v>
      </c>
      <c r="BO93" s="92" t="e">
        <f ca="true">+IF(AND(ISNUMBER(OFFSET('Hygiene Data'!$I$5,0,10*ROW('Hygiene Data'!I87))),'Data Summary'!ED93="Yes"),OFFSET('Hygiene Data'!$I$5,0,10*ROW('Hygiene Data'!I87)),NA())</f>
        <v>#N/A</v>
      </c>
      <c r="BP93" s="92" t="e">
        <f ca="true">+IF(AND(ISNUMBER(OFFSET('Hygiene Data'!$I$7,0,10*ROW('Hygiene Data'!I87))),'Data Summary'!EE93="Yes"),OFFSET('Hygiene Data'!$I$7,0,10*ROW('Hygiene Data'!I87)),NA())</f>
        <v>#N/A</v>
      </c>
      <c r="BQ93" s="92"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4" t="str">
        <f ca="true">+IF(ISTEXT('Data Summary'!B94),'Data Summary'!B94,"")</f>
        <v/>
      </c>
      <c r="C94" s="327" t="e">
        <f ca="true">+VALUE('Data Summary'!C94)</f>
        <v>#VALUE!</v>
      </c>
      <c r="D94" s="90" t="e">
        <f ca="true">+IF(AND(ISNUMBER(OFFSET('Water Data'!$D$4,0,10*ROW('Water Data'!D88))),'Data Summary'!BS94="Yes"),100-OFFSET('Water Data'!$D$4,0,10*ROW('Water Data'!D88)),NA())</f>
        <v>#N/A</v>
      </c>
      <c r="E94" s="90" t="e">
        <f ca="true">+IF(AND(ISNUMBER(OFFSET('Water Data'!$D$6,0,10*ROW('Water Data'!D88))),'Data Summary'!BT94="Yes"),OFFSET('Water Data'!$D$6,0,10*ROW('Water Data'!D88)),NA())</f>
        <v>#N/A</v>
      </c>
      <c r="F94" s="90" t="e">
        <f ca="true">+IF(AND(ISNUMBER(OFFSET('Water Data'!$D$9,0,10*ROW('Water Data'!D88))),'Data Summary'!BU94="Yes"),OFFSET('Water Data'!$D$9,0,10*ROW('Water Data'!D88)),NA())</f>
        <v>#N/A</v>
      </c>
      <c r="G94" s="90" t="e">
        <f ca="true">+IF(AND(ISNUMBER(OFFSET('Water Data'!$E$4,0,10*ROW('Water Data'!E88))),'Data Summary'!BV94="Yes"),100-OFFSET('Water Data'!$E$4,0,10*ROW('Water Data'!E88)),NA())</f>
        <v>#N/A</v>
      </c>
      <c r="H94" s="90" t="e">
        <f ca="true">+IF(AND(ISNUMBER(OFFSET('Water Data'!$E$6,0,10*ROW('Water Data'!E88))),'Data Summary'!BW94="Yes"),OFFSET('Water Data'!$E$6,0,10*ROW('Water Data'!E88)),NA())</f>
        <v>#N/A</v>
      </c>
      <c r="I94" s="90" t="e">
        <f ca="true">+IF(AND(ISNUMBER(OFFSET('Water Data'!$E$9,0,10*ROW('Water Data'!E88))),'Data Summary'!BX94="Yes"),OFFSET('Water Data'!$E$9,0,10*ROW('Water Data'!E88)),NA())</f>
        <v>#N/A</v>
      </c>
      <c r="J94" s="90" t="e">
        <f ca="true">+IF(AND(ISNUMBER(OFFSET('Water Data'!$F$4,0,10*ROW('Water Data'!F88))),'Data Summary'!BY94="Yes"),100-OFFSET('Water Data'!$F$4,0,10*ROW('Water Data'!F88)),NA())</f>
        <v>#N/A</v>
      </c>
      <c r="K94" s="90" t="e">
        <f ca="true">+IF(AND(ISNUMBER(OFFSET('Water Data'!$F$6,0,10*ROW('Water Data'!F88))),'Data Summary'!BZ94="Yes"),OFFSET('Water Data'!$F$6,0,10*ROW('Water Data'!F88)),NA())</f>
        <v>#N/A</v>
      </c>
      <c r="L94" s="90" t="e">
        <f ca="true">+IF(AND(ISNUMBER(OFFSET('Water Data'!$F$9,0,10*ROW('Water Data'!F88))),'Data Summary'!CA94="Yes"),OFFSET('Water Data'!$F$9,0,10*ROW('Water Data'!F88)),NA())</f>
        <v>#N/A</v>
      </c>
      <c r="M94" s="90" t="e">
        <f ca="true">+IF(AND(ISNUMBER(OFFSET('Water Data'!$G$4,0,10*ROW('Water Data'!G88))),'Data Summary'!CB94="Yes"),100-OFFSET('Water Data'!$G$4,0,10*ROW('Water Data'!G88)),NA())</f>
        <v>#N/A</v>
      </c>
      <c r="N94" s="90" t="e">
        <f ca="true">+IF(AND(ISNUMBER(OFFSET('Water Data'!$G$6,0,10*ROW('Water Data'!G88))),'Data Summary'!CC94="Yes"),OFFSET('Water Data'!$G$6,0,10*ROW('Water Data'!G88)),NA())</f>
        <v>#N/A</v>
      </c>
      <c r="O94" s="90" t="e">
        <f ca="true">+IF(AND(ISNUMBER(OFFSET('Water Data'!$G$9,0,10*ROW('Water Data'!G88))),'Data Summary'!CD94="Yes"),OFFSET('Water Data'!$G$9,0,10*ROW('Water Data'!G88)),NA())</f>
        <v>#N/A</v>
      </c>
      <c r="P94" s="90" t="e">
        <f ca="true">+IF(AND(ISNUMBER(OFFSET('Water Data'!$H$4,0,10*ROW('Water Data'!H88))),'Data Summary'!CE94="Yes"),100-OFFSET('Water Data'!$H$4,0,10*ROW('Water Data'!H88)),NA())</f>
        <v>#N/A</v>
      </c>
      <c r="Q94" s="90" t="e">
        <f ca="true">+IF(AND(ISNUMBER(OFFSET('Water Data'!$H$6,0,10*ROW('Water Data'!H88))),'Data Summary'!CF94="Yes"),OFFSET('Water Data'!$H$6,0,10*ROW('Water Data'!H88)),NA())</f>
        <v>#N/A</v>
      </c>
      <c r="R94" s="90" t="e">
        <f ca="true">+IF(AND(ISNUMBER(OFFSET('Water Data'!$H$9,0,10*ROW('Water Data'!H88))),'Data Summary'!CG94="Yes"),OFFSET('Water Data'!$H$9,0,10*ROW('Water Data'!H88)),NA())</f>
        <v>#N/A</v>
      </c>
      <c r="S94" s="90" t="e">
        <f ca="true">+IF(AND(ISNUMBER(OFFSET('Water Data'!$I$4,0,10*ROW('Water Data'!I88))),'Data Summary'!CH94="Yes"),100-OFFSET('Water Data'!$I$4,0,10*ROW('Water Data'!I88)),NA())</f>
        <v>#N/A</v>
      </c>
      <c r="T94" s="90" t="e">
        <f ca="true">+IF(AND(ISNUMBER(OFFSET('Water Data'!$I$6,0,10*ROW('Water Data'!I88))),'Data Summary'!CI94="Yes"),OFFSET('Water Data'!$I$6,0,10*ROW('Water Data'!I88)),NA())</f>
        <v>#N/A</v>
      </c>
      <c r="U94" s="90" t="e">
        <f ca="true">+IF(AND(ISNUMBER(OFFSET('Water Data'!$I$9,0,10*ROW('Water Data'!I88))),'Data Summary'!CJ94="Yes"),OFFSET('Water Data'!$I$9,0,10*ROW('Water Data'!I88)),NA())</f>
        <v>#N/A</v>
      </c>
      <c r="V94" s="91" t="e">
        <f ca="true">+IF(AND(ISNUMBER(OFFSET('Sanitation Data'!$D$4,0,10*ROW('Sanitation Data'!D88))),'Data Summary'!CK94="Yes"),100-OFFSET('Sanitation Data'!$D$4,0,10*ROW('Sanitation Data'!D88)),NA())</f>
        <v>#N/A</v>
      </c>
      <c r="W94" s="91" t="e">
        <f ca="true">+IF(AND(ISNUMBER(OFFSET('Sanitation Data'!$D$6,0,10*ROW('Sanitation Data'!D88))),'Data Summary'!CL94="Yes"),OFFSET('Sanitation Data'!$D$6,0,10*ROW('Sanitation Data'!D88)),NA())</f>
        <v>#N/A</v>
      </c>
      <c r="X94" s="91" t="e">
        <f ca="true">+IF(AND(ISNUMBER(OFFSET('Sanitation Data'!$D$10,0,10*ROW('Sanitation Data'!D88))),'Data Summary'!CM94="Yes"),OFFSET('Sanitation Data'!$D$10,0,10*ROW('Sanitation Data'!D88)),NA())</f>
        <v>#N/A</v>
      </c>
      <c r="Y94" s="91" t="e">
        <f ca="true">+IF(AND(ISNUMBER(OFFSET('Sanitation Data'!$D$11,0,10*ROW('Sanitation Data'!D88))),'Data Summary'!CN94="Yes"),OFFSET('Sanitation Data'!$D$11,0,10*ROW('Sanitation Data'!D88)),NA())</f>
        <v>#N/A</v>
      </c>
      <c r="Z94" s="91" t="e">
        <f ca="true">+IF(AND(ISNUMBER(OFFSET('Sanitation Data'!$D$12,0,10*ROW('Sanitation Data'!D88))),'Data Summary'!CO94="Yes"),OFFSET('Sanitation Data'!$D$12,0,10*ROW('Sanitation Data'!D88)),NA())</f>
        <v>#N/A</v>
      </c>
      <c r="AA94" s="91" t="e">
        <f ca="true">+IF(AND(ISNUMBER(OFFSET('Sanitation Data'!$E$4,0,10*ROW('Sanitation Data'!E88))),'Data Summary'!CP94="Yes"),100-OFFSET('Sanitation Data'!$E$4,0,10*ROW('Sanitation Data'!E88)),NA())</f>
        <v>#N/A</v>
      </c>
      <c r="AB94" s="91" t="e">
        <f ca="true">+IF(AND(ISNUMBER(OFFSET('Sanitation Data'!$E$6,0,10*ROW('Sanitation Data'!E88))),'Data Summary'!CQ94="Yes"),OFFSET('Sanitation Data'!$E$6,0,10*ROW('Sanitation Data'!E88)),NA())</f>
        <v>#N/A</v>
      </c>
      <c r="AC94" s="91" t="e">
        <f ca="true">+IF(AND(ISNUMBER(OFFSET('Sanitation Data'!$E$10,0,10*ROW('Sanitation Data'!E88))),'Data Summary'!CR94="Yes"),OFFSET('Sanitation Data'!$E$10,0,10*ROW('Sanitation Data'!E88)),NA())</f>
        <v>#N/A</v>
      </c>
      <c r="AD94" s="91" t="e">
        <f ca="true">+IF(AND(ISNUMBER(OFFSET('Sanitation Data'!$E$11,0,10*ROW('Sanitation Data'!E88))),'Data Summary'!CS94="Yes"),OFFSET('Sanitation Data'!$E$11,0,10*ROW('Sanitation Data'!E88)),NA())</f>
        <v>#N/A</v>
      </c>
      <c r="AE94" s="91" t="e">
        <f ca="true">+IF(AND(ISNUMBER(OFFSET('Sanitation Data'!$E$12,0,10*ROW('Sanitation Data'!E88))),'Data Summary'!CT94="Yes"),OFFSET('Sanitation Data'!$E$12,0,10*ROW('Sanitation Data'!E88)),NA())</f>
        <v>#N/A</v>
      </c>
      <c r="AF94" s="91" t="e">
        <f ca="true">+IF(AND(ISNUMBER(OFFSET('Sanitation Data'!$F$4,0,10*ROW('Sanitation Data'!F88))),'Data Summary'!CU94="Yes"),100-OFFSET('Sanitation Data'!$F$4,0,10*ROW('Sanitation Data'!F88)),NA())</f>
        <v>#N/A</v>
      </c>
      <c r="AG94" s="91" t="e">
        <f ca="true">+IF(AND(ISNUMBER(OFFSET('Sanitation Data'!$F$6,0,10*ROW('Sanitation Data'!F88))),'Data Summary'!CV94="Yes"),OFFSET('Sanitation Data'!$F$6,0,10*ROW('Sanitation Data'!F88)),NA())</f>
        <v>#N/A</v>
      </c>
      <c r="AH94" s="91" t="e">
        <f ca="true">+IF(AND(ISNUMBER(OFFSET('Sanitation Data'!$F$10,0,10*ROW('Sanitation Data'!F88))),'Data Summary'!CW94="Yes"),OFFSET('Sanitation Data'!$F$10,0,10*ROW('Sanitation Data'!F88)),NA())</f>
        <v>#N/A</v>
      </c>
      <c r="AI94" s="91" t="e">
        <f ca="true">+IF(AND(ISNUMBER(OFFSET('Sanitation Data'!$F$11,0,10*ROW('Sanitation Data'!F88))),'Data Summary'!CX94="Yes"),OFFSET('Sanitation Data'!$F$11,0,10*ROW('Sanitation Data'!F88)),NA())</f>
        <v>#N/A</v>
      </c>
      <c r="AJ94" s="91" t="e">
        <f ca="true">+IF(AND(ISNUMBER(OFFSET('Sanitation Data'!$F$12,0,10*ROW('Sanitation Data'!F88))),'Data Summary'!CY94="Yes"),OFFSET('Sanitation Data'!$F$12,0,10*ROW('Sanitation Data'!F88)),NA())</f>
        <v>#N/A</v>
      </c>
      <c r="AK94" s="91" t="e">
        <f ca="true">+IF(AND(ISNUMBER(OFFSET('Sanitation Data'!$G$4,0,10*ROW('Sanitation Data'!G88))),'Data Summary'!CZ94="Yes"),100-OFFSET('Sanitation Data'!$G$4,0,10*ROW('Sanitation Data'!G88)),NA())</f>
        <v>#N/A</v>
      </c>
      <c r="AL94" s="91" t="e">
        <f ca="true">+IF(AND(ISNUMBER(OFFSET('Sanitation Data'!$G$6,0,10*ROW('Sanitation Data'!G88))),'Data Summary'!DA94="Yes"),OFFSET('Sanitation Data'!$G$6,0,10*ROW('Sanitation Data'!G88)),NA())</f>
        <v>#N/A</v>
      </c>
      <c r="AM94" s="91" t="e">
        <f ca="true">+IF(AND(ISNUMBER(OFFSET('Sanitation Data'!$G$10,0,10*ROW('Sanitation Data'!G88))),'Data Summary'!DB94="Yes"),OFFSET('Sanitation Data'!$G$10,0,10*ROW('Sanitation Data'!G88)),NA())</f>
        <v>#N/A</v>
      </c>
      <c r="AN94" s="91" t="e">
        <f ca="true">+IF(AND(ISNUMBER(OFFSET('Sanitation Data'!$G$11,0,10*ROW('Sanitation Data'!G88))),'Data Summary'!DC94="Yes"),OFFSET('Sanitation Data'!$G$11,0,10*ROW('Sanitation Data'!G88)),NA())</f>
        <v>#N/A</v>
      </c>
      <c r="AO94" s="91" t="e">
        <f ca="true">+IF(AND(ISNUMBER(OFFSET('Sanitation Data'!$G$12,0,10*ROW('Sanitation Data'!G88))),'Data Summary'!DD94="Yes"),OFFSET('Sanitation Data'!$G$12,0,10*ROW('Sanitation Data'!G88)),NA())</f>
        <v>#N/A</v>
      </c>
      <c r="AP94" s="91" t="e">
        <f ca="true">+IF(AND(ISNUMBER(OFFSET('Sanitation Data'!$H$4,0,10*ROW('Sanitation Data'!H88))),'Data Summary'!DE94="Yes"),100-OFFSET('Sanitation Data'!$H$4,0,10*ROW('Sanitation Data'!H88)),NA())</f>
        <v>#N/A</v>
      </c>
      <c r="AQ94" s="91" t="e">
        <f ca="true">+IF(AND(ISNUMBER(OFFSET('Sanitation Data'!$H$6,0,10*ROW('Sanitation Data'!H88))),'Data Summary'!DF94="Yes"),OFFSET('Sanitation Data'!$H$6,0,10*ROW('Sanitation Data'!H88)),NA())</f>
        <v>#N/A</v>
      </c>
      <c r="AR94" s="91" t="e">
        <f ca="true">+IF(AND(ISNUMBER(OFFSET('Sanitation Data'!$H$10,0,10*ROW('Sanitation Data'!H88))),'Data Summary'!DG94="Yes"),OFFSET('Sanitation Data'!$H$10,0,10*ROW('Sanitation Data'!H88)),NA())</f>
        <v>#N/A</v>
      </c>
      <c r="AS94" s="91" t="e">
        <f ca="true">+IF(AND(ISNUMBER(OFFSET('Sanitation Data'!$H$11,0,10*ROW('Sanitation Data'!H88))),'Data Summary'!DH94="Yes"),OFFSET('Sanitation Data'!$H$11,0,10*ROW('Sanitation Data'!H88)),NA())</f>
        <v>#N/A</v>
      </c>
      <c r="AT94" s="91" t="e">
        <f ca="true">+IF(AND(ISNUMBER(OFFSET('Sanitation Data'!$H$12,0,10*ROW('Sanitation Data'!H88))),'Data Summary'!DI94="Yes"),OFFSET('Sanitation Data'!$H$12,0,10*ROW('Sanitation Data'!H88)),NA())</f>
        <v>#N/A</v>
      </c>
      <c r="AU94" s="91" t="e">
        <f ca="true">+IF(AND(ISNUMBER(OFFSET('Sanitation Data'!$I$4,0,10*ROW('Sanitation Data'!I88))),'Data Summary'!DJ94="Yes"),100-OFFSET('Sanitation Data'!$I$4,0,10*ROW('Sanitation Data'!I88)),NA())</f>
        <v>#N/A</v>
      </c>
      <c r="AV94" s="91" t="e">
        <f ca="true">+IF(AND(ISNUMBER(OFFSET('Sanitation Data'!$I$6,0,10*ROW('Sanitation Data'!I88))),'Data Summary'!DK94="Yes"),OFFSET('Sanitation Data'!$I$6,0,10*ROW('Sanitation Data'!I88)),NA())</f>
        <v>#N/A</v>
      </c>
      <c r="AW94" s="91" t="e">
        <f ca="true">+IF(AND(ISNUMBER(OFFSET('Sanitation Data'!$I$10,0,10*ROW('Sanitation Data'!I88))),'Data Summary'!DL94="Yes"),OFFSET('Sanitation Data'!$I$10,0,10*ROW('Sanitation Data'!I88)),NA())</f>
        <v>#N/A</v>
      </c>
      <c r="AX94" s="91" t="e">
        <f ca="true">+IF(AND(ISNUMBER(OFFSET('Sanitation Data'!$I$11,0,10*ROW('Sanitation Data'!I88))),'Data Summary'!DM94="Yes"),OFFSET('Sanitation Data'!$I$11,0,10*ROW('Sanitation Data'!I88)),NA())</f>
        <v>#N/A</v>
      </c>
      <c r="AY94" s="91" t="e">
        <f ca="true">+IF(AND(ISNUMBER(OFFSET('Sanitation Data'!$I$12,0,10*ROW('Sanitation Data'!I88))),'Data Summary'!DN94="Yes"),OFFSET('Sanitation Data'!$I$12,0,10*ROW('Sanitation Data'!I88)),NA())</f>
        <v>#N/A</v>
      </c>
      <c r="AZ94" s="92" t="e">
        <f ca="true">+IF(AND(ISNUMBER(OFFSET('Hygiene Data'!$D$5,0,10*ROW('Hygiene Data'!D88))),'Data Summary'!DO94="Yes"),OFFSET('Hygiene Data'!$D$5,0,10*ROW('Hygiene Data'!D88)),NA())</f>
        <v>#N/A</v>
      </c>
      <c r="BA94" s="92" t="e">
        <f ca="true">+IF(AND(ISNUMBER(OFFSET('Hygiene Data'!$D$7,0,10*ROW('Hygiene Data'!D88))),'Data Summary'!DP94="Yes"),OFFSET('Hygiene Data'!$D$7,0,10*ROW('Hygiene Data'!D88)),NA())</f>
        <v>#N/A</v>
      </c>
      <c r="BB94" s="92" t="e">
        <f ca="true">+IF(AND(ISNUMBER(OFFSET('Hygiene Data'!$D$9,0,10*ROW('Hygiene Data'!D88))),'Data Summary'!DQ94="Yes"),OFFSET('Hygiene Data'!$D$9,0,10*ROW('Hygiene Data'!D88)),NA())</f>
        <v>#N/A</v>
      </c>
      <c r="BC94" s="92" t="e">
        <f ca="true">+IF(AND(ISNUMBER(OFFSET('Hygiene Data'!$E$5,0,10*ROW('Hygiene Data'!E88))),'Data Summary'!DR94="Yes"),OFFSET('Hygiene Data'!$E$5,0,10*ROW('Hygiene Data'!E88)),NA())</f>
        <v>#N/A</v>
      </c>
      <c r="BD94" s="92" t="e">
        <f ca="true">+IF(AND(ISNUMBER(OFFSET('Hygiene Data'!$E$7,0,10*ROW('Hygiene Data'!E88))),'Data Summary'!DS94="Yes"),OFFSET('Hygiene Data'!$E$7,0,10*ROW('Hygiene Data'!E88)),NA())</f>
        <v>#N/A</v>
      </c>
      <c r="BE94" s="92" t="e">
        <f ca="true">+IF(AND(ISNUMBER(OFFSET('Hygiene Data'!$E$9,0,10*ROW('Hygiene Data'!E88))),'Data Summary'!DT94="Yes"),OFFSET('Hygiene Data'!$E$9,0,10*ROW('Hygiene Data'!E88)),NA())</f>
        <v>#N/A</v>
      </c>
      <c r="BF94" s="92" t="e">
        <f ca="true">+IF(AND(ISNUMBER(OFFSET('Hygiene Data'!$F$5,0,10*ROW('Hygiene Data'!F88))),'Data Summary'!DU94="Yes"),OFFSET('Hygiene Data'!$F$5,0,10*ROW('Hygiene Data'!F88)),NA())</f>
        <v>#N/A</v>
      </c>
      <c r="BG94" s="92" t="e">
        <f ca="true">+IF(AND(ISNUMBER(OFFSET('Hygiene Data'!$F$7,0,10*ROW('Hygiene Data'!F88))),'Data Summary'!DV94="Yes"),OFFSET('Hygiene Data'!$F$7,0,10*ROW('Hygiene Data'!F88)),NA())</f>
        <v>#N/A</v>
      </c>
      <c r="BH94" s="92" t="e">
        <f ca="true">+IF(AND(ISNUMBER(OFFSET('Hygiene Data'!$F$9,0,10*ROW('Hygiene Data'!F88))),'Data Summary'!DW94="Yes"),OFFSET('Hygiene Data'!$F$9,0,10*ROW('Hygiene Data'!F88)),NA())</f>
        <v>#N/A</v>
      </c>
      <c r="BI94" s="92" t="e">
        <f ca="true">+IF(AND(ISNUMBER(OFFSET('Hygiene Data'!$G$5,0,10*ROW('Hygiene Data'!G88))),'Data Summary'!DX94="Yes"),OFFSET('Hygiene Data'!$G$5,0,10*ROW('Hygiene Data'!G88)),NA())</f>
        <v>#N/A</v>
      </c>
      <c r="BJ94" s="92" t="e">
        <f ca="true">+IF(AND(ISNUMBER(OFFSET('Hygiene Data'!$G$7,0,10*ROW('Hygiene Data'!G88))),'Data Summary'!DY94="Yes"),OFFSET('Hygiene Data'!$G$7,0,10*ROW('Hygiene Data'!G88)),NA())</f>
        <v>#N/A</v>
      </c>
      <c r="BK94" s="92" t="e">
        <f ca="true">+IF(AND(ISNUMBER(OFFSET('Hygiene Data'!$G$9,0,10*ROW('Hygiene Data'!G88))),'Data Summary'!DZ94="Yes"),OFFSET('Hygiene Data'!$G$9,0,10*ROW('Hygiene Data'!G88)),NA())</f>
        <v>#N/A</v>
      </c>
      <c r="BL94" s="92" t="e">
        <f ca="true">+IF(AND(ISNUMBER(OFFSET('Hygiene Data'!$H$5,0,10*ROW('Hygiene Data'!H88))),'Data Summary'!EA94="Yes"),OFFSET('Hygiene Data'!$H$5,0,10*ROW('Hygiene Data'!H88)),NA())</f>
        <v>#N/A</v>
      </c>
      <c r="BM94" s="92" t="e">
        <f ca="true">+IF(AND(ISNUMBER(OFFSET('Hygiene Data'!$H$7,0,10*ROW('Hygiene Data'!H88))),'Data Summary'!EB94="Yes"),OFFSET('Hygiene Data'!$H$7,0,10*ROW('Hygiene Data'!H88)),NA())</f>
        <v>#N/A</v>
      </c>
      <c r="BN94" s="92" t="e">
        <f ca="true">+IF(AND(ISNUMBER(OFFSET('Hygiene Data'!$H$9,0,10*ROW('Hygiene Data'!H88))),'Data Summary'!EC94="Yes"),OFFSET('Hygiene Data'!$H$9,0,10*ROW('Hygiene Data'!H88)),NA())</f>
        <v>#N/A</v>
      </c>
      <c r="BO94" s="92" t="e">
        <f ca="true">+IF(AND(ISNUMBER(OFFSET('Hygiene Data'!$I$5,0,10*ROW('Hygiene Data'!I88))),'Data Summary'!ED94="Yes"),OFFSET('Hygiene Data'!$I$5,0,10*ROW('Hygiene Data'!I88)),NA())</f>
        <v>#N/A</v>
      </c>
      <c r="BP94" s="92" t="e">
        <f ca="true">+IF(AND(ISNUMBER(OFFSET('Hygiene Data'!$I$7,0,10*ROW('Hygiene Data'!I88))),'Data Summary'!EE94="Yes"),OFFSET('Hygiene Data'!$I$7,0,10*ROW('Hygiene Data'!I88)),NA())</f>
        <v>#N/A</v>
      </c>
      <c r="BQ94" s="92"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4" t="str">
        <f ca="true">+IF(ISTEXT('Data Summary'!B95),'Data Summary'!B95,"")</f>
        <v/>
      </c>
      <c r="C95" s="327" t="e">
        <f ca="true">+VALUE('Data Summary'!C95)</f>
        <v>#VALUE!</v>
      </c>
      <c r="D95" s="90" t="e">
        <f ca="true">+IF(AND(ISNUMBER(OFFSET('Water Data'!$D$4,0,10*ROW('Water Data'!D89))),'Data Summary'!BS95="Yes"),100-OFFSET('Water Data'!$D$4,0,10*ROW('Water Data'!D89)),NA())</f>
        <v>#N/A</v>
      </c>
      <c r="E95" s="90" t="e">
        <f ca="true">+IF(AND(ISNUMBER(OFFSET('Water Data'!$D$6,0,10*ROW('Water Data'!D89))),'Data Summary'!BT95="Yes"),OFFSET('Water Data'!$D$6,0,10*ROW('Water Data'!D89)),NA())</f>
        <v>#N/A</v>
      </c>
      <c r="F95" s="90" t="e">
        <f ca="true">+IF(AND(ISNUMBER(OFFSET('Water Data'!$D$9,0,10*ROW('Water Data'!D89))),'Data Summary'!BU95="Yes"),OFFSET('Water Data'!$D$9,0,10*ROW('Water Data'!D89)),NA())</f>
        <v>#N/A</v>
      </c>
      <c r="G95" s="90" t="e">
        <f ca="true">+IF(AND(ISNUMBER(OFFSET('Water Data'!$E$4,0,10*ROW('Water Data'!E89))),'Data Summary'!BV95="Yes"),100-OFFSET('Water Data'!$E$4,0,10*ROW('Water Data'!E89)),NA())</f>
        <v>#N/A</v>
      </c>
      <c r="H95" s="90" t="e">
        <f ca="true">+IF(AND(ISNUMBER(OFFSET('Water Data'!$E$6,0,10*ROW('Water Data'!E89))),'Data Summary'!BW95="Yes"),OFFSET('Water Data'!$E$6,0,10*ROW('Water Data'!E89)),NA())</f>
        <v>#N/A</v>
      </c>
      <c r="I95" s="90" t="e">
        <f ca="true">+IF(AND(ISNUMBER(OFFSET('Water Data'!$E$9,0,10*ROW('Water Data'!E89))),'Data Summary'!BX95="Yes"),OFFSET('Water Data'!$E$9,0,10*ROW('Water Data'!E89)),NA())</f>
        <v>#N/A</v>
      </c>
      <c r="J95" s="90" t="e">
        <f ca="true">+IF(AND(ISNUMBER(OFFSET('Water Data'!$F$4,0,10*ROW('Water Data'!F89))),'Data Summary'!BY95="Yes"),100-OFFSET('Water Data'!$F$4,0,10*ROW('Water Data'!F89)),NA())</f>
        <v>#N/A</v>
      </c>
      <c r="K95" s="90" t="e">
        <f ca="true">+IF(AND(ISNUMBER(OFFSET('Water Data'!$F$6,0,10*ROW('Water Data'!F89))),'Data Summary'!BZ95="Yes"),OFFSET('Water Data'!$F$6,0,10*ROW('Water Data'!F89)),NA())</f>
        <v>#N/A</v>
      </c>
      <c r="L95" s="90" t="e">
        <f ca="true">+IF(AND(ISNUMBER(OFFSET('Water Data'!$F$9,0,10*ROW('Water Data'!F89))),'Data Summary'!CA95="Yes"),OFFSET('Water Data'!$F$9,0,10*ROW('Water Data'!F89)),NA())</f>
        <v>#N/A</v>
      </c>
      <c r="M95" s="90" t="e">
        <f ca="true">+IF(AND(ISNUMBER(OFFSET('Water Data'!$G$4,0,10*ROW('Water Data'!G89))),'Data Summary'!CB95="Yes"),100-OFFSET('Water Data'!$G$4,0,10*ROW('Water Data'!G89)),NA())</f>
        <v>#N/A</v>
      </c>
      <c r="N95" s="90" t="e">
        <f ca="true">+IF(AND(ISNUMBER(OFFSET('Water Data'!$G$6,0,10*ROW('Water Data'!G89))),'Data Summary'!CC95="Yes"),OFFSET('Water Data'!$G$6,0,10*ROW('Water Data'!G89)),NA())</f>
        <v>#N/A</v>
      </c>
      <c r="O95" s="90" t="e">
        <f ca="true">+IF(AND(ISNUMBER(OFFSET('Water Data'!$G$9,0,10*ROW('Water Data'!G89))),'Data Summary'!CD95="Yes"),OFFSET('Water Data'!$G$9,0,10*ROW('Water Data'!G89)),NA())</f>
        <v>#N/A</v>
      </c>
      <c r="P95" s="90" t="e">
        <f ca="true">+IF(AND(ISNUMBER(OFFSET('Water Data'!$H$4,0,10*ROW('Water Data'!H89))),'Data Summary'!CE95="Yes"),100-OFFSET('Water Data'!$H$4,0,10*ROW('Water Data'!H89)),NA())</f>
        <v>#N/A</v>
      </c>
      <c r="Q95" s="90" t="e">
        <f ca="true">+IF(AND(ISNUMBER(OFFSET('Water Data'!$H$6,0,10*ROW('Water Data'!H89))),'Data Summary'!CF95="Yes"),OFFSET('Water Data'!$H$6,0,10*ROW('Water Data'!H89)),NA())</f>
        <v>#N/A</v>
      </c>
      <c r="R95" s="90" t="e">
        <f ca="true">+IF(AND(ISNUMBER(OFFSET('Water Data'!$H$9,0,10*ROW('Water Data'!H89))),'Data Summary'!CG95="Yes"),OFFSET('Water Data'!$H$9,0,10*ROW('Water Data'!H89)),NA())</f>
        <v>#N/A</v>
      </c>
      <c r="S95" s="90" t="e">
        <f ca="true">+IF(AND(ISNUMBER(OFFSET('Water Data'!$I$4,0,10*ROW('Water Data'!I89))),'Data Summary'!CH95="Yes"),100-OFFSET('Water Data'!$I$4,0,10*ROW('Water Data'!I89)),NA())</f>
        <v>#N/A</v>
      </c>
      <c r="T95" s="90" t="e">
        <f ca="true">+IF(AND(ISNUMBER(OFFSET('Water Data'!$I$6,0,10*ROW('Water Data'!I89))),'Data Summary'!CI95="Yes"),OFFSET('Water Data'!$I$6,0,10*ROW('Water Data'!I89)),NA())</f>
        <v>#N/A</v>
      </c>
      <c r="U95" s="90" t="e">
        <f ca="true">+IF(AND(ISNUMBER(OFFSET('Water Data'!$I$9,0,10*ROW('Water Data'!I89))),'Data Summary'!CJ95="Yes"),OFFSET('Water Data'!$I$9,0,10*ROW('Water Data'!I89)),NA())</f>
        <v>#N/A</v>
      </c>
      <c r="V95" s="91" t="e">
        <f ca="true">+IF(AND(ISNUMBER(OFFSET('Sanitation Data'!$D$4,0,10*ROW('Sanitation Data'!D89))),'Data Summary'!CK95="Yes"),100-OFFSET('Sanitation Data'!$D$4,0,10*ROW('Sanitation Data'!D89)),NA())</f>
        <v>#N/A</v>
      </c>
      <c r="W95" s="91" t="e">
        <f ca="true">+IF(AND(ISNUMBER(OFFSET('Sanitation Data'!$D$6,0,10*ROW('Sanitation Data'!D89))),'Data Summary'!CL95="Yes"),OFFSET('Sanitation Data'!$D$6,0,10*ROW('Sanitation Data'!D89)),NA())</f>
        <v>#N/A</v>
      </c>
      <c r="X95" s="91" t="e">
        <f ca="true">+IF(AND(ISNUMBER(OFFSET('Sanitation Data'!$D$10,0,10*ROW('Sanitation Data'!D89))),'Data Summary'!CM95="Yes"),OFFSET('Sanitation Data'!$D$10,0,10*ROW('Sanitation Data'!D89)),NA())</f>
        <v>#N/A</v>
      </c>
      <c r="Y95" s="91" t="e">
        <f ca="true">+IF(AND(ISNUMBER(OFFSET('Sanitation Data'!$D$11,0,10*ROW('Sanitation Data'!D89))),'Data Summary'!CN95="Yes"),OFFSET('Sanitation Data'!$D$11,0,10*ROW('Sanitation Data'!D89)),NA())</f>
        <v>#N/A</v>
      </c>
      <c r="Z95" s="91" t="e">
        <f ca="true">+IF(AND(ISNUMBER(OFFSET('Sanitation Data'!$D$12,0,10*ROW('Sanitation Data'!D89))),'Data Summary'!CO95="Yes"),OFFSET('Sanitation Data'!$D$12,0,10*ROW('Sanitation Data'!D89)),NA())</f>
        <v>#N/A</v>
      </c>
      <c r="AA95" s="91" t="e">
        <f ca="true">+IF(AND(ISNUMBER(OFFSET('Sanitation Data'!$E$4,0,10*ROW('Sanitation Data'!E89))),'Data Summary'!CP95="Yes"),100-OFFSET('Sanitation Data'!$E$4,0,10*ROW('Sanitation Data'!E89)),NA())</f>
        <v>#N/A</v>
      </c>
      <c r="AB95" s="91" t="e">
        <f ca="true">+IF(AND(ISNUMBER(OFFSET('Sanitation Data'!$E$6,0,10*ROW('Sanitation Data'!E89))),'Data Summary'!CQ95="Yes"),OFFSET('Sanitation Data'!$E$6,0,10*ROW('Sanitation Data'!E89)),NA())</f>
        <v>#N/A</v>
      </c>
      <c r="AC95" s="91" t="e">
        <f ca="true">+IF(AND(ISNUMBER(OFFSET('Sanitation Data'!$E$10,0,10*ROW('Sanitation Data'!E89))),'Data Summary'!CR95="Yes"),OFFSET('Sanitation Data'!$E$10,0,10*ROW('Sanitation Data'!E89)),NA())</f>
        <v>#N/A</v>
      </c>
      <c r="AD95" s="91" t="e">
        <f ca="true">+IF(AND(ISNUMBER(OFFSET('Sanitation Data'!$E$11,0,10*ROW('Sanitation Data'!E89))),'Data Summary'!CS95="Yes"),OFFSET('Sanitation Data'!$E$11,0,10*ROW('Sanitation Data'!E89)),NA())</f>
        <v>#N/A</v>
      </c>
      <c r="AE95" s="91" t="e">
        <f ca="true">+IF(AND(ISNUMBER(OFFSET('Sanitation Data'!$E$12,0,10*ROW('Sanitation Data'!E89))),'Data Summary'!CT95="Yes"),OFFSET('Sanitation Data'!$E$12,0,10*ROW('Sanitation Data'!E89)),NA())</f>
        <v>#N/A</v>
      </c>
      <c r="AF95" s="91" t="e">
        <f ca="true">+IF(AND(ISNUMBER(OFFSET('Sanitation Data'!$F$4,0,10*ROW('Sanitation Data'!F89))),'Data Summary'!CU95="Yes"),100-OFFSET('Sanitation Data'!$F$4,0,10*ROW('Sanitation Data'!F89)),NA())</f>
        <v>#N/A</v>
      </c>
      <c r="AG95" s="91" t="e">
        <f ca="true">+IF(AND(ISNUMBER(OFFSET('Sanitation Data'!$F$6,0,10*ROW('Sanitation Data'!F89))),'Data Summary'!CV95="Yes"),OFFSET('Sanitation Data'!$F$6,0,10*ROW('Sanitation Data'!F89)),NA())</f>
        <v>#N/A</v>
      </c>
      <c r="AH95" s="91" t="e">
        <f ca="true">+IF(AND(ISNUMBER(OFFSET('Sanitation Data'!$F$10,0,10*ROW('Sanitation Data'!F89))),'Data Summary'!CW95="Yes"),OFFSET('Sanitation Data'!$F$10,0,10*ROW('Sanitation Data'!F89)),NA())</f>
        <v>#N/A</v>
      </c>
      <c r="AI95" s="91" t="e">
        <f ca="true">+IF(AND(ISNUMBER(OFFSET('Sanitation Data'!$F$11,0,10*ROW('Sanitation Data'!F89))),'Data Summary'!CX95="Yes"),OFFSET('Sanitation Data'!$F$11,0,10*ROW('Sanitation Data'!F89)),NA())</f>
        <v>#N/A</v>
      </c>
      <c r="AJ95" s="91" t="e">
        <f ca="true">+IF(AND(ISNUMBER(OFFSET('Sanitation Data'!$F$12,0,10*ROW('Sanitation Data'!F89))),'Data Summary'!CY95="Yes"),OFFSET('Sanitation Data'!$F$12,0,10*ROW('Sanitation Data'!F89)),NA())</f>
        <v>#N/A</v>
      </c>
      <c r="AK95" s="91" t="e">
        <f ca="true">+IF(AND(ISNUMBER(OFFSET('Sanitation Data'!$G$4,0,10*ROW('Sanitation Data'!G89))),'Data Summary'!CZ95="Yes"),100-OFFSET('Sanitation Data'!$G$4,0,10*ROW('Sanitation Data'!G89)),NA())</f>
        <v>#N/A</v>
      </c>
      <c r="AL95" s="91" t="e">
        <f ca="true">+IF(AND(ISNUMBER(OFFSET('Sanitation Data'!$G$6,0,10*ROW('Sanitation Data'!G89))),'Data Summary'!DA95="Yes"),OFFSET('Sanitation Data'!$G$6,0,10*ROW('Sanitation Data'!G89)),NA())</f>
        <v>#N/A</v>
      </c>
      <c r="AM95" s="91" t="e">
        <f ca="true">+IF(AND(ISNUMBER(OFFSET('Sanitation Data'!$G$10,0,10*ROW('Sanitation Data'!G89))),'Data Summary'!DB95="Yes"),OFFSET('Sanitation Data'!$G$10,0,10*ROW('Sanitation Data'!G89)),NA())</f>
        <v>#N/A</v>
      </c>
      <c r="AN95" s="91" t="e">
        <f ca="true">+IF(AND(ISNUMBER(OFFSET('Sanitation Data'!$G$11,0,10*ROW('Sanitation Data'!G89))),'Data Summary'!DC95="Yes"),OFFSET('Sanitation Data'!$G$11,0,10*ROW('Sanitation Data'!G89)),NA())</f>
        <v>#N/A</v>
      </c>
      <c r="AO95" s="91" t="e">
        <f ca="true">+IF(AND(ISNUMBER(OFFSET('Sanitation Data'!$G$12,0,10*ROW('Sanitation Data'!G89))),'Data Summary'!DD95="Yes"),OFFSET('Sanitation Data'!$G$12,0,10*ROW('Sanitation Data'!G89)),NA())</f>
        <v>#N/A</v>
      </c>
      <c r="AP95" s="91" t="e">
        <f ca="true">+IF(AND(ISNUMBER(OFFSET('Sanitation Data'!$H$4,0,10*ROW('Sanitation Data'!H89))),'Data Summary'!DE95="Yes"),100-OFFSET('Sanitation Data'!$H$4,0,10*ROW('Sanitation Data'!H89)),NA())</f>
        <v>#N/A</v>
      </c>
      <c r="AQ95" s="91" t="e">
        <f ca="true">+IF(AND(ISNUMBER(OFFSET('Sanitation Data'!$H$6,0,10*ROW('Sanitation Data'!H89))),'Data Summary'!DF95="Yes"),OFFSET('Sanitation Data'!$H$6,0,10*ROW('Sanitation Data'!H89)),NA())</f>
        <v>#N/A</v>
      </c>
      <c r="AR95" s="91" t="e">
        <f ca="true">+IF(AND(ISNUMBER(OFFSET('Sanitation Data'!$H$10,0,10*ROW('Sanitation Data'!H89))),'Data Summary'!DG95="Yes"),OFFSET('Sanitation Data'!$H$10,0,10*ROW('Sanitation Data'!H89)),NA())</f>
        <v>#N/A</v>
      </c>
      <c r="AS95" s="91" t="e">
        <f ca="true">+IF(AND(ISNUMBER(OFFSET('Sanitation Data'!$H$11,0,10*ROW('Sanitation Data'!H89))),'Data Summary'!DH95="Yes"),OFFSET('Sanitation Data'!$H$11,0,10*ROW('Sanitation Data'!H89)),NA())</f>
        <v>#N/A</v>
      </c>
      <c r="AT95" s="91" t="e">
        <f ca="true">+IF(AND(ISNUMBER(OFFSET('Sanitation Data'!$H$12,0,10*ROW('Sanitation Data'!H89))),'Data Summary'!DI95="Yes"),OFFSET('Sanitation Data'!$H$12,0,10*ROW('Sanitation Data'!H89)),NA())</f>
        <v>#N/A</v>
      </c>
      <c r="AU95" s="91" t="e">
        <f ca="true">+IF(AND(ISNUMBER(OFFSET('Sanitation Data'!$I$4,0,10*ROW('Sanitation Data'!I89))),'Data Summary'!DJ95="Yes"),100-OFFSET('Sanitation Data'!$I$4,0,10*ROW('Sanitation Data'!I89)),NA())</f>
        <v>#N/A</v>
      </c>
      <c r="AV95" s="91" t="e">
        <f ca="true">+IF(AND(ISNUMBER(OFFSET('Sanitation Data'!$I$6,0,10*ROW('Sanitation Data'!I89))),'Data Summary'!DK95="Yes"),OFFSET('Sanitation Data'!$I$6,0,10*ROW('Sanitation Data'!I89)),NA())</f>
        <v>#N/A</v>
      </c>
      <c r="AW95" s="91" t="e">
        <f ca="true">+IF(AND(ISNUMBER(OFFSET('Sanitation Data'!$I$10,0,10*ROW('Sanitation Data'!I89))),'Data Summary'!DL95="Yes"),OFFSET('Sanitation Data'!$I$10,0,10*ROW('Sanitation Data'!I89)),NA())</f>
        <v>#N/A</v>
      </c>
      <c r="AX95" s="91" t="e">
        <f ca="true">+IF(AND(ISNUMBER(OFFSET('Sanitation Data'!$I$11,0,10*ROW('Sanitation Data'!I89))),'Data Summary'!DM95="Yes"),OFFSET('Sanitation Data'!$I$11,0,10*ROW('Sanitation Data'!I89)),NA())</f>
        <v>#N/A</v>
      </c>
      <c r="AY95" s="91" t="e">
        <f ca="true">+IF(AND(ISNUMBER(OFFSET('Sanitation Data'!$I$12,0,10*ROW('Sanitation Data'!I89))),'Data Summary'!DN95="Yes"),OFFSET('Sanitation Data'!$I$12,0,10*ROW('Sanitation Data'!I89)),NA())</f>
        <v>#N/A</v>
      </c>
      <c r="AZ95" s="92" t="e">
        <f ca="true">+IF(AND(ISNUMBER(OFFSET('Hygiene Data'!$D$5,0,10*ROW('Hygiene Data'!D89))),'Data Summary'!DO95="Yes"),OFFSET('Hygiene Data'!$D$5,0,10*ROW('Hygiene Data'!D89)),NA())</f>
        <v>#N/A</v>
      </c>
      <c r="BA95" s="92" t="e">
        <f ca="true">+IF(AND(ISNUMBER(OFFSET('Hygiene Data'!$D$7,0,10*ROW('Hygiene Data'!D89))),'Data Summary'!DP95="Yes"),OFFSET('Hygiene Data'!$D$7,0,10*ROW('Hygiene Data'!D89)),NA())</f>
        <v>#N/A</v>
      </c>
      <c r="BB95" s="92" t="e">
        <f ca="true">+IF(AND(ISNUMBER(OFFSET('Hygiene Data'!$D$9,0,10*ROW('Hygiene Data'!D89))),'Data Summary'!DQ95="Yes"),OFFSET('Hygiene Data'!$D$9,0,10*ROW('Hygiene Data'!D89)),NA())</f>
        <v>#N/A</v>
      </c>
      <c r="BC95" s="92" t="e">
        <f ca="true">+IF(AND(ISNUMBER(OFFSET('Hygiene Data'!$E$5,0,10*ROW('Hygiene Data'!E89))),'Data Summary'!DR95="Yes"),OFFSET('Hygiene Data'!$E$5,0,10*ROW('Hygiene Data'!E89)),NA())</f>
        <v>#N/A</v>
      </c>
      <c r="BD95" s="92" t="e">
        <f ca="true">+IF(AND(ISNUMBER(OFFSET('Hygiene Data'!$E$7,0,10*ROW('Hygiene Data'!E89))),'Data Summary'!DS95="Yes"),OFFSET('Hygiene Data'!$E$7,0,10*ROW('Hygiene Data'!E89)),NA())</f>
        <v>#N/A</v>
      </c>
      <c r="BE95" s="92" t="e">
        <f ca="true">+IF(AND(ISNUMBER(OFFSET('Hygiene Data'!$E$9,0,10*ROW('Hygiene Data'!E89))),'Data Summary'!DT95="Yes"),OFFSET('Hygiene Data'!$E$9,0,10*ROW('Hygiene Data'!E89)),NA())</f>
        <v>#N/A</v>
      </c>
      <c r="BF95" s="92" t="e">
        <f ca="true">+IF(AND(ISNUMBER(OFFSET('Hygiene Data'!$F$5,0,10*ROW('Hygiene Data'!F89))),'Data Summary'!DU95="Yes"),OFFSET('Hygiene Data'!$F$5,0,10*ROW('Hygiene Data'!F89)),NA())</f>
        <v>#N/A</v>
      </c>
      <c r="BG95" s="92" t="e">
        <f ca="true">+IF(AND(ISNUMBER(OFFSET('Hygiene Data'!$F$7,0,10*ROW('Hygiene Data'!F89))),'Data Summary'!DV95="Yes"),OFFSET('Hygiene Data'!$F$7,0,10*ROW('Hygiene Data'!F89)),NA())</f>
        <v>#N/A</v>
      </c>
      <c r="BH95" s="92" t="e">
        <f ca="true">+IF(AND(ISNUMBER(OFFSET('Hygiene Data'!$F$9,0,10*ROW('Hygiene Data'!F89))),'Data Summary'!DW95="Yes"),OFFSET('Hygiene Data'!$F$9,0,10*ROW('Hygiene Data'!F89)),NA())</f>
        <v>#N/A</v>
      </c>
      <c r="BI95" s="92" t="e">
        <f ca="true">+IF(AND(ISNUMBER(OFFSET('Hygiene Data'!$G$5,0,10*ROW('Hygiene Data'!G89))),'Data Summary'!DX95="Yes"),OFFSET('Hygiene Data'!$G$5,0,10*ROW('Hygiene Data'!G89)),NA())</f>
        <v>#N/A</v>
      </c>
      <c r="BJ95" s="92" t="e">
        <f ca="true">+IF(AND(ISNUMBER(OFFSET('Hygiene Data'!$G$7,0,10*ROW('Hygiene Data'!G89))),'Data Summary'!DY95="Yes"),OFFSET('Hygiene Data'!$G$7,0,10*ROW('Hygiene Data'!G89)),NA())</f>
        <v>#N/A</v>
      </c>
      <c r="BK95" s="92" t="e">
        <f ca="true">+IF(AND(ISNUMBER(OFFSET('Hygiene Data'!$G$9,0,10*ROW('Hygiene Data'!G89))),'Data Summary'!DZ95="Yes"),OFFSET('Hygiene Data'!$G$9,0,10*ROW('Hygiene Data'!G89)),NA())</f>
        <v>#N/A</v>
      </c>
      <c r="BL95" s="92" t="e">
        <f ca="true">+IF(AND(ISNUMBER(OFFSET('Hygiene Data'!$H$5,0,10*ROW('Hygiene Data'!H89))),'Data Summary'!EA95="Yes"),OFFSET('Hygiene Data'!$H$5,0,10*ROW('Hygiene Data'!H89)),NA())</f>
        <v>#N/A</v>
      </c>
      <c r="BM95" s="92" t="e">
        <f ca="true">+IF(AND(ISNUMBER(OFFSET('Hygiene Data'!$H$7,0,10*ROW('Hygiene Data'!H89))),'Data Summary'!EB95="Yes"),OFFSET('Hygiene Data'!$H$7,0,10*ROW('Hygiene Data'!H89)),NA())</f>
        <v>#N/A</v>
      </c>
      <c r="BN95" s="92" t="e">
        <f ca="true">+IF(AND(ISNUMBER(OFFSET('Hygiene Data'!$H$9,0,10*ROW('Hygiene Data'!H89))),'Data Summary'!EC95="Yes"),OFFSET('Hygiene Data'!$H$9,0,10*ROW('Hygiene Data'!H89)),NA())</f>
        <v>#N/A</v>
      </c>
      <c r="BO95" s="92" t="e">
        <f ca="true">+IF(AND(ISNUMBER(OFFSET('Hygiene Data'!$I$5,0,10*ROW('Hygiene Data'!I89))),'Data Summary'!ED95="Yes"),OFFSET('Hygiene Data'!$I$5,0,10*ROW('Hygiene Data'!I89)),NA())</f>
        <v>#N/A</v>
      </c>
      <c r="BP95" s="92" t="e">
        <f ca="true">+IF(AND(ISNUMBER(OFFSET('Hygiene Data'!$I$7,0,10*ROW('Hygiene Data'!I89))),'Data Summary'!EE95="Yes"),OFFSET('Hygiene Data'!$I$7,0,10*ROW('Hygiene Data'!I89)),NA())</f>
        <v>#N/A</v>
      </c>
      <c r="BQ95" s="92"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4" t="str">
        <f ca="true">+IF(ISTEXT('Data Summary'!B96),'Data Summary'!B96,"")</f>
        <v/>
      </c>
      <c r="C96" s="327" t="e">
        <f ca="true">+VALUE('Data Summary'!C96)</f>
        <v>#VALUE!</v>
      </c>
      <c r="D96" s="90" t="e">
        <f ca="true">+IF(AND(ISNUMBER(OFFSET('Water Data'!$D$4,0,10*ROW('Water Data'!D90))),'Data Summary'!BS96="Yes"),100-OFFSET('Water Data'!$D$4,0,10*ROW('Water Data'!D90)),NA())</f>
        <v>#N/A</v>
      </c>
      <c r="E96" s="90" t="e">
        <f ca="true">+IF(AND(ISNUMBER(OFFSET('Water Data'!$D$6,0,10*ROW('Water Data'!D90))),'Data Summary'!BT96="Yes"),OFFSET('Water Data'!$D$6,0,10*ROW('Water Data'!D90)),NA())</f>
        <v>#N/A</v>
      </c>
      <c r="F96" s="90" t="e">
        <f ca="true">+IF(AND(ISNUMBER(OFFSET('Water Data'!$D$9,0,10*ROW('Water Data'!D90))),'Data Summary'!BU96="Yes"),OFFSET('Water Data'!$D$9,0,10*ROW('Water Data'!D90)),NA())</f>
        <v>#N/A</v>
      </c>
      <c r="G96" s="90" t="e">
        <f ca="true">+IF(AND(ISNUMBER(OFFSET('Water Data'!$E$4,0,10*ROW('Water Data'!E90))),'Data Summary'!BV96="Yes"),100-OFFSET('Water Data'!$E$4,0,10*ROW('Water Data'!E90)),NA())</f>
        <v>#N/A</v>
      </c>
      <c r="H96" s="90" t="e">
        <f ca="true">+IF(AND(ISNUMBER(OFFSET('Water Data'!$E$6,0,10*ROW('Water Data'!E90))),'Data Summary'!BW96="Yes"),OFFSET('Water Data'!$E$6,0,10*ROW('Water Data'!E90)),NA())</f>
        <v>#N/A</v>
      </c>
      <c r="I96" s="90" t="e">
        <f ca="true">+IF(AND(ISNUMBER(OFFSET('Water Data'!$E$9,0,10*ROW('Water Data'!E90))),'Data Summary'!BX96="Yes"),OFFSET('Water Data'!$E$9,0,10*ROW('Water Data'!E90)),NA())</f>
        <v>#N/A</v>
      </c>
      <c r="J96" s="90" t="e">
        <f ca="true">+IF(AND(ISNUMBER(OFFSET('Water Data'!$F$4,0,10*ROW('Water Data'!F90))),'Data Summary'!BY96="Yes"),100-OFFSET('Water Data'!$F$4,0,10*ROW('Water Data'!F90)),NA())</f>
        <v>#N/A</v>
      </c>
      <c r="K96" s="90" t="e">
        <f ca="true">+IF(AND(ISNUMBER(OFFSET('Water Data'!$F$6,0,10*ROW('Water Data'!F90))),'Data Summary'!BZ96="Yes"),OFFSET('Water Data'!$F$6,0,10*ROW('Water Data'!F90)),NA())</f>
        <v>#N/A</v>
      </c>
      <c r="L96" s="90" t="e">
        <f ca="true">+IF(AND(ISNUMBER(OFFSET('Water Data'!$F$9,0,10*ROW('Water Data'!F90))),'Data Summary'!CA96="Yes"),OFFSET('Water Data'!$F$9,0,10*ROW('Water Data'!F90)),NA())</f>
        <v>#N/A</v>
      </c>
      <c r="M96" s="90" t="e">
        <f ca="true">+IF(AND(ISNUMBER(OFFSET('Water Data'!$G$4,0,10*ROW('Water Data'!G90))),'Data Summary'!CB96="Yes"),100-OFFSET('Water Data'!$G$4,0,10*ROW('Water Data'!G90)),NA())</f>
        <v>#N/A</v>
      </c>
      <c r="N96" s="90" t="e">
        <f ca="true">+IF(AND(ISNUMBER(OFFSET('Water Data'!$G$6,0,10*ROW('Water Data'!G90))),'Data Summary'!CC96="Yes"),OFFSET('Water Data'!$G$6,0,10*ROW('Water Data'!G90)),NA())</f>
        <v>#N/A</v>
      </c>
      <c r="O96" s="90" t="e">
        <f ca="true">+IF(AND(ISNUMBER(OFFSET('Water Data'!$G$9,0,10*ROW('Water Data'!G90))),'Data Summary'!CD96="Yes"),OFFSET('Water Data'!$G$9,0,10*ROW('Water Data'!G90)),NA())</f>
        <v>#N/A</v>
      </c>
      <c r="P96" s="90" t="e">
        <f ca="true">+IF(AND(ISNUMBER(OFFSET('Water Data'!$H$4,0,10*ROW('Water Data'!H90))),'Data Summary'!CE96="Yes"),100-OFFSET('Water Data'!$H$4,0,10*ROW('Water Data'!H90)),NA())</f>
        <v>#N/A</v>
      </c>
      <c r="Q96" s="90" t="e">
        <f ca="true">+IF(AND(ISNUMBER(OFFSET('Water Data'!$H$6,0,10*ROW('Water Data'!H90))),'Data Summary'!CF96="Yes"),OFFSET('Water Data'!$H$6,0,10*ROW('Water Data'!H90)),NA())</f>
        <v>#N/A</v>
      </c>
      <c r="R96" s="90" t="e">
        <f ca="true">+IF(AND(ISNUMBER(OFFSET('Water Data'!$H$9,0,10*ROW('Water Data'!H90))),'Data Summary'!CG96="Yes"),OFFSET('Water Data'!$H$9,0,10*ROW('Water Data'!H90)),NA())</f>
        <v>#N/A</v>
      </c>
      <c r="S96" s="90" t="e">
        <f ca="true">+IF(AND(ISNUMBER(OFFSET('Water Data'!$I$4,0,10*ROW('Water Data'!I90))),'Data Summary'!CH96="Yes"),100-OFFSET('Water Data'!$I$4,0,10*ROW('Water Data'!I90)),NA())</f>
        <v>#N/A</v>
      </c>
      <c r="T96" s="90" t="e">
        <f ca="true">+IF(AND(ISNUMBER(OFFSET('Water Data'!$I$6,0,10*ROW('Water Data'!I90))),'Data Summary'!CI96="Yes"),OFFSET('Water Data'!$I$6,0,10*ROW('Water Data'!I90)),NA())</f>
        <v>#N/A</v>
      </c>
      <c r="U96" s="90" t="e">
        <f ca="true">+IF(AND(ISNUMBER(OFFSET('Water Data'!$I$9,0,10*ROW('Water Data'!I90))),'Data Summary'!CJ96="Yes"),OFFSET('Water Data'!$I$9,0,10*ROW('Water Data'!I90)),NA())</f>
        <v>#N/A</v>
      </c>
      <c r="V96" s="91" t="e">
        <f ca="true">+IF(AND(ISNUMBER(OFFSET('Sanitation Data'!$D$4,0,10*ROW('Sanitation Data'!D90))),'Data Summary'!CK96="Yes"),100-OFFSET('Sanitation Data'!$D$4,0,10*ROW('Sanitation Data'!D90)),NA())</f>
        <v>#N/A</v>
      </c>
      <c r="W96" s="91" t="e">
        <f ca="true">+IF(AND(ISNUMBER(OFFSET('Sanitation Data'!$D$6,0,10*ROW('Sanitation Data'!D90))),'Data Summary'!CL96="Yes"),OFFSET('Sanitation Data'!$D$6,0,10*ROW('Sanitation Data'!D90)),NA())</f>
        <v>#N/A</v>
      </c>
      <c r="X96" s="91" t="e">
        <f ca="true">+IF(AND(ISNUMBER(OFFSET('Sanitation Data'!$D$10,0,10*ROW('Sanitation Data'!D90))),'Data Summary'!CM96="Yes"),OFFSET('Sanitation Data'!$D$10,0,10*ROW('Sanitation Data'!D90)),NA())</f>
        <v>#N/A</v>
      </c>
      <c r="Y96" s="91" t="e">
        <f ca="true">+IF(AND(ISNUMBER(OFFSET('Sanitation Data'!$D$11,0,10*ROW('Sanitation Data'!D90))),'Data Summary'!CN96="Yes"),OFFSET('Sanitation Data'!$D$11,0,10*ROW('Sanitation Data'!D90)),NA())</f>
        <v>#N/A</v>
      </c>
      <c r="Z96" s="91" t="e">
        <f ca="true">+IF(AND(ISNUMBER(OFFSET('Sanitation Data'!$D$12,0,10*ROW('Sanitation Data'!D90))),'Data Summary'!CO96="Yes"),OFFSET('Sanitation Data'!$D$12,0,10*ROW('Sanitation Data'!D90)),NA())</f>
        <v>#N/A</v>
      </c>
      <c r="AA96" s="91" t="e">
        <f ca="true">+IF(AND(ISNUMBER(OFFSET('Sanitation Data'!$E$4,0,10*ROW('Sanitation Data'!E90))),'Data Summary'!CP96="Yes"),100-OFFSET('Sanitation Data'!$E$4,0,10*ROW('Sanitation Data'!E90)),NA())</f>
        <v>#N/A</v>
      </c>
      <c r="AB96" s="91" t="e">
        <f ca="true">+IF(AND(ISNUMBER(OFFSET('Sanitation Data'!$E$6,0,10*ROW('Sanitation Data'!E90))),'Data Summary'!CQ96="Yes"),OFFSET('Sanitation Data'!$E$6,0,10*ROW('Sanitation Data'!E90)),NA())</f>
        <v>#N/A</v>
      </c>
      <c r="AC96" s="91" t="e">
        <f ca="true">+IF(AND(ISNUMBER(OFFSET('Sanitation Data'!$E$10,0,10*ROW('Sanitation Data'!E90))),'Data Summary'!CR96="Yes"),OFFSET('Sanitation Data'!$E$10,0,10*ROW('Sanitation Data'!E90)),NA())</f>
        <v>#N/A</v>
      </c>
      <c r="AD96" s="91" t="e">
        <f ca="true">+IF(AND(ISNUMBER(OFFSET('Sanitation Data'!$E$11,0,10*ROW('Sanitation Data'!E90))),'Data Summary'!CS96="Yes"),OFFSET('Sanitation Data'!$E$11,0,10*ROW('Sanitation Data'!E90)),NA())</f>
        <v>#N/A</v>
      </c>
      <c r="AE96" s="91" t="e">
        <f ca="true">+IF(AND(ISNUMBER(OFFSET('Sanitation Data'!$E$12,0,10*ROW('Sanitation Data'!E90))),'Data Summary'!CT96="Yes"),OFFSET('Sanitation Data'!$E$12,0,10*ROW('Sanitation Data'!E90)),NA())</f>
        <v>#N/A</v>
      </c>
      <c r="AF96" s="91" t="e">
        <f ca="true">+IF(AND(ISNUMBER(OFFSET('Sanitation Data'!$F$4,0,10*ROW('Sanitation Data'!F90))),'Data Summary'!CU96="Yes"),100-OFFSET('Sanitation Data'!$F$4,0,10*ROW('Sanitation Data'!F90)),NA())</f>
        <v>#N/A</v>
      </c>
      <c r="AG96" s="91" t="e">
        <f ca="true">+IF(AND(ISNUMBER(OFFSET('Sanitation Data'!$F$6,0,10*ROW('Sanitation Data'!F90))),'Data Summary'!CV96="Yes"),OFFSET('Sanitation Data'!$F$6,0,10*ROW('Sanitation Data'!F90)),NA())</f>
        <v>#N/A</v>
      </c>
      <c r="AH96" s="91" t="e">
        <f ca="true">+IF(AND(ISNUMBER(OFFSET('Sanitation Data'!$F$10,0,10*ROW('Sanitation Data'!F90))),'Data Summary'!CW96="Yes"),OFFSET('Sanitation Data'!$F$10,0,10*ROW('Sanitation Data'!F90)),NA())</f>
        <v>#N/A</v>
      </c>
      <c r="AI96" s="91" t="e">
        <f ca="true">+IF(AND(ISNUMBER(OFFSET('Sanitation Data'!$F$11,0,10*ROW('Sanitation Data'!F90))),'Data Summary'!CX96="Yes"),OFFSET('Sanitation Data'!$F$11,0,10*ROW('Sanitation Data'!F90)),NA())</f>
        <v>#N/A</v>
      </c>
      <c r="AJ96" s="91" t="e">
        <f ca="true">+IF(AND(ISNUMBER(OFFSET('Sanitation Data'!$F$12,0,10*ROW('Sanitation Data'!F90))),'Data Summary'!CY96="Yes"),OFFSET('Sanitation Data'!$F$12,0,10*ROW('Sanitation Data'!F90)),NA())</f>
        <v>#N/A</v>
      </c>
      <c r="AK96" s="91" t="e">
        <f ca="true">+IF(AND(ISNUMBER(OFFSET('Sanitation Data'!$G$4,0,10*ROW('Sanitation Data'!G90))),'Data Summary'!CZ96="Yes"),100-OFFSET('Sanitation Data'!$G$4,0,10*ROW('Sanitation Data'!G90)),NA())</f>
        <v>#N/A</v>
      </c>
      <c r="AL96" s="91" t="e">
        <f ca="true">+IF(AND(ISNUMBER(OFFSET('Sanitation Data'!$G$6,0,10*ROW('Sanitation Data'!G90))),'Data Summary'!DA96="Yes"),OFFSET('Sanitation Data'!$G$6,0,10*ROW('Sanitation Data'!G90)),NA())</f>
        <v>#N/A</v>
      </c>
      <c r="AM96" s="91" t="e">
        <f ca="true">+IF(AND(ISNUMBER(OFFSET('Sanitation Data'!$G$10,0,10*ROW('Sanitation Data'!G90))),'Data Summary'!DB96="Yes"),OFFSET('Sanitation Data'!$G$10,0,10*ROW('Sanitation Data'!G90)),NA())</f>
        <v>#N/A</v>
      </c>
      <c r="AN96" s="91" t="e">
        <f ca="true">+IF(AND(ISNUMBER(OFFSET('Sanitation Data'!$G$11,0,10*ROW('Sanitation Data'!G90))),'Data Summary'!DC96="Yes"),OFFSET('Sanitation Data'!$G$11,0,10*ROW('Sanitation Data'!G90)),NA())</f>
        <v>#N/A</v>
      </c>
      <c r="AO96" s="91" t="e">
        <f ca="true">+IF(AND(ISNUMBER(OFFSET('Sanitation Data'!$G$12,0,10*ROW('Sanitation Data'!G90))),'Data Summary'!DD96="Yes"),OFFSET('Sanitation Data'!$G$12,0,10*ROW('Sanitation Data'!G90)),NA())</f>
        <v>#N/A</v>
      </c>
      <c r="AP96" s="91" t="e">
        <f ca="true">+IF(AND(ISNUMBER(OFFSET('Sanitation Data'!$H$4,0,10*ROW('Sanitation Data'!H90))),'Data Summary'!DE96="Yes"),100-OFFSET('Sanitation Data'!$H$4,0,10*ROW('Sanitation Data'!H90)),NA())</f>
        <v>#N/A</v>
      </c>
      <c r="AQ96" s="91" t="e">
        <f ca="true">+IF(AND(ISNUMBER(OFFSET('Sanitation Data'!$H$6,0,10*ROW('Sanitation Data'!H90))),'Data Summary'!DF96="Yes"),OFFSET('Sanitation Data'!$H$6,0,10*ROW('Sanitation Data'!H90)),NA())</f>
        <v>#N/A</v>
      </c>
      <c r="AR96" s="91" t="e">
        <f ca="true">+IF(AND(ISNUMBER(OFFSET('Sanitation Data'!$H$10,0,10*ROW('Sanitation Data'!H90))),'Data Summary'!DG96="Yes"),OFFSET('Sanitation Data'!$H$10,0,10*ROW('Sanitation Data'!H90)),NA())</f>
        <v>#N/A</v>
      </c>
      <c r="AS96" s="91" t="e">
        <f ca="true">+IF(AND(ISNUMBER(OFFSET('Sanitation Data'!$H$11,0,10*ROW('Sanitation Data'!H90))),'Data Summary'!DH96="Yes"),OFFSET('Sanitation Data'!$H$11,0,10*ROW('Sanitation Data'!H90)),NA())</f>
        <v>#N/A</v>
      </c>
      <c r="AT96" s="91" t="e">
        <f ca="true">+IF(AND(ISNUMBER(OFFSET('Sanitation Data'!$H$12,0,10*ROW('Sanitation Data'!H90))),'Data Summary'!DI96="Yes"),OFFSET('Sanitation Data'!$H$12,0,10*ROW('Sanitation Data'!H90)),NA())</f>
        <v>#N/A</v>
      </c>
      <c r="AU96" s="91" t="e">
        <f ca="true">+IF(AND(ISNUMBER(OFFSET('Sanitation Data'!$I$4,0,10*ROW('Sanitation Data'!I90))),'Data Summary'!DJ96="Yes"),100-OFFSET('Sanitation Data'!$I$4,0,10*ROW('Sanitation Data'!I90)),NA())</f>
        <v>#N/A</v>
      </c>
      <c r="AV96" s="91" t="e">
        <f ca="true">+IF(AND(ISNUMBER(OFFSET('Sanitation Data'!$I$6,0,10*ROW('Sanitation Data'!I90))),'Data Summary'!DK96="Yes"),OFFSET('Sanitation Data'!$I$6,0,10*ROW('Sanitation Data'!I90)),NA())</f>
        <v>#N/A</v>
      </c>
      <c r="AW96" s="91" t="e">
        <f ca="true">+IF(AND(ISNUMBER(OFFSET('Sanitation Data'!$I$10,0,10*ROW('Sanitation Data'!I90))),'Data Summary'!DL96="Yes"),OFFSET('Sanitation Data'!$I$10,0,10*ROW('Sanitation Data'!I90)),NA())</f>
        <v>#N/A</v>
      </c>
      <c r="AX96" s="91" t="e">
        <f ca="true">+IF(AND(ISNUMBER(OFFSET('Sanitation Data'!$I$11,0,10*ROW('Sanitation Data'!I90))),'Data Summary'!DM96="Yes"),OFFSET('Sanitation Data'!$I$11,0,10*ROW('Sanitation Data'!I90)),NA())</f>
        <v>#N/A</v>
      </c>
      <c r="AY96" s="91" t="e">
        <f ca="true">+IF(AND(ISNUMBER(OFFSET('Sanitation Data'!$I$12,0,10*ROW('Sanitation Data'!I90))),'Data Summary'!DN96="Yes"),OFFSET('Sanitation Data'!$I$12,0,10*ROW('Sanitation Data'!I90)),NA())</f>
        <v>#N/A</v>
      </c>
      <c r="AZ96" s="92" t="e">
        <f ca="true">+IF(AND(ISNUMBER(OFFSET('Hygiene Data'!$D$5,0,10*ROW('Hygiene Data'!D90))),'Data Summary'!DO96="Yes"),OFFSET('Hygiene Data'!$D$5,0,10*ROW('Hygiene Data'!D90)),NA())</f>
        <v>#N/A</v>
      </c>
      <c r="BA96" s="92" t="e">
        <f ca="true">+IF(AND(ISNUMBER(OFFSET('Hygiene Data'!$D$7,0,10*ROW('Hygiene Data'!D90))),'Data Summary'!DP96="Yes"),OFFSET('Hygiene Data'!$D$7,0,10*ROW('Hygiene Data'!D90)),NA())</f>
        <v>#N/A</v>
      </c>
      <c r="BB96" s="92" t="e">
        <f ca="true">+IF(AND(ISNUMBER(OFFSET('Hygiene Data'!$D$9,0,10*ROW('Hygiene Data'!D90))),'Data Summary'!DQ96="Yes"),OFFSET('Hygiene Data'!$D$9,0,10*ROW('Hygiene Data'!D90)),NA())</f>
        <v>#N/A</v>
      </c>
      <c r="BC96" s="92" t="e">
        <f ca="true">+IF(AND(ISNUMBER(OFFSET('Hygiene Data'!$E$5,0,10*ROW('Hygiene Data'!E90))),'Data Summary'!DR96="Yes"),OFFSET('Hygiene Data'!$E$5,0,10*ROW('Hygiene Data'!E90)),NA())</f>
        <v>#N/A</v>
      </c>
      <c r="BD96" s="92" t="e">
        <f ca="true">+IF(AND(ISNUMBER(OFFSET('Hygiene Data'!$E$7,0,10*ROW('Hygiene Data'!E90))),'Data Summary'!DS96="Yes"),OFFSET('Hygiene Data'!$E$7,0,10*ROW('Hygiene Data'!E90)),NA())</f>
        <v>#N/A</v>
      </c>
      <c r="BE96" s="92" t="e">
        <f ca="true">+IF(AND(ISNUMBER(OFFSET('Hygiene Data'!$E$9,0,10*ROW('Hygiene Data'!E90))),'Data Summary'!DT96="Yes"),OFFSET('Hygiene Data'!$E$9,0,10*ROW('Hygiene Data'!E90)),NA())</f>
        <v>#N/A</v>
      </c>
      <c r="BF96" s="92" t="e">
        <f ca="true">+IF(AND(ISNUMBER(OFFSET('Hygiene Data'!$F$5,0,10*ROW('Hygiene Data'!F90))),'Data Summary'!DU96="Yes"),OFFSET('Hygiene Data'!$F$5,0,10*ROW('Hygiene Data'!F90)),NA())</f>
        <v>#N/A</v>
      </c>
      <c r="BG96" s="92" t="e">
        <f ca="true">+IF(AND(ISNUMBER(OFFSET('Hygiene Data'!$F$7,0,10*ROW('Hygiene Data'!F90))),'Data Summary'!DV96="Yes"),OFFSET('Hygiene Data'!$F$7,0,10*ROW('Hygiene Data'!F90)),NA())</f>
        <v>#N/A</v>
      </c>
      <c r="BH96" s="92" t="e">
        <f ca="true">+IF(AND(ISNUMBER(OFFSET('Hygiene Data'!$F$9,0,10*ROW('Hygiene Data'!F90))),'Data Summary'!DW96="Yes"),OFFSET('Hygiene Data'!$F$9,0,10*ROW('Hygiene Data'!F90)),NA())</f>
        <v>#N/A</v>
      </c>
      <c r="BI96" s="92" t="e">
        <f ca="true">+IF(AND(ISNUMBER(OFFSET('Hygiene Data'!$G$5,0,10*ROW('Hygiene Data'!G90))),'Data Summary'!DX96="Yes"),OFFSET('Hygiene Data'!$G$5,0,10*ROW('Hygiene Data'!G90)),NA())</f>
        <v>#N/A</v>
      </c>
      <c r="BJ96" s="92" t="e">
        <f ca="true">+IF(AND(ISNUMBER(OFFSET('Hygiene Data'!$G$7,0,10*ROW('Hygiene Data'!G90))),'Data Summary'!DY96="Yes"),OFFSET('Hygiene Data'!$G$7,0,10*ROW('Hygiene Data'!G90)),NA())</f>
        <v>#N/A</v>
      </c>
      <c r="BK96" s="92" t="e">
        <f ca="true">+IF(AND(ISNUMBER(OFFSET('Hygiene Data'!$G$9,0,10*ROW('Hygiene Data'!G90))),'Data Summary'!DZ96="Yes"),OFFSET('Hygiene Data'!$G$9,0,10*ROW('Hygiene Data'!G90)),NA())</f>
        <v>#N/A</v>
      </c>
      <c r="BL96" s="92" t="e">
        <f ca="true">+IF(AND(ISNUMBER(OFFSET('Hygiene Data'!$H$5,0,10*ROW('Hygiene Data'!H90))),'Data Summary'!EA96="Yes"),OFFSET('Hygiene Data'!$H$5,0,10*ROW('Hygiene Data'!H90)),NA())</f>
        <v>#N/A</v>
      </c>
      <c r="BM96" s="92" t="e">
        <f ca="true">+IF(AND(ISNUMBER(OFFSET('Hygiene Data'!$H$7,0,10*ROW('Hygiene Data'!H90))),'Data Summary'!EB96="Yes"),OFFSET('Hygiene Data'!$H$7,0,10*ROW('Hygiene Data'!H90)),NA())</f>
        <v>#N/A</v>
      </c>
      <c r="BN96" s="92" t="e">
        <f ca="true">+IF(AND(ISNUMBER(OFFSET('Hygiene Data'!$H$9,0,10*ROW('Hygiene Data'!H90))),'Data Summary'!EC96="Yes"),OFFSET('Hygiene Data'!$H$9,0,10*ROW('Hygiene Data'!H90)),NA())</f>
        <v>#N/A</v>
      </c>
      <c r="BO96" s="92" t="e">
        <f ca="true">+IF(AND(ISNUMBER(OFFSET('Hygiene Data'!$I$5,0,10*ROW('Hygiene Data'!I90))),'Data Summary'!ED96="Yes"),OFFSET('Hygiene Data'!$I$5,0,10*ROW('Hygiene Data'!I90)),NA())</f>
        <v>#N/A</v>
      </c>
      <c r="BP96" s="92" t="e">
        <f ca="true">+IF(AND(ISNUMBER(OFFSET('Hygiene Data'!$I$7,0,10*ROW('Hygiene Data'!I90))),'Data Summary'!EE96="Yes"),OFFSET('Hygiene Data'!$I$7,0,10*ROW('Hygiene Data'!I90)),NA())</f>
        <v>#N/A</v>
      </c>
      <c r="BQ96" s="92"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4" t="str">
        <f ca="true">+IF(ISTEXT('Data Summary'!B97),'Data Summary'!B97,"")</f>
        <v/>
      </c>
      <c r="C97" s="327" t="e">
        <f ca="true">+VALUE('Data Summary'!C97)</f>
        <v>#VALUE!</v>
      </c>
      <c r="D97" s="90" t="e">
        <f ca="true">+IF(AND(ISNUMBER(OFFSET('Water Data'!$D$4,0,10*ROW('Water Data'!D91))),'Data Summary'!BS97="Yes"),100-OFFSET('Water Data'!$D$4,0,10*ROW('Water Data'!D91)),NA())</f>
        <v>#N/A</v>
      </c>
      <c r="E97" s="90" t="e">
        <f ca="true">+IF(AND(ISNUMBER(OFFSET('Water Data'!$D$6,0,10*ROW('Water Data'!D91))),'Data Summary'!BT97="Yes"),OFFSET('Water Data'!$D$6,0,10*ROW('Water Data'!D91)),NA())</f>
        <v>#N/A</v>
      </c>
      <c r="F97" s="90" t="e">
        <f ca="true">+IF(AND(ISNUMBER(OFFSET('Water Data'!$D$9,0,10*ROW('Water Data'!D91))),'Data Summary'!BU97="Yes"),OFFSET('Water Data'!$D$9,0,10*ROW('Water Data'!D91)),NA())</f>
        <v>#N/A</v>
      </c>
      <c r="G97" s="90" t="e">
        <f ca="true">+IF(AND(ISNUMBER(OFFSET('Water Data'!$E$4,0,10*ROW('Water Data'!E91))),'Data Summary'!BV97="Yes"),100-OFFSET('Water Data'!$E$4,0,10*ROW('Water Data'!E91)),NA())</f>
        <v>#N/A</v>
      </c>
      <c r="H97" s="90" t="e">
        <f ca="true">+IF(AND(ISNUMBER(OFFSET('Water Data'!$E$6,0,10*ROW('Water Data'!E91))),'Data Summary'!BW97="Yes"),OFFSET('Water Data'!$E$6,0,10*ROW('Water Data'!E91)),NA())</f>
        <v>#N/A</v>
      </c>
      <c r="I97" s="90" t="e">
        <f ca="true">+IF(AND(ISNUMBER(OFFSET('Water Data'!$E$9,0,10*ROW('Water Data'!E91))),'Data Summary'!BX97="Yes"),OFFSET('Water Data'!$E$9,0,10*ROW('Water Data'!E91)),NA())</f>
        <v>#N/A</v>
      </c>
      <c r="J97" s="90" t="e">
        <f ca="true">+IF(AND(ISNUMBER(OFFSET('Water Data'!$F$4,0,10*ROW('Water Data'!F91))),'Data Summary'!BY97="Yes"),100-OFFSET('Water Data'!$F$4,0,10*ROW('Water Data'!F91)),NA())</f>
        <v>#N/A</v>
      </c>
      <c r="K97" s="90" t="e">
        <f ca="true">+IF(AND(ISNUMBER(OFFSET('Water Data'!$F$6,0,10*ROW('Water Data'!F91))),'Data Summary'!BZ97="Yes"),OFFSET('Water Data'!$F$6,0,10*ROW('Water Data'!F91)),NA())</f>
        <v>#N/A</v>
      </c>
      <c r="L97" s="90" t="e">
        <f ca="true">+IF(AND(ISNUMBER(OFFSET('Water Data'!$F$9,0,10*ROW('Water Data'!F91))),'Data Summary'!CA97="Yes"),OFFSET('Water Data'!$F$9,0,10*ROW('Water Data'!F91)),NA())</f>
        <v>#N/A</v>
      </c>
      <c r="M97" s="90" t="e">
        <f ca="true">+IF(AND(ISNUMBER(OFFSET('Water Data'!$G$4,0,10*ROW('Water Data'!G91))),'Data Summary'!CB97="Yes"),100-OFFSET('Water Data'!$G$4,0,10*ROW('Water Data'!G91)),NA())</f>
        <v>#N/A</v>
      </c>
      <c r="N97" s="90" t="e">
        <f ca="true">+IF(AND(ISNUMBER(OFFSET('Water Data'!$G$6,0,10*ROW('Water Data'!G91))),'Data Summary'!CC97="Yes"),OFFSET('Water Data'!$G$6,0,10*ROW('Water Data'!G91)),NA())</f>
        <v>#N/A</v>
      </c>
      <c r="O97" s="90" t="e">
        <f ca="true">+IF(AND(ISNUMBER(OFFSET('Water Data'!$G$9,0,10*ROW('Water Data'!G91))),'Data Summary'!CD97="Yes"),OFFSET('Water Data'!$G$9,0,10*ROW('Water Data'!G91)),NA())</f>
        <v>#N/A</v>
      </c>
      <c r="P97" s="90" t="e">
        <f ca="true">+IF(AND(ISNUMBER(OFFSET('Water Data'!$H$4,0,10*ROW('Water Data'!H91))),'Data Summary'!CE97="Yes"),100-OFFSET('Water Data'!$H$4,0,10*ROW('Water Data'!H91)),NA())</f>
        <v>#N/A</v>
      </c>
      <c r="Q97" s="90" t="e">
        <f ca="true">+IF(AND(ISNUMBER(OFFSET('Water Data'!$H$6,0,10*ROW('Water Data'!H91))),'Data Summary'!CF97="Yes"),OFFSET('Water Data'!$H$6,0,10*ROW('Water Data'!H91)),NA())</f>
        <v>#N/A</v>
      </c>
      <c r="R97" s="90" t="e">
        <f ca="true">+IF(AND(ISNUMBER(OFFSET('Water Data'!$H$9,0,10*ROW('Water Data'!H91))),'Data Summary'!CG97="Yes"),OFFSET('Water Data'!$H$9,0,10*ROW('Water Data'!H91)),NA())</f>
        <v>#N/A</v>
      </c>
      <c r="S97" s="90" t="e">
        <f ca="true">+IF(AND(ISNUMBER(OFFSET('Water Data'!$I$4,0,10*ROW('Water Data'!I91))),'Data Summary'!CH97="Yes"),100-OFFSET('Water Data'!$I$4,0,10*ROW('Water Data'!I91)),NA())</f>
        <v>#N/A</v>
      </c>
      <c r="T97" s="90" t="e">
        <f ca="true">+IF(AND(ISNUMBER(OFFSET('Water Data'!$I$6,0,10*ROW('Water Data'!I91))),'Data Summary'!CI97="Yes"),OFFSET('Water Data'!$I$6,0,10*ROW('Water Data'!I91)),NA())</f>
        <v>#N/A</v>
      </c>
      <c r="U97" s="90" t="e">
        <f ca="true">+IF(AND(ISNUMBER(OFFSET('Water Data'!$I$9,0,10*ROW('Water Data'!I91))),'Data Summary'!CJ97="Yes"),OFFSET('Water Data'!$I$9,0,10*ROW('Water Data'!I91)),NA())</f>
        <v>#N/A</v>
      </c>
      <c r="V97" s="91" t="e">
        <f ca="true">+IF(AND(ISNUMBER(OFFSET('Sanitation Data'!$D$4,0,10*ROW('Sanitation Data'!D91))),'Data Summary'!CK97="Yes"),100-OFFSET('Sanitation Data'!$D$4,0,10*ROW('Sanitation Data'!D91)),NA())</f>
        <v>#N/A</v>
      </c>
      <c r="W97" s="91" t="e">
        <f ca="true">+IF(AND(ISNUMBER(OFFSET('Sanitation Data'!$D$6,0,10*ROW('Sanitation Data'!D91))),'Data Summary'!CL97="Yes"),OFFSET('Sanitation Data'!$D$6,0,10*ROW('Sanitation Data'!D91)),NA())</f>
        <v>#N/A</v>
      </c>
      <c r="X97" s="91" t="e">
        <f ca="true">+IF(AND(ISNUMBER(OFFSET('Sanitation Data'!$D$10,0,10*ROW('Sanitation Data'!D91))),'Data Summary'!CM97="Yes"),OFFSET('Sanitation Data'!$D$10,0,10*ROW('Sanitation Data'!D91)),NA())</f>
        <v>#N/A</v>
      </c>
      <c r="Y97" s="91" t="e">
        <f ca="true">+IF(AND(ISNUMBER(OFFSET('Sanitation Data'!$D$11,0,10*ROW('Sanitation Data'!D91))),'Data Summary'!CN97="Yes"),OFFSET('Sanitation Data'!$D$11,0,10*ROW('Sanitation Data'!D91)),NA())</f>
        <v>#N/A</v>
      </c>
      <c r="Z97" s="91" t="e">
        <f ca="true">+IF(AND(ISNUMBER(OFFSET('Sanitation Data'!$D$12,0,10*ROW('Sanitation Data'!D91))),'Data Summary'!CO97="Yes"),OFFSET('Sanitation Data'!$D$12,0,10*ROW('Sanitation Data'!D91)),NA())</f>
        <v>#N/A</v>
      </c>
      <c r="AA97" s="91" t="e">
        <f ca="true">+IF(AND(ISNUMBER(OFFSET('Sanitation Data'!$E$4,0,10*ROW('Sanitation Data'!E91))),'Data Summary'!CP97="Yes"),100-OFFSET('Sanitation Data'!$E$4,0,10*ROW('Sanitation Data'!E91)),NA())</f>
        <v>#N/A</v>
      </c>
      <c r="AB97" s="91" t="e">
        <f ca="true">+IF(AND(ISNUMBER(OFFSET('Sanitation Data'!$E$6,0,10*ROW('Sanitation Data'!E91))),'Data Summary'!CQ97="Yes"),OFFSET('Sanitation Data'!$E$6,0,10*ROW('Sanitation Data'!E91)),NA())</f>
        <v>#N/A</v>
      </c>
      <c r="AC97" s="91" t="e">
        <f ca="true">+IF(AND(ISNUMBER(OFFSET('Sanitation Data'!$E$10,0,10*ROW('Sanitation Data'!E91))),'Data Summary'!CR97="Yes"),OFFSET('Sanitation Data'!$E$10,0,10*ROW('Sanitation Data'!E91)),NA())</f>
        <v>#N/A</v>
      </c>
      <c r="AD97" s="91" t="e">
        <f ca="true">+IF(AND(ISNUMBER(OFFSET('Sanitation Data'!$E$11,0,10*ROW('Sanitation Data'!E91))),'Data Summary'!CS97="Yes"),OFFSET('Sanitation Data'!$E$11,0,10*ROW('Sanitation Data'!E91)),NA())</f>
        <v>#N/A</v>
      </c>
      <c r="AE97" s="91" t="e">
        <f ca="true">+IF(AND(ISNUMBER(OFFSET('Sanitation Data'!$E$12,0,10*ROW('Sanitation Data'!E91))),'Data Summary'!CT97="Yes"),OFFSET('Sanitation Data'!$E$12,0,10*ROW('Sanitation Data'!E91)),NA())</f>
        <v>#N/A</v>
      </c>
      <c r="AF97" s="91" t="e">
        <f ca="true">+IF(AND(ISNUMBER(OFFSET('Sanitation Data'!$F$4,0,10*ROW('Sanitation Data'!F91))),'Data Summary'!CU97="Yes"),100-OFFSET('Sanitation Data'!$F$4,0,10*ROW('Sanitation Data'!F91)),NA())</f>
        <v>#N/A</v>
      </c>
      <c r="AG97" s="91" t="e">
        <f ca="true">+IF(AND(ISNUMBER(OFFSET('Sanitation Data'!$F$6,0,10*ROW('Sanitation Data'!F91))),'Data Summary'!CV97="Yes"),OFFSET('Sanitation Data'!$F$6,0,10*ROW('Sanitation Data'!F91)),NA())</f>
        <v>#N/A</v>
      </c>
      <c r="AH97" s="91" t="e">
        <f ca="true">+IF(AND(ISNUMBER(OFFSET('Sanitation Data'!$F$10,0,10*ROW('Sanitation Data'!F91))),'Data Summary'!CW97="Yes"),OFFSET('Sanitation Data'!$F$10,0,10*ROW('Sanitation Data'!F91)),NA())</f>
        <v>#N/A</v>
      </c>
      <c r="AI97" s="91" t="e">
        <f ca="true">+IF(AND(ISNUMBER(OFFSET('Sanitation Data'!$F$11,0,10*ROW('Sanitation Data'!F91))),'Data Summary'!CX97="Yes"),OFFSET('Sanitation Data'!$F$11,0,10*ROW('Sanitation Data'!F91)),NA())</f>
        <v>#N/A</v>
      </c>
      <c r="AJ97" s="91" t="e">
        <f ca="true">+IF(AND(ISNUMBER(OFFSET('Sanitation Data'!$F$12,0,10*ROW('Sanitation Data'!F91))),'Data Summary'!CY97="Yes"),OFFSET('Sanitation Data'!$F$12,0,10*ROW('Sanitation Data'!F91)),NA())</f>
        <v>#N/A</v>
      </c>
      <c r="AK97" s="91" t="e">
        <f ca="true">+IF(AND(ISNUMBER(OFFSET('Sanitation Data'!$G$4,0,10*ROW('Sanitation Data'!G91))),'Data Summary'!CZ97="Yes"),100-OFFSET('Sanitation Data'!$G$4,0,10*ROW('Sanitation Data'!G91)),NA())</f>
        <v>#N/A</v>
      </c>
      <c r="AL97" s="91" t="e">
        <f ca="true">+IF(AND(ISNUMBER(OFFSET('Sanitation Data'!$G$6,0,10*ROW('Sanitation Data'!G91))),'Data Summary'!DA97="Yes"),OFFSET('Sanitation Data'!$G$6,0,10*ROW('Sanitation Data'!G91)),NA())</f>
        <v>#N/A</v>
      </c>
      <c r="AM97" s="91" t="e">
        <f ca="true">+IF(AND(ISNUMBER(OFFSET('Sanitation Data'!$G$10,0,10*ROW('Sanitation Data'!G91))),'Data Summary'!DB97="Yes"),OFFSET('Sanitation Data'!$G$10,0,10*ROW('Sanitation Data'!G91)),NA())</f>
        <v>#N/A</v>
      </c>
      <c r="AN97" s="91" t="e">
        <f ca="true">+IF(AND(ISNUMBER(OFFSET('Sanitation Data'!$G$11,0,10*ROW('Sanitation Data'!G91))),'Data Summary'!DC97="Yes"),OFFSET('Sanitation Data'!$G$11,0,10*ROW('Sanitation Data'!G91)),NA())</f>
        <v>#N/A</v>
      </c>
      <c r="AO97" s="91" t="e">
        <f ca="true">+IF(AND(ISNUMBER(OFFSET('Sanitation Data'!$G$12,0,10*ROW('Sanitation Data'!G91))),'Data Summary'!DD97="Yes"),OFFSET('Sanitation Data'!$G$12,0,10*ROW('Sanitation Data'!G91)),NA())</f>
        <v>#N/A</v>
      </c>
      <c r="AP97" s="91" t="e">
        <f ca="true">+IF(AND(ISNUMBER(OFFSET('Sanitation Data'!$H$4,0,10*ROW('Sanitation Data'!H91))),'Data Summary'!DE97="Yes"),100-OFFSET('Sanitation Data'!$H$4,0,10*ROW('Sanitation Data'!H91)),NA())</f>
        <v>#N/A</v>
      </c>
      <c r="AQ97" s="91" t="e">
        <f ca="true">+IF(AND(ISNUMBER(OFFSET('Sanitation Data'!$H$6,0,10*ROW('Sanitation Data'!H91))),'Data Summary'!DF97="Yes"),OFFSET('Sanitation Data'!$H$6,0,10*ROW('Sanitation Data'!H91)),NA())</f>
        <v>#N/A</v>
      </c>
      <c r="AR97" s="91" t="e">
        <f ca="true">+IF(AND(ISNUMBER(OFFSET('Sanitation Data'!$H$10,0,10*ROW('Sanitation Data'!H91))),'Data Summary'!DG97="Yes"),OFFSET('Sanitation Data'!$H$10,0,10*ROW('Sanitation Data'!H91)),NA())</f>
        <v>#N/A</v>
      </c>
      <c r="AS97" s="91" t="e">
        <f ca="true">+IF(AND(ISNUMBER(OFFSET('Sanitation Data'!$H$11,0,10*ROW('Sanitation Data'!H91))),'Data Summary'!DH97="Yes"),OFFSET('Sanitation Data'!$H$11,0,10*ROW('Sanitation Data'!H91)),NA())</f>
        <v>#N/A</v>
      </c>
      <c r="AT97" s="91" t="e">
        <f ca="true">+IF(AND(ISNUMBER(OFFSET('Sanitation Data'!$H$12,0,10*ROW('Sanitation Data'!H91))),'Data Summary'!DI97="Yes"),OFFSET('Sanitation Data'!$H$12,0,10*ROW('Sanitation Data'!H91)),NA())</f>
        <v>#N/A</v>
      </c>
      <c r="AU97" s="91" t="e">
        <f ca="true">+IF(AND(ISNUMBER(OFFSET('Sanitation Data'!$I$4,0,10*ROW('Sanitation Data'!I91))),'Data Summary'!DJ97="Yes"),100-OFFSET('Sanitation Data'!$I$4,0,10*ROW('Sanitation Data'!I91)),NA())</f>
        <v>#N/A</v>
      </c>
      <c r="AV97" s="91" t="e">
        <f ca="true">+IF(AND(ISNUMBER(OFFSET('Sanitation Data'!$I$6,0,10*ROW('Sanitation Data'!I91))),'Data Summary'!DK97="Yes"),OFFSET('Sanitation Data'!$I$6,0,10*ROW('Sanitation Data'!I91)),NA())</f>
        <v>#N/A</v>
      </c>
      <c r="AW97" s="91" t="e">
        <f ca="true">+IF(AND(ISNUMBER(OFFSET('Sanitation Data'!$I$10,0,10*ROW('Sanitation Data'!I91))),'Data Summary'!DL97="Yes"),OFFSET('Sanitation Data'!$I$10,0,10*ROW('Sanitation Data'!I91)),NA())</f>
        <v>#N/A</v>
      </c>
      <c r="AX97" s="91" t="e">
        <f ca="true">+IF(AND(ISNUMBER(OFFSET('Sanitation Data'!$I$11,0,10*ROW('Sanitation Data'!I91))),'Data Summary'!DM97="Yes"),OFFSET('Sanitation Data'!$I$11,0,10*ROW('Sanitation Data'!I91)),NA())</f>
        <v>#N/A</v>
      </c>
      <c r="AY97" s="91" t="e">
        <f ca="true">+IF(AND(ISNUMBER(OFFSET('Sanitation Data'!$I$12,0,10*ROW('Sanitation Data'!I91))),'Data Summary'!DN97="Yes"),OFFSET('Sanitation Data'!$I$12,0,10*ROW('Sanitation Data'!I91)),NA())</f>
        <v>#N/A</v>
      </c>
      <c r="AZ97" s="92" t="e">
        <f ca="true">+IF(AND(ISNUMBER(OFFSET('Hygiene Data'!$D$5,0,10*ROW('Hygiene Data'!D91))),'Data Summary'!DO97="Yes"),OFFSET('Hygiene Data'!$D$5,0,10*ROW('Hygiene Data'!D91)),NA())</f>
        <v>#N/A</v>
      </c>
      <c r="BA97" s="92" t="e">
        <f ca="true">+IF(AND(ISNUMBER(OFFSET('Hygiene Data'!$D$7,0,10*ROW('Hygiene Data'!D91))),'Data Summary'!DP97="Yes"),OFFSET('Hygiene Data'!$D$7,0,10*ROW('Hygiene Data'!D91)),NA())</f>
        <v>#N/A</v>
      </c>
      <c r="BB97" s="92" t="e">
        <f ca="true">+IF(AND(ISNUMBER(OFFSET('Hygiene Data'!$D$9,0,10*ROW('Hygiene Data'!D91))),'Data Summary'!DQ97="Yes"),OFFSET('Hygiene Data'!$D$9,0,10*ROW('Hygiene Data'!D91)),NA())</f>
        <v>#N/A</v>
      </c>
      <c r="BC97" s="92" t="e">
        <f ca="true">+IF(AND(ISNUMBER(OFFSET('Hygiene Data'!$E$5,0,10*ROW('Hygiene Data'!E91))),'Data Summary'!DR97="Yes"),OFFSET('Hygiene Data'!$E$5,0,10*ROW('Hygiene Data'!E91)),NA())</f>
        <v>#N/A</v>
      </c>
      <c r="BD97" s="92" t="e">
        <f ca="true">+IF(AND(ISNUMBER(OFFSET('Hygiene Data'!$E$7,0,10*ROW('Hygiene Data'!E91))),'Data Summary'!DS97="Yes"),OFFSET('Hygiene Data'!$E$7,0,10*ROW('Hygiene Data'!E91)),NA())</f>
        <v>#N/A</v>
      </c>
      <c r="BE97" s="92" t="e">
        <f ca="true">+IF(AND(ISNUMBER(OFFSET('Hygiene Data'!$E$9,0,10*ROW('Hygiene Data'!E91))),'Data Summary'!DT97="Yes"),OFFSET('Hygiene Data'!$E$9,0,10*ROW('Hygiene Data'!E91)),NA())</f>
        <v>#N/A</v>
      </c>
      <c r="BF97" s="92" t="e">
        <f ca="true">+IF(AND(ISNUMBER(OFFSET('Hygiene Data'!$F$5,0,10*ROW('Hygiene Data'!F91))),'Data Summary'!DU97="Yes"),OFFSET('Hygiene Data'!$F$5,0,10*ROW('Hygiene Data'!F91)),NA())</f>
        <v>#N/A</v>
      </c>
      <c r="BG97" s="92" t="e">
        <f ca="true">+IF(AND(ISNUMBER(OFFSET('Hygiene Data'!$F$7,0,10*ROW('Hygiene Data'!F91))),'Data Summary'!DV97="Yes"),OFFSET('Hygiene Data'!$F$7,0,10*ROW('Hygiene Data'!F91)),NA())</f>
        <v>#N/A</v>
      </c>
      <c r="BH97" s="92" t="e">
        <f ca="true">+IF(AND(ISNUMBER(OFFSET('Hygiene Data'!$F$9,0,10*ROW('Hygiene Data'!F91))),'Data Summary'!DW97="Yes"),OFFSET('Hygiene Data'!$F$9,0,10*ROW('Hygiene Data'!F91)),NA())</f>
        <v>#N/A</v>
      </c>
      <c r="BI97" s="92" t="e">
        <f ca="true">+IF(AND(ISNUMBER(OFFSET('Hygiene Data'!$G$5,0,10*ROW('Hygiene Data'!G91))),'Data Summary'!DX97="Yes"),OFFSET('Hygiene Data'!$G$5,0,10*ROW('Hygiene Data'!G91)),NA())</f>
        <v>#N/A</v>
      </c>
      <c r="BJ97" s="92" t="e">
        <f ca="true">+IF(AND(ISNUMBER(OFFSET('Hygiene Data'!$G$7,0,10*ROW('Hygiene Data'!G91))),'Data Summary'!DY97="Yes"),OFFSET('Hygiene Data'!$G$7,0,10*ROW('Hygiene Data'!G91)),NA())</f>
        <v>#N/A</v>
      </c>
      <c r="BK97" s="92" t="e">
        <f ca="true">+IF(AND(ISNUMBER(OFFSET('Hygiene Data'!$G$9,0,10*ROW('Hygiene Data'!G91))),'Data Summary'!DZ97="Yes"),OFFSET('Hygiene Data'!$G$9,0,10*ROW('Hygiene Data'!G91)),NA())</f>
        <v>#N/A</v>
      </c>
      <c r="BL97" s="92" t="e">
        <f ca="true">+IF(AND(ISNUMBER(OFFSET('Hygiene Data'!$H$5,0,10*ROW('Hygiene Data'!H91))),'Data Summary'!EA97="Yes"),OFFSET('Hygiene Data'!$H$5,0,10*ROW('Hygiene Data'!H91)),NA())</f>
        <v>#N/A</v>
      </c>
      <c r="BM97" s="92" t="e">
        <f ca="true">+IF(AND(ISNUMBER(OFFSET('Hygiene Data'!$H$7,0,10*ROW('Hygiene Data'!H91))),'Data Summary'!EB97="Yes"),OFFSET('Hygiene Data'!$H$7,0,10*ROW('Hygiene Data'!H91)),NA())</f>
        <v>#N/A</v>
      </c>
      <c r="BN97" s="92" t="e">
        <f ca="true">+IF(AND(ISNUMBER(OFFSET('Hygiene Data'!$H$9,0,10*ROW('Hygiene Data'!H91))),'Data Summary'!EC97="Yes"),OFFSET('Hygiene Data'!$H$9,0,10*ROW('Hygiene Data'!H91)),NA())</f>
        <v>#N/A</v>
      </c>
      <c r="BO97" s="92" t="e">
        <f ca="true">+IF(AND(ISNUMBER(OFFSET('Hygiene Data'!$I$5,0,10*ROW('Hygiene Data'!I91))),'Data Summary'!ED97="Yes"),OFFSET('Hygiene Data'!$I$5,0,10*ROW('Hygiene Data'!I91)),NA())</f>
        <v>#N/A</v>
      </c>
      <c r="BP97" s="92" t="e">
        <f ca="true">+IF(AND(ISNUMBER(OFFSET('Hygiene Data'!$I$7,0,10*ROW('Hygiene Data'!I91))),'Data Summary'!EE97="Yes"),OFFSET('Hygiene Data'!$I$7,0,10*ROW('Hygiene Data'!I91)),NA())</f>
        <v>#N/A</v>
      </c>
      <c r="BQ97" s="92"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4" t="str">
        <f ca="true">+IF(ISTEXT('Data Summary'!B98),'Data Summary'!B98,"")</f>
        <v/>
      </c>
      <c r="C98" s="327" t="e">
        <f ca="true">+VALUE('Data Summary'!C98)</f>
        <v>#VALUE!</v>
      </c>
      <c r="D98" s="90" t="e">
        <f ca="true">+IF(AND(ISNUMBER(OFFSET('Water Data'!$D$4,0,10*ROW('Water Data'!D92))),'Data Summary'!BS98="Yes"),100-OFFSET('Water Data'!$D$4,0,10*ROW('Water Data'!D92)),NA())</f>
        <v>#N/A</v>
      </c>
      <c r="E98" s="90" t="e">
        <f ca="true">+IF(AND(ISNUMBER(OFFSET('Water Data'!$D$6,0,10*ROW('Water Data'!D92))),'Data Summary'!BT98="Yes"),OFFSET('Water Data'!$D$6,0,10*ROW('Water Data'!D92)),NA())</f>
        <v>#N/A</v>
      </c>
      <c r="F98" s="90" t="e">
        <f ca="true">+IF(AND(ISNUMBER(OFFSET('Water Data'!$D$9,0,10*ROW('Water Data'!D92))),'Data Summary'!BU98="Yes"),OFFSET('Water Data'!$D$9,0,10*ROW('Water Data'!D92)),NA())</f>
        <v>#N/A</v>
      </c>
      <c r="G98" s="90" t="e">
        <f ca="true">+IF(AND(ISNUMBER(OFFSET('Water Data'!$E$4,0,10*ROW('Water Data'!E92))),'Data Summary'!BV98="Yes"),100-OFFSET('Water Data'!$E$4,0,10*ROW('Water Data'!E92)),NA())</f>
        <v>#N/A</v>
      </c>
      <c r="H98" s="90" t="e">
        <f ca="true">+IF(AND(ISNUMBER(OFFSET('Water Data'!$E$6,0,10*ROW('Water Data'!E92))),'Data Summary'!BW98="Yes"),OFFSET('Water Data'!$E$6,0,10*ROW('Water Data'!E92)),NA())</f>
        <v>#N/A</v>
      </c>
      <c r="I98" s="90" t="e">
        <f ca="true">+IF(AND(ISNUMBER(OFFSET('Water Data'!$E$9,0,10*ROW('Water Data'!E92))),'Data Summary'!BX98="Yes"),OFFSET('Water Data'!$E$9,0,10*ROW('Water Data'!E92)),NA())</f>
        <v>#N/A</v>
      </c>
      <c r="J98" s="90" t="e">
        <f ca="true">+IF(AND(ISNUMBER(OFFSET('Water Data'!$F$4,0,10*ROW('Water Data'!F92))),'Data Summary'!BY98="Yes"),100-OFFSET('Water Data'!$F$4,0,10*ROW('Water Data'!F92)),NA())</f>
        <v>#N/A</v>
      </c>
      <c r="K98" s="90" t="e">
        <f ca="true">+IF(AND(ISNUMBER(OFFSET('Water Data'!$F$6,0,10*ROW('Water Data'!F92))),'Data Summary'!BZ98="Yes"),OFFSET('Water Data'!$F$6,0,10*ROW('Water Data'!F92)),NA())</f>
        <v>#N/A</v>
      </c>
      <c r="L98" s="90" t="e">
        <f ca="true">+IF(AND(ISNUMBER(OFFSET('Water Data'!$F$9,0,10*ROW('Water Data'!F92))),'Data Summary'!CA98="Yes"),OFFSET('Water Data'!$F$9,0,10*ROW('Water Data'!F92)),NA())</f>
        <v>#N/A</v>
      </c>
      <c r="M98" s="90" t="e">
        <f ca="true">+IF(AND(ISNUMBER(OFFSET('Water Data'!$G$4,0,10*ROW('Water Data'!G92))),'Data Summary'!CB98="Yes"),100-OFFSET('Water Data'!$G$4,0,10*ROW('Water Data'!G92)),NA())</f>
        <v>#N/A</v>
      </c>
      <c r="N98" s="90" t="e">
        <f ca="true">+IF(AND(ISNUMBER(OFFSET('Water Data'!$G$6,0,10*ROW('Water Data'!G92))),'Data Summary'!CC98="Yes"),OFFSET('Water Data'!$G$6,0,10*ROW('Water Data'!G92)),NA())</f>
        <v>#N/A</v>
      </c>
      <c r="O98" s="90" t="e">
        <f ca="true">+IF(AND(ISNUMBER(OFFSET('Water Data'!$G$9,0,10*ROW('Water Data'!G92))),'Data Summary'!CD98="Yes"),OFFSET('Water Data'!$G$9,0,10*ROW('Water Data'!G92)),NA())</f>
        <v>#N/A</v>
      </c>
      <c r="P98" s="90" t="e">
        <f ca="true">+IF(AND(ISNUMBER(OFFSET('Water Data'!$H$4,0,10*ROW('Water Data'!H92))),'Data Summary'!CE98="Yes"),100-OFFSET('Water Data'!$H$4,0,10*ROW('Water Data'!H92)),NA())</f>
        <v>#N/A</v>
      </c>
      <c r="Q98" s="90" t="e">
        <f ca="true">+IF(AND(ISNUMBER(OFFSET('Water Data'!$H$6,0,10*ROW('Water Data'!H92))),'Data Summary'!CF98="Yes"),OFFSET('Water Data'!$H$6,0,10*ROW('Water Data'!H92)),NA())</f>
        <v>#N/A</v>
      </c>
      <c r="R98" s="90" t="e">
        <f ca="true">+IF(AND(ISNUMBER(OFFSET('Water Data'!$H$9,0,10*ROW('Water Data'!H92))),'Data Summary'!CG98="Yes"),OFFSET('Water Data'!$H$9,0,10*ROW('Water Data'!H92)),NA())</f>
        <v>#N/A</v>
      </c>
      <c r="S98" s="90" t="e">
        <f ca="true">+IF(AND(ISNUMBER(OFFSET('Water Data'!$I$4,0,10*ROW('Water Data'!I92))),'Data Summary'!CH98="Yes"),100-OFFSET('Water Data'!$I$4,0,10*ROW('Water Data'!I92)),NA())</f>
        <v>#N/A</v>
      </c>
      <c r="T98" s="90" t="e">
        <f ca="true">+IF(AND(ISNUMBER(OFFSET('Water Data'!$I$6,0,10*ROW('Water Data'!I92))),'Data Summary'!CI98="Yes"),OFFSET('Water Data'!$I$6,0,10*ROW('Water Data'!I92)),NA())</f>
        <v>#N/A</v>
      </c>
      <c r="U98" s="90" t="e">
        <f ca="true">+IF(AND(ISNUMBER(OFFSET('Water Data'!$I$9,0,10*ROW('Water Data'!I92))),'Data Summary'!CJ98="Yes"),OFFSET('Water Data'!$I$9,0,10*ROW('Water Data'!I92)),NA())</f>
        <v>#N/A</v>
      </c>
      <c r="V98" s="91" t="e">
        <f ca="true">+IF(AND(ISNUMBER(OFFSET('Sanitation Data'!$D$4,0,10*ROW('Sanitation Data'!D92))),'Data Summary'!CK98="Yes"),100-OFFSET('Sanitation Data'!$D$4,0,10*ROW('Sanitation Data'!D92)),NA())</f>
        <v>#N/A</v>
      </c>
      <c r="W98" s="91" t="e">
        <f ca="true">+IF(AND(ISNUMBER(OFFSET('Sanitation Data'!$D$6,0,10*ROW('Sanitation Data'!D92))),'Data Summary'!CL98="Yes"),OFFSET('Sanitation Data'!$D$6,0,10*ROW('Sanitation Data'!D92)),NA())</f>
        <v>#N/A</v>
      </c>
      <c r="X98" s="91" t="e">
        <f ca="true">+IF(AND(ISNUMBER(OFFSET('Sanitation Data'!$D$10,0,10*ROW('Sanitation Data'!D92))),'Data Summary'!CM98="Yes"),OFFSET('Sanitation Data'!$D$10,0,10*ROW('Sanitation Data'!D92)),NA())</f>
        <v>#N/A</v>
      </c>
      <c r="Y98" s="91" t="e">
        <f ca="true">+IF(AND(ISNUMBER(OFFSET('Sanitation Data'!$D$11,0,10*ROW('Sanitation Data'!D92))),'Data Summary'!CN98="Yes"),OFFSET('Sanitation Data'!$D$11,0,10*ROW('Sanitation Data'!D92)),NA())</f>
        <v>#N/A</v>
      </c>
      <c r="Z98" s="91" t="e">
        <f ca="true">+IF(AND(ISNUMBER(OFFSET('Sanitation Data'!$D$12,0,10*ROW('Sanitation Data'!D92))),'Data Summary'!CO98="Yes"),OFFSET('Sanitation Data'!$D$12,0,10*ROW('Sanitation Data'!D92)),NA())</f>
        <v>#N/A</v>
      </c>
      <c r="AA98" s="91" t="e">
        <f ca="true">+IF(AND(ISNUMBER(OFFSET('Sanitation Data'!$E$4,0,10*ROW('Sanitation Data'!E92))),'Data Summary'!CP98="Yes"),100-OFFSET('Sanitation Data'!$E$4,0,10*ROW('Sanitation Data'!E92)),NA())</f>
        <v>#N/A</v>
      </c>
      <c r="AB98" s="91" t="e">
        <f ca="true">+IF(AND(ISNUMBER(OFFSET('Sanitation Data'!$E$6,0,10*ROW('Sanitation Data'!E92))),'Data Summary'!CQ98="Yes"),OFFSET('Sanitation Data'!$E$6,0,10*ROW('Sanitation Data'!E92)),NA())</f>
        <v>#N/A</v>
      </c>
      <c r="AC98" s="91" t="e">
        <f ca="true">+IF(AND(ISNUMBER(OFFSET('Sanitation Data'!$E$10,0,10*ROW('Sanitation Data'!E92))),'Data Summary'!CR98="Yes"),OFFSET('Sanitation Data'!$E$10,0,10*ROW('Sanitation Data'!E92)),NA())</f>
        <v>#N/A</v>
      </c>
      <c r="AD98" s="91" t="e">
        <f ca="true">+IF(AND(ISNUMBER(OFFSET('Sanitation Data'!$E$11,0,10*ROW('Sanitation Data'!E92))),'Data Summary'!CS98="Yes"),OFFSET('Sanitation Data'!$E$11,0,10*ROW('Sanitation Data'!E92)),NA())</f>
        <v>#N/A</v>
      </c>
      <c r="AE98" s="91" t="e">
        <f ca="true">+IF(AND(ISNUMBER(OFFSET('Sanitation Data'!$E$12,0,10*ROW('Sanitation Data'!E92))),'Data Summary'!CT98="Yes"),OFFSET('Sanitation Data'!$E$12,0,10*ROW('Sanitation Data'!E92)),NA())</f>
        <v>#N/A</v>
      </c>
      <c r="AF98" s="91" t="e">
        <f ca="true">+IF(AND(ISNUMBER(OFFSET('Sanitation Data'!$F$4,0,10*ROW('Sanitation Data'!F92))),'Data Summary'!CU98="Yes"),100-OFFSET('Sanitation Data'!$F$4,0,10*ROW('Sanitation Data'!F92)),NA())</f>
        <v>#N/A</v>
      </c>
      <c r="AG98" s="91" t="e">
        <f ca="true">+IF(AND(ISNUMBER(OFFSET('Sanitation Data'!$F$6,0,10*ROW('Sanitation Data'!F92))),'Data Summary'!CV98="Yes"),OFFSET('Sanitation Data'!$F$6,0,10*ROW('Sanitation Data'!F92)),NA())</f>
        <v>#N/A</v>
      </c>
      <c r="AH98" s="91" t="e">
        <f ca="true">+IF(AND(ISNUMBER(OFFSET('Sanitation Data'!$F$10,0,10*ROW('Sanitation Data'!F92))),'Data Summary'!CW98="Yes"),OFFSET('Sanitation Data'!$F$10,0,10*ROW('Sanitation Data'!F92)),NA())</f>
        <v>#N/A</v>
      </c>
      <c r="AI98" s="91" t="e">
        <f ca="true">+IF(AND(ISNUMBER(OFFSET('Sanitation Data'!$F$11,0,10*ROW('Sanitation Data'!F92))),'Data Summary'!CX98="Yes"),OFFSET('Sanitation Data'!$F$11,0,10*ROW('Sanitation Data'!F92)),NA())</f>
        <v>#N/A</v>
      </c>
      <c r="AJ98" s="91" t="e">
        <f ca="true">+IF(AND(ISNUMBER(OFFSET('Sanitation Data'!$F$12,0,10*ROW('Sanitation Data'!F92))),'Data Summary'!CY98="Yes"),OFFSET('Sanitation Data'!$F$12,0,10*ROW('Sanitation Data'!F92)),NA())</f>
        <v>#N/A</v>
      </c>
      <c r="AK98" s="91" t="e">
        <f ca="true">+IF(AND(ISNUMBER(OFFSET('Sanitation Data'!$G$4,0,10*ROW('Sanitation Data'!G92))),'Data Summary'!CZ98="Yes"),100-OFFSET('Sanitation Data'!$G$4,0,10*ROW('Sanitation Data'!G92)),NA())</f>
        <v>#N/A</v>
      </c>
      <c r="AL98" s="91" t="e">
        <f ca="true">+IF(AND(ISNUMBER(OFFSET('Sanitation Data'!$G$6,0,10*ROW('Sanitation Data'!G92))),'Data Summary'!DA98="Yes"),OFFSET('Sanitation Data'!$G$6,0,10*ROW('Sanitation Data'!G92)),NA())</f>
        <v>#N/A</v>
      </c>
      <c r="AM98" s="91" t="e">
        <f ca="true">+IF(AND(ISNUMBER(OFFSET('Sanitation Data'!$G$10,0,10*ROW('Sanitation Data'!G92))),'Data Summary'!DB98="Yes"),OFFSET('Sanitation Data'!$G$10,0,10*ROW('Sanitation Data'!G92)),NA())</f>
        <v>#N/A</v>
      </c>
      <c r="AN98" s="91" t="e">
        <f ca="true">+IF(AND(ISNUMBER(OFFSET('Sanitation Data'!$G$11,0,10*ROW('Sanitation Data'!G92))),'Data Summary'!DC98="Yes"),OFFSET('Sanitation Data'!$G$11,0,10*ROW('Sanitation Data'!G92)),NA())</f>
        <v>#N/A</v>
      </c>
      <c r="AO98" s="91" t="e">
        <f ca="true">+IF(AND(ISNUMBER(OFFSET('Sanitation Data'!$G$12,0,10*ROW('Sanitation Data'!G92))),'Data Summary'!DD98="Yes"),OFFSET('Sanitation Data'!$G$12,0,10*ROW('Sanitation Data'!G92)),NA())</f>
        <v>#N/A</v>
      </c>
      <c r="AP98" s="91" t="e">
        <f ca="true">+IF(AND(ISNUMBER(OFFSET('Sanitation Data'!$H$4,0,10*ROW('Sanitation Data'!H92))),'Data Summary'!DE98="Yes"),100-OFFSET('Sanitation Data'!$H$4,0,10*ROW('Sanitation Data'!H92)),NA())</f>
        <v>#N/A</v>
      </c>
      <c r="AQ98" s="91" t="e">
        <f ca="true">+IF(AND(ISNUMBER(OFFSET('Sanitation Data'!$H$6,0,10*ROW('Sanitation Data'!H92))),'Data Summary'!DF98="Yes"),OFFSET('Sanitation Data'!$H$6,0,10*ROW('Sanitation Data'!H92)),NA())</f>
        <v>#N/A</v>
      </c>
      <c r="AR98" s="91" t="e">
        <f ca="true">+IF(AND(ISNUMBER(OFFSET('Sanitation Data'!$H$10,0,10*ROW('Sanitation Data'!H92))),'Data Summary'!DG98="Yes"),OFFSET('Sanitation Data'!$H$10,0,10*ROW('Sanitation Data'!H92)),NA())</f>
        <v>#N/A</v>
      </c>
      <c r="AS98" s="91" t="e">
        <f ca="true">+IF(AND(ISNUMBER(OFFSET('Sanitation Data'!$H$11,0,10*ROW('Sanitation Data'!H92))),'Data Summary'!DH98="Yes"),OFFSET('Sanitation Data'!$H$11,0,10*ROW('Sanitation Data'!H92)),NA())</f>
        <v>#N/A</v>
      </c>
      <c r="AT98" s="91" t="e">
        <f ca="true">+IF(AND(ISNUMBER(OFFSET('Sanitation Data'!$H$12,0,10*ROW('Sanitation Data'!H92))),'Data Summary'!DI98="Yes"),OFFSET('Sanitation Data'!$H$12,0,10*ROW('Sanitation Data'!H92)),NA())</f>
        <v>#N/A</v>
      </c>
      <c r="AU98" s="91" t="e">
        <f ca="true">+IF(AND(ISNUMBER(OFFSET('Sanitation Data'!$I$4,0,10*ROW('Sanitation Data'!I92))),'Data Summary'!DJ98="Yes"),100-OFFSET('Sanitation Data'!$I$4,0,10*ROW('Sanitation Data'!I92)),NA())</f>
        <v>#N/A</v>
      </c>
      <c r="AV98" s="91" t="e">
        <f ca="true">+IF(AND(ISNUMBER(OFFSET('Sanitation Data'!$I$6,0,10*ROW('Sanitation Data'!I92))),'Data Summary'!DK98="Yes"),OFFSET('Sanitation Data'!$I$6,0,10*ROW('Sanitation Data'!I92)),NA())</f>
        <v>#N/A</v>
      </c>
      <c r="AW98" s="91" t="e">
        <f ca="true">+IF(AND(ISNUMBER(OFFSET('Sanitation Data'!$I$10,0,10*ROW('Sanitation Data'!I92))),'Data Summary'!DL98="Yes"),OFFSET('Sanitation Data'!$I$10,0,10*ROW('Sanitation Data'!I92)),NA())</f>
        <v>#N/A</v>
      </c>
      <c r="AX98" s="91" t="e">
        <f ca="true">+IF(AND(ISNUMBER(OFFSET('Sanitation Data'!$I$11,0,10*ROW('Sanitation Data'!I92))),'Data Summary'!DM98="Yes"),OFFSET('Sanitation Data'!$I$11,0,10*ROW('Sanitation Data'!I92)),NA())</f>
        <v>#N/A</v>
      </c>
      <c r="AY98" s="91" t="e">
        <f ca="true">+IF(AND(ISNUMBER(OFFSET('Sanitation Data'!$I$12,0,10*ROW('Sanitation Data'!I92))),'Data Summary'!DN98="Yes"),OFFSET('Sanitation Data'!$I$12,0,10*ROW('Sanitation Data'!I92)),NA())</f>
        <v>#N/A</v>
      </c>
      <c r="AZ98" s="92" t="e">
        <f ca="true">+IF(AND(ISNUMBER(OFFSET('Hygiene Data'!$D$5,0,10*ROW('Hygiene Data'!D92))),'Data Summary'!DO98="Yes"),OFFSET('Hygiene Data'!$D$5,0,10*ROW('Hygiene Data'!D92)),NA())</f>
        <v>#N/A</v>
      </c>
      <c r="BA98" s="92" t="e">
        <f ca="true">+IF(AND(ISNUMBER(OFFSET('Hygiene Data'!$D$7,0,10*ROW('Hygiene Data'!D92))),'Data Summary'!DP98="Yes"),OFFSET('Hygiene Data'!$D$7,0,10*ROW('Hygiene Data'!D92)),NA())</f>
        <v>#N/A</v>
      </c>
      <c r="BB98" s="92" t="e">
        <f ca="true">+IF(AND(ISNUMBER(OFFSET('Hygiene Data'!$D$9,0,10*ROW('Hygiene Data'!D92))),'Data Summary'!DQ98="Yes"),OFFSET('Hygiene Data'!$D$9,0,10*ROW('Hygiene Data'!D92)),NA())</f>
        <v>#N/A</v>
      </c>
      <c r="BC98" s="92" t="e">
        <f ca="true">+IF(AND(ISNUMBER(OFFSET('Hygiene Data'!$E$5,0,10*ROW('Hygiene Data'!E92))),'Data Summary'!DR98="Yes"),OFFSET('Hygiene Data'!$E$5,0,10*ROW('Hygiene Data'!E92)),NA())</f>
        <v>#N/A</v>
      </c>
      <c r="BD98" s="92" t="e">
        <f ca="true">+IF(AND(ISNUMBER(OFFSET('Hygiene Data'!$E$7,0,10*ROW('Hygiene Data'!E92))),'Data Summary'!DS98="Yes"),OFFSET('Hygiene Data'!$E$7,0,10*ROW('Hygiene Data'!E92)),NA())</f>
        <v>#N/A</v>
      </c>
      <c r="BE98" s="92" t="e">
        <f ca="true">+IF(AND(ISNUMBER(OFFSET('Hygiene Data'!$E$9,0,10*ROW('Hygiene Data'!E92))),'Data Summary'!DT98="Yes"),OFFSET('Hygiene Data'!$E$9,0,10*ROW('Hygiene Data'!E92)),NA())</f>
        <v>#N/A</v>
      </c>
      <c r="BF98" s="92" t="e">
        <f ca="true">+IF(AND(ISNUMBER(OFFSET('Hygiene Data'!$F$5,0,10*ROW('Hygiene Data'!F92))),'Data Summary'!DU98="Yes"),OFFSET('Hygiene Data'!$F$5,0,10*ROW('Hygiene Data'!F92)),NA())</f>
        <v>#N/A</v>
      </c>
      <c r="BG98" s="92" t="e">
        <f ca="true">+IF(AND(ISNUMBER(OFFSET('Hygiene Data'!$F$7,0,10*ROW('Hygiene Data'!F92))),'Data Summary'!DV98="Yes"),OFFSET('Hygiene Data'!$F$7,0,10*ROW('Hygiene Data'!F92)),NA())</f>
        <v>#N/A</v>
      </c>
      <c r="BH98" s="92" t="e">
        <f ca="true">+IF(AND(ISNUMBER(OFFSET('Hygiene Data'!$F$9,0,10*ROW('Hygiene Data'!F92))),'Data Summary'!DW98="Yes"),OFFSET('Hygiene Data'!$F$9,0,10*ROW('Hygiene Data'!F92)),NA())</f>
        <v>#N/A</v>
      </c>
      <c r="BI98" s="92" t="e">
        <f ca="true">+IF(AND(ISNUMBER(OFFSET('Hygiene Data'!$G$5,0,10*ROW('Hygiene Data'!G92))),'Data Summary'!DX98="Yes"),OFFSET('Hygiene Data'!$G$5,0,10*ROW('Hygiene Data'!G92)),NA())</f>
        <v>#N/A</v>
      </c>
      <c r="BJ98" s="92" t="e">
        <f ca="true">+IF(AND(ISNUMBER(OFFSET('Hygiene Data'!$G$7,0,10*ROW('Hygiene Data'!G92))),'Data Summary'!DY98="Yes"),OFFSET('Hygiene Data'!$G$7,0,10*ROW('Hygiene Data'!G92)),NA())</f>
        <v>#N/A</v>
      </c>
      <c r="BK98" s="92" t="e">
        <f ca="true">+IF(AND(ISNUMBER(OFFSET('Hygiene Data'!$G$9,0,10*ROW('Hygiene Data'!G92))),'Data Summary'!DZ98="Yes"),OFFSET('Hygiene Data'!$G$9,0,10*ROW('Hygiene Data'!G92)),NA())</f>
        <v>#N/A</v>
      </c>
      <c r="BL98" s="92" t="e">
        <f ca="true">+IF(AND(ISNUMBER(OFFSET('Hygiene Data'!$H$5,0,10*ROW('Hygiene Data'!H92))),'Data Summary'!EA98="Yes"),OFFSET('Hygiene Data'!$H$5,0,10*ROW('Hygiene Data'!H92)),NA())</f>
        <v>#N/A</v>
      </c>
      <c r="BM98" s="92" t="e">
        <f ca="true">+IF(AND(ISNUMBER(OFFSET('Hygiene Data'!$H$7,0,10*ROW('Hygiene Data'!H92))),'Data Summary'!EB98="Yes"),OFFSET('Hygiene Data'!$H$7,0,10*ROW('Hygiene Data'!H92)),NA())</f>
        <v>#N/A</v>
      </c>
      <c r="BN98" s="92" t="e">
        <f ca="true">+IF(AND(ISNUMBER(OFFSET('Hygiene Data'!$H$9,0,10*ROW('Hygiene Data'!H92))),'Data Summary'!EC98="Yes"),OFFSET('Hygiene Data'!$H$9,0,10*ROW('Hygiene Data'!H92)),NA())</f>
        <v>#N/A</v>
      </c>
      <c r="BO98" s="92" t="e">
        <f ca="true">+IF(AND(ISNUMBER(OFFSET('Hygiene Data'!$I$5,0,10*ROW('Hygiene Data'!I92))),'Data Summary'!ED98="Yes"),OFFSET('Hygiene Data'!$I$5,0,10*ROW('Hygiene Data'!I92)),NA())</f>
        <v>#N/A</v>
      </c>
      <c r="BP98" s="92" t="e">
        <f ca="true">+IF(AND(ISNUMBER(OFFSET('Hygiene Data'!$I$7,0,10*ROW('Hygiene Data'!I92))),'Data Summary'!EE98="Yes"),OFFSET('Hygiene Data'!$I$7,0,10*ROW('Hygiene Data'!I92)),NA())</f>
        <v>#N/A</v>
      </c>
      <c r="BQ98" s="92"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4" t="str">
        <f ca="true">+IF(ISTEXT('Data Summary'!B99),'Data Summary'!B99,"")</f>
        <v/>
      </c>
      <c r="C99" s="327" t="e">
        <f ca="true">+VALUE('Data Summary'!C99)</f>
        <v>#VALUE!</v>
      </c>
      <c r="D99" s="90" t="e">
        <f ca="true">+IF(AND(ISNUMBER(OFFSET('Water Data'!$D$4,0,10*ROW('Water Data'!D93))),'Data Summary'!BS99="Yes"),100-OFFSET('Water Data'!$D$4,0,10*ROW('Water Data'!D93)),NA())</f>
        <v>#N/A</v>
      </c>
      <c r="E99" s="90" t="e">
        <f ca="true">+IF(AND(ISNUMBER(OFFSET('Water Data'!$D$6,0,10*ROW('Water Data'!D93))),'Data Summary'!BT99="Yes"),OFFSET('Water Data'!$D$6,0,10*ROW('Water Data'!D93)),NA())</f>
        <v>#N/A</v>
      </c>
      <c r="F99" s="90" t="e">
        <f ca="true">+IF(AND(ISNUMBER(OFFSET('Water Data'!$D$9,0,10*ROW('Water Data'!D93))),'Data Summary'!BU99="Yes"),OFFSET('Water Data'!$D$9,0,10*ROW('Water Data'!D93)),NA())</f>
        <v>#N/A</v>
      </c>
      <c r="G99" s="90" t="e">
        <f ca="true">+IF(AND(ISNUMBER(OFFSET('Water Data'!$E$4,0,10*ROW('Water Data'!E93))),'Data Summary'!BV99="Yes"),100-OFFSET('Water Data'!$E$4,0,10*ROW('Water Data'!E93)),NA())</f>
        <v>#N/A</v>
      </c>
      <c r="H99" s="90" t="e">
        <f ca="true">+IF(AND(ISNUMBER(OFFSET('Water Data'!$E$6,0,10*ROW('Water Data'!E93))),'Data Summary'!BW99="Yes"),OFFSET('Water Data'!$E$6,0,10*ROW('Water Data'!E93)),NA())</f>
        <v>#N/A</v>
      </c>
      <c r="I99" s="90" t="e">
        <f ca="true">+IF(AND(ISNUMBER(OFFSET('Water Data'!$E$9,0,10*ROW('Water Data'!E93))),'Data Summary'!BX99="Yes"),OFFSET('Water Data'!$E$9,0,10*ROW('Water Data'!E93)),NA())</f>
        <v>#N/A</v>
      </c>
      <c r="J99" s="90" t="e">
        <f ca="true">+IF(AND(ISNUMBER(OFFSET('Water Data'!$F$4,0,10*ROW('Water Data'!F93))),'Data Summary'!BY99="Yes"),100-OFFSET('Water Data'!$F$4,0,10*ROW('Water Data'!F93)),NA())</f>
        <v>#N/A</v>
      </c>
      <c r="K99" s="90" t="e">
        <f ca="true">+IF(AND(ISNUMBER(OFFSET('Water Data'!$F$6,0,10*ROW('Water Data'!F93))),'Data Summary'!BZ99="Yes"),OFFSET('Water Data'!$F$6,0,10*ROW('Water Data'!F93)),NA())</f>
        <v>#N/A</v>
      </c>
      <c r="L99" s="90" t="e">
        <f ca="true">+IF(AND(ISNUMBER(OFFSET('Water Data'!$F$9,0,10*ROW('Water Data'!F93))),'Data Summary'!CA99="Yes"),OFFSET('Water Data'!$F$9,0,10*ROW('Water Data'!F93)),NA())</f>
        <v>#N/A</v>
      </c>
      <c r="M99" s="90" t="e">
        <f ca="true">+IF(AND(ISNUMBER(OFFSET('Water Data'!$G$4,0,10*ROW('Water Data'!G93))),'Data Summary'!CB99="Yes"),100-OFFSET('Water Data'!$G$4,0,10*ROW('Water Data'!G93)),NA())</f>
        <v>#N/A</v>
      </c>
      <c r="N99" s="90" t="e">
        <f ca="true">+IF(AND(ISNUMBER(OFFSET('Water Data'!$G$6,0,10*ROW('Water Data'!G93))),'Data Summary'!CC99="Yes"),OFFSET('Water Data'!$G$6,0,10*ROW('Water Data'!G93)),NA())</f>
        <v>#N/A</v>
      </c>
      <c r="O99" s="90" t="e">
        <f ca="true">+IF(AND(ISNUMBER(OFFSET('Water Data'!$G$9,0,10*ROW('Water Data'!G93))),'Data Summary'!CD99="Yes"),OFFSET('Water Data'!$G$9,0,10*ROW('Water Data'!G93)),NA())</f>
        <v>#N/A</v>
      </c>
      <c r="P99" s="90" t="e">
        <f ca="true">+IF(AND(ISNUMBER(OFFSET('Water Data'!$H$4,0,10*ROW('Water Data'!H93))),'Data Summary'!CE99="Yes"),100-OFFSET('Water Data'!$H$4,0,10*ROW('Water Data'!H93)),NA())</f>
        <v>#N/A</v>
      </c>
      <c r="Q99" s="90" t="e">
        <f ca="true">+IF(AND(ISNUMBER(OFFSET('Water Data'!$H$6,0,10*ROW('Water Data'!H93))),'Data Summary'!CF99="Yes"),OFFSET('Water Data'!$H$6,0,10*ROW('Water Data'!H93)),NA())</f>
        <v>#N/A</v>
      </c>
      <c r="R99" s="90" t="e">
        <f ca="true">+IF(AND(ISNUMBER(OFFSET('Water Data'!$H$9,0,10*ROW('Water Data'!H93))),'Data Summary'!CG99="Yes"),OFFSET('Water Data'!$H$9,0,10*ROW('Water Data'!H93)),NA())</f>
        <v>#N/A</v>
      </c>
      <c r="S99" s="90" t="e">
        <f ca="true">+IF(AND(ISNUMBER(OFFSET('Water Data'!$I$4,0,10*ROW('Water Data'!I93))),'Data Summary'!CH99="Yes"),100-OFFSET('Water Data'!$I$4,0,10*ROW('Water Data'!I93)),NA())</f>
        <v>#N/A</v>
      </c>
      <c r="T99" s="90" t="e">
        <f ca="true">+IF(AND(ISNUMBER(OFFSET('Water Data'!$I$6,0,10*ROW('Water Data'!I93))),'Data Summary'!CI99="Yes"),OFFSET('Water Data'!$I$6,0,10*ROW('Water Data'!I93)),NA())</f>
        <v>#N/A</v>
      </c>
      <c r="U99" s="90" t="e">
        <f ca="true">+IF(AND(ISNUMBER(OFFSET('Water Data'!$I$9,0,10*ROW('Water Data'!I93))),'Data Summary'!CJ99="Yes"),OFFSET('Water Data'!$I$9,0,10*ROW('Water Data'!I93)),NA())</f>
        <v>#N/A</v>
      </c>
      <c r="V99" s="91" t="e">
        <f ca="true">+IF(AND(ISNUMBER(OFFSET('Sanitation Data'!$D$4,0,10*ROW('Sanitation Data'!D93))),'Data Summary'!CK99="Yes"),100-OFFSET('Sanitation Data'!$D$4,0,10*ROW('Sanitation Data'!D93)),NA())</f>
        <v>#N/A</v>
      </c>
      <c r="W99" s="91" t="e">
        <f ca="true">+IF(AND(ISNUMBER(OFFSET('Sanitation Data'!$D$6,0,10*ROW('Sanitation Data'!D93))),'Data Summary'!CL99="Yes"),OFFSET('Sanitation Data'!$D$6,0,10*ROW('Sanitation Data'!D93)),NA())</f>
        <v>#N/A</v>
      </c>
      <c r="X99" s="91" t="e">
        <f ca="true">+IF(AND(ISNUMBER(OFFSET('Sanitation Data'!$D$10,0,10*ROW('Sanitation Data'!D93))),'Data Summary'!CM99="Yes"),OFFSET('Sanitation Data'!$D$10,0,10*ROW('Sanitation Data'!D93)),NA())</f>
        <v>#N/A</v>
      </c>
      <c r="Y99" s="91" t="e">
        <f ca="true">+IF(AND(ISNUMBER(OFFSET('Sanitation Data'!$D$11,0,10*ROW('Sanitation Data'!D93))),'Data Summary'!CN99="Yes"),OFFSET('Sanitation Data'!$D$11,0,10*ROW('Sanitation Data'!D93)),NA())</f>
        <v>#N/A</v>
      </c>
      <c r="Z99" s="91" t="e">
        <f ca="true">+IF(AND(ISNUMBER(OFFSET('Sanitation Data'!$D$12,0,10*ROW('Sanitation Data'!D93))),'Data Summary'!CO99="Yes"),OFFSET('Sanitation Data'!$D$12,0,10*ROW('Sanitation Data'!D93)),NA())</f>
        <v>#N/A</v>
      </c>
      <c r="AA99" s="91" t="e">
        <f ca="true">+IF(AND(ISNUMBER(OFFSET('Sanitation Data'!$E$4,0,10*ROW('Sanitation Data'!E93))),'Data Summary'!CP99="Yes"),100-OFFSET('Sanitation Data'!$E$4,0,10*ROW('Sanitation Data'!E93)),NA())</f>
        <v>#N/A</v>
      </c>
      <c r="AB99" s="91" t="e">
        <f ca="true">+IF(AND(ISNUMBER(OFFSET('Sanitation Data'!$E$6,0,10*ROW('Sanitation Data'!E93))),'Data Summary'!CQ99="Yes"),OFFSET('Sanitation Data'!$E$6,0,10*ROW('Sanitation Data'!E93)),NA())</f>
        <v>#N/A</v>
      </c>
      <c r="AC99" s="91" t="e">
        <f ca="true">+IF(AND(ISNUMBER(OFFSET('Sanitation Data'!$E$10,0,10*ROW('Sanitation Data'!E93))),'Data Summary'!CR99="Yes"),OFFSET('Sanitation Data'!$E$10,0,10*ROW('Sanitation Data'!E93)),NA())</f>
        <v>#N/A</v>
      </c>
      <c r="AD99" s="91" t="e">
        <f ca="true">+IF(AND(ISNUMBER(OFFSET('Sanitation Data'!$E$11,0,10*ROW('Sanitation Data'!E93))),'Data Summary'!CS99="Yes"),OFFSET('Sanitation Data'!$E$11,0,10*ROW('Sanitation Data'!E93)),NA())</f>
        <v>#N/A</v>
      </c>
      <c r="AE99" s="91" t="e">
        <f ca="true">+IF(AND(ISNUMBER(OFFSET('Sanitation Data'!$E$12,0,10*ROW('Sanitation Data'!E93))),'Data Summary'!CT99="Yes"),OFFSET('Sanitation Data'!$E$12,0,10*ROW('Sanitation Data'!E93)),NA())</f>
        <v>#N/A</v>
      </c>
      <c r="AF99" s="91" t="e">
        <f ca="true">+IF(AND(ISNUMBER(OFFSET('Sanitation Data'!$F$4,0,10*ROW('Sanitation Data'!F93))),'Data Summary'!CU99="Yes"),100-OFFSET('Sanitation Data'!$F$4,0,10*ROW('Sanitation Data'!F93)),NA())</f>
        <v>#N/A</v>
      </c>
      <c r="AG99" s="91" t="e">
        <f ca="true">+IF(AND(ISNUMBER(OFFSET('Sanitation Data'!$F$6,0,10*ROW('Sanitation Data'!F93))),'Data Summary'!CV99="Yes"),OFFSET('Sanitation Data'!$F$6,0,10*ROW('Sanitation Data'!F93)),NA())</f>
        <v>#N/A</v>
      </c>
      <c r="AH99" s="91" t="e">
        <f ca="true">+IF(AND(ISNUMBER(OFFSET('Sanitation Data'!$F$10,0,10*ROW('Sanitation Data'!F93))),'Data Summary'!CW99="Yes"),OFFSET('Sanitation Data'!$F$10,0,10*ROW('Sanitation Data'!F93)),NA())</f>
        <v>#N/A</v>
      </c>
      <c r="AI99" s="91" t="e">
        <f ca="true">+IF(AND(ISNUMBER(OFFSET('Sanitation Data'!$F$11,0,10*ROW('Sanitation Data'!F93))),'Data Summary'!CX99="Yes"),OFFSET('Sanitation Data'!$F$11,0,10*ROW('Sanitation Data'!F93)),NA())</f>
        <v>#N/A</v>
      </c>
      <c r="AJ99" s="91" t="e">
        <f ca="true">+IF(AND(ISNUMBER(OFFSET('Sanitation Data'!$F$12,0,10*ROW('Sanitation Data'!F93))),'Data Summary'!CY99="Yes"),OFFSET('Sanitation Data'!$F$12,0,10*ROW('Sanitation Data'!F93)),NA())</f>
        <v>#N/A</v>
      </c>
      <c r="AK99" s="91" t="e">
        <f ca="true">+IF(AND(ISNUMBER(OFFSET('Sanitation Data'!$G$4,0,10*ROW('Sanitation Data'!G93))),'Data Summary'!CZ99="Yes"),100-OFFSET('Sanitation Data'!$G$4,0,10*ROW('Sanitation Data'!G93)),NA())</f>
        <v>#N/A</v>
      </c>
      <c r="AL99" s="91" t="e">
        <f ca="true">+IF(AND(ISNUMBER(OFFSET('Sanitation Data'!$G$6,0,10*ROW('Sanitation Data'!G93))),'Data Summary'!DA99="Yes"),OFFSET('Sanitation Data'!$G$6,0,10*ROW('Sanitation Data'!G93)),NA())</f>
        <v>#N/A</v>
      </c>
      <c r="AM99" s="91" t="e">
        <f ca="true">+IF(AND(ISNUMBER(OFFSET('Sanitation Data'!$G$10,0,10*ROW('Sanitation Data'!G93))),'Data Summary'!DB99="Yes"),OFFSET('Sanitation Data'!$G$10,0,10*ROW('Sanitation Data'!G93)),NA())</f>
        <v>#N/A</v>
      </c>
      <c r="AN99" s="91" t="e">
        <f ca="true">+IF(AND(ISNUMBER(OFFSET('Sanitation Data'!$G$11,0,10*ROW('Sanitation Data'!G93))),'Data Summary'!DC99="Yes"),OFFSET('Sanitation Data'!$G$11,0,10*ROW('Sanitation Data'!G93)),NA())</f>
        <v>#N/A</v>
      </c>
      <c r="AO99" s="91" t="e">
        <f ca="true">+IF(AND(ISNUMBER(OFFSET('Sanitation Data'!$G$12,0,10*ROW('Sanitation Data'!G93))),'Data Summary'!DD99="Yes"),OFFSET('Sanitation Data'!$G$12,0,10*ROW('Sanitation Data'!G93)),NA())</f>
        <v>#N/A</v>
      </c>
      <c r="AP99" s="91" t="e">
        <f ca="true">+IF(AND(ISNUMBER(OFFSET('Sanitation Data'!$H$4,0,10*ROW('Sanitation Data'!H93))),'Data Summary'!DE99="Yes"),100-OFFSET('Sanitation Data'!$H$4,0,10*ROW('Sanitation Data'!H93)),NA())</f>
        <v>#N/A</v>
      </c>
      <c r="AQ99" s="91" t="e">
        <f ca="true">+IF(AND(ISNUMBER(OFFSET('Sanitation Data'!$H$6,0,10*ROW('Sanitation Data'!H93))),'Data Summary'!DF99="Yes"),OFFSET('Sanitation Data'!$H$6,0,10*ROW('Sanitation Data'!H93)),NA())</f>
        <v>#N/A</v>
      </c>
      <c r="AR99" s="91" t="e">
        <f ca="true">+IF(AND(ISNUMBER(OFFSET('Sanitation Data'!$H$10,0,10*ROW('Sanitation Data'!H93))),'Data Summary'!DG99="Yes"),OFFSET('Sanitation Data'!$H$10,0,10*ROW('Sanitation Data'!H93)),NA())</f>
        <v>#N/A</v>
      </c>
      <c r="AS99" s="91" t="e">
        <f ca="true">+IF(AND(ISNUMBER(OFFSET('Sanitation Data'!$H$11,0,10*ROW('Sanitation Data'!H93))),'Data Summary'!DH99="Yes"),OFFSET('Sanitation Data'!$H$11,0,10*ROW('Sanitation Data'!H93)),NA())</f>
        <v>#N/A</v>
      </c>
      <c r="AT99" s="91" t="e">
        <f ca="true">+IF(AND(ISNUMBER(OFFSET('Sanitation Data'!$H$12,0,10*ROW('Sanitation Data'!H93))),'Data Summary'!DI99="Yes"),OFFSET('Sanitation Data'!$H$12,0,10*ROW('Sanitation Data'!H93)),NA())</f>
        <v>#N/A</v>
      </c>
      <c r="AU99" s="91" t="e">
        <f ca="true">+IF(AND(ISNUMBER(OFFSET('Sanitation Data'!$I$4,0,10*ROW('Sanitation Data'!I93))),'Data Summary'!DJ99="Yes"),100-OFFSET('Sanitation Data'!$I$4,0,10*ROW('Sanitation Data'!I93)),NA())</f>
        <v>#N/A</v>
      </c>
      <c r="AV99" s="91" t="e">
        <f ca="true">+IF(AND(ISNUMBER(OFFSET('Sanitation Data'!$I$6,0,10*ROW('Sanitation Data'!I93))),'Data Summary'!DK99="Yes"),OFFSET('Sanitation Data'!$I$6,0,10*ROW('Sanitation Data'!I93)),NA())</f>
        <v>#N/A</v>
      </c>
      <c r="AW99" s="91" t="e">
        <f ca="true">+IF(AND(ISNUMBER(OFFSET('Sanitation Data'!$I$10,0,10*ROW('Sanitation Data'!I93))),'Data Summary'!DL99="Yes"),OFFSET('Sanitation Data'!$I$10,0,10*ROW('Sanitation Data'!I93)),NA())</f>
        <v>#N/A</v>
      </c>
      <c r="AX99" s="91" t="e">
        <f ca="true">+IF(AND(ISNUMBER(OFFSET('Sanitation Data'!$I$11,0,10*ROW('Sanitation Data'!I93))),'Data Summary'!DM99="Yes"),OFFSET('Sanitation Data'!$I$11,0,10*ROW('Sanitation Data'!I93)),NA())</f>
        <v>#N/A</v>
      </c>
      <c r="AY99" s="91" t="e">
        <f ca="true">+IF(AND(ISNUMBER(OFFSET('Sanitation Data'!$I$12,0,10*ROW('Sanitation Data'!I93))),'Data Summary'!DN99="Yes"),OFFSET('Sanitation Data'!$I$12,0,10*ROW('Sanitation Data'!I93)),NA())</f>
        <v>#N/A</v>
      </c>
      <c r="AZ99" s="92" t="e">
        <f ca="true">+IF(AND(ISNUMBER(OFFSET('Hygiene Data'!$D$5,0,10*ROW('Hygiene Data'!D93))),'Data Summary'!DO99="Yes"),OFFSET('Hygiene Data'!$D$5,0,10*ROW('Hygiene Data'!D93)),NA())</f>
        <v>#N/A</v>
      </c>
      <c r="BA99" s="92" t="e">
        <f ca="true">+IF(AND(ISNUMBER(OFFSET('Hygiene Data'!$D$7,0,10*ROW('Hygiene Data'!D93))),'Data Summary'!DP99="Yes"),OFFSET('Hygiene Data'!$D$7,0,10*ROW('Hygiene Data'!D93)),NA())</f>
        <v>#N/A</v>
      </c>
      <c r="BB99" s="92" t="e">
        <f ca="true">+IF(AND(ISNUMBER(OFFSET('Hygiene Data'!$D$9,0,10*ROW('Hygiene Data'!D93))),'Data Summary'!DQ99="Yes"),OFFSET('Hygiene Data'!$D$9,0,10*ROW('Hygiene Data'!D93)),NA())</f>
        <v>#N/A</v>
      </c>
      <c r="BC99" s="92" t="e">
        <f ca="true">+IF(AND(ISNUMBER(OFFSET('Hygiene Data'!$E$5,0,10*ROW('Hygiene Data'!E93))),'Data Summary'!DR99="Yes"),OFFSET('Hygiene Data'!$E$5,0,10*ROW('Hygiene Data'!E93)),NA())</f>
        <v>#N/A</v>
      </c>
      <c r="BD99" s="92" t="e">
        <f ca="true">+IF(AND(ISNUMBER(OFFSET('Hygiene Data'!$E$7,0,10*ROW('Hygiene Data'!E93))),'Data Summary'!DS99="Yes"),OFFSET('Hygiene Data'!$E$7,0,10*ROW('Hygiene Data'!E93)),NA())</f>
        <v>#N/A</v>
      </c>
      <c r="BE99" s="92" t="e">
        <f ca="true">+IF(AND(ISNUMBER(OFFSET('Hygiene Data'!$E$9,0,10*ROW('Hygiene Data'!E93))),'Data Summary'!DT99="Yes"),OFFSET('Hygiene Data'!$E$9,0,10*ROW('Hygiene Data'!E93)),NA())</f>
        <v>#N/A</v>
      </c>
      <c r="BF99" s="92" t="e">
        <f ca="true">+IF(AND(ISNUMBER(OFFSET('Hygiene Data'!$F$5,0,10*ROW('Hygiene Data'!F93))),'Data Summary'!DU99="Yes"),OFFSET('Hygiene Data'!$F$5,0,10*ROW('Hygiene Data'!F93)),NA())</f>
        <v>#N/A</v>
      </c>
      <c r="BG99" s="92" t="e">
        <f ca="true">+IF(AND(ISNUMBER(OFFSET('Hygiene Data'!$F$7,0,10*ROW('Hygiene Data'!F93))),'Data Summary'!DV99="Yes"),OFFSET('Hygiene Data'!$F$7,0,10*ROW('Hygiene Data'!F93)),NA())</f>
        <v>#N/A</v>
      </c>
      <c r="BH99" s="92" t="e">
        <f ca="true">+IF(AND(ISNUMBER(OFFSET('Hygiene Data'!$F$9,0,10*ROW('Hygiene Data'!F93))),'Data Summary'!DW99="Yes"),OFFSET('Hygiene Data'!$F$9,0,10*ROW('Hygiene Data'!F93)),NA())</f>
        <v>#N/A</v>
      </c>
      <c r="BI99" s="92" t="e">
        <f ca="true">+IF(AND(ISNUMBER(OFFSET('Hygiene Data'!$G$5,0,10*ROW('Hygiene Data'!G93))),'Data Summary'!DX99="Yes"),OFFSET('Hygiene Data'!$G$5,0,10*ROW('Hygiene Data'!G93)),NA())</f>
        <v>#N/A</v>
      </c>
      <c r="BJ99" s="92" t="e">
        <f ca="true">+IF(AND(ISNUMBER(OFFSET('Hygiene Data'!$G$7,0,10*ROW('Hygiene Data'!G93))),'Data Summary'!DY99="Yes"),OFFSET('Hygiene Data'!$G$7,0,10*ROW('Hygiene Data'!G93)),NA())</f>
        <v>#N/A</v>
      </c>
      <c r="BK99" s="92" t="e">
        <f ca="true">+IF(AND(ISNUMBER(OFFSET('Hygiene Data'!$G$9,0,10*ROW('Hygiene Data'!G93))),'Data Summary'!DZ99="Yes"),OFFSET('Hygiene Data'!$G$9,0,10*ROW('Hygiene Data'!G93)),NA())</f>
        <v>#N/A</v>
      </c>
      <c r="BL99" s="92" t="e">
        <f ca="true">+IF(AND(ISNUMBER(OFFSET('Hygiene Data'!$H$5,0,10*ROW('Hygiene Data'!H93))),'Data Summary'!EA99="Yes"),OFFSET('Hygiene Data'!$H$5,0,10*ROW('Hygiene Data'!H93)),NA())</f>
        <v>#N/A</v>
      </c>
      <c r="BM99" s="92" t="e">
        <f ca="true">+IF(AND(ISNUMBER(OFFSET('Hygiene Data'!$H$7,0,10*ROW('Hygiene Data'!H93))),'Data Summary'!EB99="Yes"),OFFSET('Hygiene Data'!$H$7,0,10*ROW('Hygiene Data'!H93)),NA())</f>
        <v>#N/A</v>
      </c>
      <c r="BN99" s="92" t="e">
        <f ca="true">+IF(AND(ISNUMBER(OFFSET('Hygiene Data'!$H$9,0,10*ROW('Hygiene Data'!H93))),'Data Summary'!EC99="Yes"),OFFSET('Hygiene Data'!$H$9,0,10*ROW('Hygiene Data'!H93)),NA())</f>
        <v>#N/A</v>
      </c>
      <c r="BO99" s="92" t="e">
        <f ca="true">+IF(AND(ISNUMBER(OFFSET('Hygiene Data'!$I$5,0,10*ROW('Hygiene Data'!I93))),'Data Summary'!ED99="Yes"),OFFSET('Hygiene Data'!$I$5,0,10*ROW('Hygiene Data'!I93)),NA())</f>
        <v>#N/A</v>
      </c>
      <c r="BP99" s="92" t="e">
        <f ca="true">+IF(AND(ISNUMBER(OFFSET('Hygiene Data'!$I$7,0,10*ROW('Hygiene Data'!I93))),'Data Summary'!EE99="Yes"),OFFSET('Hygiene Data'!$I$7,0,10*ROW('Hygiene Data'!I93)),NA())</f>
        <v>#N/A</v>
      </c>
      <c r="BQ99" s="92"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4" t="str">
        <f ca="true">+IF(ISTEXT('Data Summary'!B100),'Data Summary'!B100,"")</f>
        <v/>
      </c>
      <c r="C100" s="327" t="e">
        <f ca="true">+VALUE('Data Summary'!C100)</f>
        <v>#VALUE!</v>
      </c>
      <c r="D100" s="90" t="e">
        <f ca="true">+IF(AND(ISNUMBER(OFFSET('Water Data'!$D$4,0,10*ROW('Water Data'!D94))),'Data Summary'!BS100="Yes"),100-OFFSET('Water Data'!$D$4,0,10*ROW('Water Data'!D94)),NA())</f>
        <v>#N/A</v>
      </c>
      <c r="E100" s="90" t="e">
        <f ca="true">+IF(AND(ISNUMBER(OFFSET('Water Data'!$D$6,0,10*ROW('Water Data'!D94))),'Data Summary'!BT100="Yes"),OFFSET('Water Data'!$D$6,0,10*ROW('Water Data'!D94)),NA())</f>
        <v>#N/A</v>
      </c>
      <c r="F100" s="90" t="e">
        <f ca="true">+IF(AND(ISNUMBER(OFFSET('Water Data'!$D$9,0,10*ROW('Water Data'!D94))),'Data Summary'!BU100="Yes"),OFFSET('Water Data'!$D$9,0,10*ROW('Water Data'!D94)),NA())</f>
        <v>#N/A</v>
      </c>
      <c r="G100" s="90" t="e">
        <f ca="true">+IF(AND(ISNUMBER(OFFSET('Water Data'!$E$4,0,10*ROW('Water Data'!E94))),'Data Summary'!BV100="Yes"),100-OFFSET('Water Data'!$E$4,0,10*ROW('Water Data'!E94)),NA())</f>
        <v>#N/A</v>
      </c>
      <c r="H100" s="90" t="e">
        <f ca="true">+IF(AND(ISNUMBER(OFFSET('Water Data'!$E$6,0,10*ROW('Water Data'!E94))),'Data Summary'!BW100="Yes"),OFFSET('Water Data'!$E$6,0,10*ROW('Water Data'!E94)),NA())</f>
        <v>#N/A</v>
      </c>
      <c r="I100" s="90" t="e">
        <f ca="true">+IF(AND(ISNUMBER(OFFSET('Water Data'!$E$9,0,10*ROW('Water Data'!E94))),'Data Summary'!BX100="Yes"),OFFSET('Water Data'!$E$9,0,10*ROW('Water Data'!E94)),NA())</f>
        <v>#N/A</v>
      </c>
      <c r="J100" s="90" t="e">
        <f ca="true">+IF(AND(ISNUMBER(OFFSET('Water Data'!$F$4,0,10*ROW('Water Data'!F94))),'Data Summary'!BY100="Yes"),100-OFFSET('Water Data'!$F$4,0,10*ROW('Water Data'!F94)),NA())</f>
        <v>#N/A</v>
      </c>
      <c r="K100" s="90" t="e">
        <f ca="true">+IF(AND(ISNUMBER(OFFSET('Water Data'!$F$6,0,10*ROW('Water Data'!F94))),'Data Summary'!BZ100="Yes"),OFFSET('Water Data'!$F$6,0,10*ROW('Water Data'!F94)),NA())</f>
        <v>#N/A</v>
      </c>
      <c r="L100" s="90" t="e">
        <f ca="true">+IF(AND(ISNUMBER(OFFSET('Water Data'!$F$9,0,10*ROW('Water Data'!F94))),'Data Summary'!CA100="Yes"),OFFSET('Water Data'!$F$9,0,10*ROW('Water Data'!F94)),NA())</f>
        <v>#N/A</v>
      </c>
      <c r="M100" s="90" t="e">
        <f ca="true">+IF(AND(ISNUMBER(OFFSET('Water Data'!$G$4,0,10*ROW('Water Data'!G94))),'Data Summary'!CB100="Yes"),100-OFFSET('Water Data'!$G$4,0,10*ROW('Water Data'!G94)),NA())</f>
        <v>#N/A</v>
      </c>
      <c r="N100" s="90" t="e">
        <f ca="true">+IF(AND(ISNUMBER(OFFSET('Water Data'!$G$6,0,10*ROW('Water Data'!G94))),'Data Summary'!CC100="Yes"),OFFSET('Water Data'!$G$6,0,10*ROW('Water Data'!G94)),NA())</f>
        <v>#N/A</v>
      </c>
      <c r="O100" s="90" t="e">
        <f ca="true">+IF(AND(ISNUMBER(OFFSET('Water Data'!$G$9,0,10*ROW('Water Data'!G94))),'Data Summary'!CD100="Yes"),OFFSET('Water Data'!$G$9,0,10*ROW('Water Data'!G94)),NA())</f>
        <v>#N/A</v>
      </c>
      <c r="P100" s="90" t="e">
        <f ca="true">+IF(AND(ISNUMBER(OFFSET('Water Data'!$H$4,0,10*ROW('Water Data'!H94))),'Data Summary'!CE100="Yes"),100-OFFSET('Water Data'!$H$4,0,10*ROW('Water Data'!H94)),NA())</f>
        <v>#N/A</v>
      </c>
      <c r="Q100" s="90" t="e">
        <f ca="true">+IF(AND(ISNUMBER(OFFSET('Water Data'!$H$6,0,10*ROW('Water Data'!H94))),'Data Summary'!CF100="Yes"),OFFSET('Water Data'!$H$6,0,10*ROW('Water Data'!H94)),NA())</f>
        <v>#N/A</v>
      </c>
      <c r="R100" s="90" t="e">
        <f ca="true">+IF(AND(ISNUMBER(OFFSET('Water Data'!$H$9,0,10*ROW('Water Data'!H94))),'Data Summary'!CG100="Yes"),OFFSET('Water Data'!$H$9,0,10*ROW('Water Data'!H94)),NA())</f>
        <v>#N/A</v>
      </c>
      <c r="S100" s="90" t="e">
        <f ca="true">+IF(AND(ISNUMBER(OFFSET('Water Data'!$I$4,0,10*ROW('Water Data'!I94))),'Data Summary'!CH100="Yes"),100-OFFSET('Water Data'!$I$4,0,10*ROW('Water Data'!I94)),NA())</f>
        <v>#N/A</v>
      </c>
      <c r="T100" s="90" t="e">
        <f ca="true">+IF(AND(ISNUMBER(OFFSET('Water Data'!$I$6,0,10*ROW('Water Data'!I94))),'Data Summary'!CI100="Yes"),OFFSET('Water Data'!$I$6,0,10*ROW('Water Data'!I94)),NA())</f>
        <v>#N/A</v>
      </c>
      <c r="U100" s="90" t="e">
        <f ca="true">+IF(AND(ISNUMBER(OFFSET('Water Data'!$I$9,0,10*ROW('Water Data'!I94))),'Data Summary'!CJ100="Yes"),OFFSET('Water Data'!$I$9,0,10*ROW('Water Data'!I94)),NA())</f>
        <v>#N/A</v>
      </c>
      <c r="V100" s="91" t="e">
        <f ca="true">+IF(AND(ISNUMBER(OFFSET('Sanitation Data'!$D$4,0,10*ROW('Sanitation Data'!D94))),'Data Summary'!CK100="Yes"),100-OFFSET('Sanitation Data'!$D$4,0,10*ROW('Sanitation Data'!D94)),NA())</f>
        <v>#N/A</v>
      </c>
      <c r="W100" s="91" t="e">
        <f ca="true">+IF(AND(ISNUMBER(OFFSET('Sanitation Data'!$D$6,0,10*ROW('Sanitation Data'!D94))),'Data Summary'!CL100="Yes"),OFFSET('Sanitation Data'!$D$6,0,10*ROW('Sanitation Data'!D94)),NA())</f>
        <v>#N/A</v>
      </c>
      <c r="X100" s="91" t="e">
        <f ca="true">+IF(AND(ISNUMBER(OFFSET('Sanitation Data'!$D$10,0,10*ROW('Sanitation Data'!D94))),'Data Summary'!CM100="Yes"),OFFSET('Sanitation Data'!$D$10,0,10*ROW('Sanitation Data'!D94)),NA())</f>
        <v>#N/A</v>
      </c>
      <c r="Y100" s="91" t="e">
        <f ca="true">+IF(AND(ISNUMBER(OFFSET('Sanitation Data'!$D$11,0,10*ROW('Sanitation Data'!D94))),'Data Summary'!CN100="Yes"),OFFSET('Sanitation Data'!$D$11,0,10*ROW('Sanitation Data'!D94)),NA())</f>
        <v>#N/A</v>
      </c>
      <c r="Z100" s="91" t="e">
        <f ca="true">+IF(AND(ISNUMBER(OFFSET('Sanitation Data'!$D$12,0,10*ROW('Sanitation Data'!D94))),'Data Summary'!CO100="Yes"),OFFSET('Sanitation Data'!$D$12,0,10*ROW('Sanitation Data'!D94)),NA())</f>
        <v>#N/A</v>
      </c>
      <c r="AA100" s="91" t="e">
        <f ca="true">+IF(AND(ISNUMBER(OFFSET('Sanitation Data'!$E$4,0,10*ROW('Sanitation Data'!E94))),'Data Summary'!CP100="Yes"),100-OFFSET('Sanitation Data'!$E$4,0,10*ROW('Sanitation Data'!E94)),NA())</f>
        <v>#N/A</v>
      </c>
      <c r="AB100" s="91" t="e">
        <f ca="true">+IF(AND(ISNUMBER(OFFSET('Sanitation Data'!$E$6,0,10*ROW('Sanitation Data'!E94))),'Data Summary'!CQ100="Yes"),OFFSET('Sanitation Data'!$E$6,0,10*ROW('Sanitation Data'!E94)),NA())</f>
        <v>#N/A</v>
      </c>
      <c r="AC100" s="91" t="e">
        <f ca="true">+IF(AND(ISNUMBER(OFFSET('Sanitation Data'!$E$10,0,10*ROW('Sanitation Data'!E94))),'Data Summary'!CR100="Yes"),OFFSET('Sanitation Data'!$E$10,0,10*ROW('Sanitation Data'!E94)),NA())</f>
        <v>#N/A</v>
      </c>
      <c r="AD100" s="91" t="e">
        <f ca="true">+IF(AND(ISNUMBER(OFFSET('Sanitation Data'!$E$11,0,10*ROW('Sanitation Data'!E94))),'Data Summary'!CS100="Yes"),OFFSET('Sanitation Data'!$E$11,0,10*ROW('Sanitation Data'!E94)),NA())</f>
        <v>#N/A</v>
      </c>
      <c r="AE100" s="91" t="e">
        <f ca="true">+IF(AND(ISNUMBER(OFFSET('Sanitation Data'!$E$12,0,10*ROW('Sanitation Data'!E94))),'Data Summary'!CT100="Yes"),OFFSET('Sanitation Data'!$E$12,0,10*ROW('Sanitation Data'!E94)),NA())</f>
        <v>#N/A</v>
      </c>
      <c r="AF100" s="91" t="e">
        <f ca="true">+IF(AND(ISNUMBER(OFFSET('Sanitation Data'!$F$4,0,10*ROW('Sanitation Data'!F94))),'Data Summary'!CU100="Yes"),100-OFFSET('Sanitation Data'!$F$4,0,10*ROW('Sanitation Data'!F94)),NA())</f>
        <v>#N/A</v>
      </c>
      <c r="AG100" s="91" t="e">
        <f ca="true">+IF(AND(ISNUMBER(OFFSET('Sanitation Data'!$F$6,0,10*ROW('Sanitation Data'!F94))),'Data Summary'!CV100="Yes"),OFFSET('Sanitation Data'!$F$6,0,10*ROW('Sanitation Data'!F94)),NA())</f>
        <v>#N/A</v>
      </c>
      <c r="AH100" s="91" t="e">
        <f ca="true">+IF(AND(ISNUMBER(OFFSET('Sanitation Data'!$F$10,0,10*ROW('Sanitation Data'!F94))),'Data Summary'!CW100="Yes"),OFFSET('Sanitation Data'!$F$10,0,10*ROW('Sanitation Data'!F94)),NA())</f>
        <v>#N/A</v>
      </c>
      <c r="AI100" s="91" t="e">
        <f ca="true">+IF(AND(ISNUMBER(OFFSET('Sanitation Data'!$F$11,0,10*ROW('Sanitation Data'!F94))),'Data Summary'!CX100="Yes"),OFFSET('Sanitation Data'!$F$11,0,10*ROW('Sanitation Data'!F94)),NA())</f>
        <v>#N/A</v>
      </c>
      <c r="AJ100" s="91" t="e">
        <f ca="true">+IF(AND(ISNUMBER(OFFSET('Sanitation Data'!$F$12,0,10*ROW('Sanitation Data'!F94))),'Data Summary'!CY100="Yes"),OFFSET('Sanitation Data'!$F$12,0,10*ROW('Sanitation Data'!F94)),NA())</f>
        <v>#N/A</v>
      </c>
      <c r="AK100" s="91" t="e">
        <f ca="true">+IF(AND(ISNUMBER(OFFSET('Sanitation Data'!$G$4,0,10*ROW('Sanitation Data'!G94))),'Data Summary'!CZ100="Yes"),100-OFFSET('Sanitation Data'!$G$4,0,10*ROW('Sanitation Data'!G94)),NA())</f>
        <v>#N/A</v>
      </c>
      <c r="AL100" s="91" t="e">
        <f ca="true">+IF(AND(ISNUMBER(OFFSET('Sanitation Data'!$G$6,0,10*ROW('Sanitation Data'!G94))),'Data Summary'!DA100="Yes"),OFFSET('Sanitation Data'!$G$6,0,10*ROW('Sanitation Data'!G94)),NA())</f>
        <v>#N/A</v>
      </c>
      <c r="AM100" s="91" t="e">
        <f ca="true">+IF(AND(ISNUMBER(OFFSET('Sanitation Data'!$G$10,0,10*ROW('Sanitation Data'!G94))),'Data Summary'!DB100="Yes"),OFFSET('Sanitation Data'!$G$10,0,10*ROW('Sanitation Data'!G94)),NA())</f>
        <v>#N/A</v>
      </c>
      <c r="AN100" s="91" t="e">
        <f ca="true">+IF(AND(ISNUMBER(OFFSET('Sanitation Data'!$G$11,0,10*ROW('Sanitation Data'!G94))),'Data Summary'!DC100="Yes"),OFFSET('Sanitation Data'!$G$11,0,10*ROW('Sanitation Data'!G94)),NA())</f>
        <v>#N/A</v>
      </c>
      <c r="AO100" s="91" t="e">
        <f ca="true">+IF(AND(ISNUMBER(OFFSET('Sanitation Data'!$G$12,0,10*ROW('Sanitation Data'!G94))),'Data Summary'!DD100="Yes"),OFFSET('Sanitation Data'!$G$12,0,10*ROW('Sanitation Data'!G94)),NA())</f>
        <v>#N/A</v>
      </c>
      <c r="AP100" s="91" t="e">
        <f ca="true">+IF(AND(ISNUMBER(OFFSET('Sanitation Data'!$H$4,0,10*ROW('Sanitation Data'!H94))),'Data Summary'!DE100="Yes"),100-OFFSET('Sanitation Data'!$H$4,0,10*ROW('Sanitation Data'!H94)),NA())</f>
        <v>#N/A</v>
      </c>
      <c r="AQ100" s="91" t="e">
        <f ca="true">+IF(AND(ISNUMBER(OFFSET('Sanitation Data'!$H$6,0,10*ROW('Sanitation Data'!H94))),'Data Summary'!DF100="Yes"),OFFSET('Sanitation Data'!$H$6,0,10*ROW('Sanitation Data'!H94)),NA())</f>
        <v>#N/A</v>
      </c>
      <c r="AR100" s="91" t="e">
        <f ca="true">+IF(AND(ISNUMBER(OFFSET('Sanitation Data'!$H$10,0,10*ROW('Sanitation Data'!H94))),'Data Summary'!DG100="Yes"),OFFSET('Sanitation Data'!$H$10,0,10*ROW('Sanitation Data'!H94)),NA())</f>
        <v>#N/A</v>
      </c>
      <c r="AS100" s="91" t="e">
        <f ca="true">+IF(AND(ISNUMBER(OFFSET('Sanitation Data'!$H$11,0,10*ROW('Sanitation Data'!H94))),'Data Summary'!DH100="Yes"),OFFSET('Sanitation Data'!$H$11,0,10*ROW('Sanitation Data'!H94)),NA())</f>
        <v>#N/A</v>
      </c>
      <c r="AT100" s="91" t="e">
        <f ca="true">+IF(AND(ISNUMBER(OFFSET('Sanitation Data'!$H$12,0,10*ROW('Sanitation Data'!H94))),'Data Summary'!DI100="Yes"),OFFSET('Sanitation Data'!$H$12,0,10*ROW('Sanitation Data'!H94)),NA())</f>
        <v>#N/A</v>
      </c>
      <c r="AU100" s="91" t="e">
        <f ca="true">+IF(AND(ISNUMBER(OFFSET('Sanitation Data'!$I$4,0,10*ROW('Sanitation Data'!I94))),'Data Summary'!DJ100="Yes"),100-OFFSET('Sanitation Data'!$I$4,0,10*ROW('Sanitation Data'!I94)),NA())</f>
        <v>#N/A</v>
      </c>
      <c r="AV100" s="91" t="e">
        <f ca="true">+IF(AND(ISNUMBER(OFFSET('Sanitation Data'!$I$6,0,10*ROW('Sanitation Data'!I94))),'Data Summary'!DK100="Yes"),OFFSET('Sanitation Data'!$I$6,0,10*ROW('Sanitation Data'!I94)),NA())</f>
        <v>#N/A</v>
      </c>
      <c r="AW100" s="91" t="e">
        <f ca="true">+IF(AND(ISNUMBER(OFFSET('Sanitation Data'!$I$10,0,10*ROW('Sanitation Data'!I94))),'Data Summary'!DL100="Yes"),OFFSET('Sanitation Data'!$I$10,0,10*ROW('Sanitation Data'!I94)),NA())</f>
        <v>#N/A</v>
      </c>
      <c r="AX100" s="91" t="e">
        <f ca="true">+IF(AND(ISNUMBER(OFFSET('Sanitation Data'!$I$11,0,10*ROW('Sanitation Data'!I94))),'Data Summary'!DM100="Yes"),OFFSET('Sanitation Data'!$I$11,0,10*ROW('Sanitation Data'!I94)),NA())</f>
        <v>#N/A</v>
      </c>
      <c r="AY100" s="91" t="e">
        <f ca="true">+IF(AND(ISNUMBER(OFFSET('Sanitation Data'!$I$12,0,10*ROW('Sanitation Data'!I94))),'Data Summary'!DN100="Yes"),OFFSET('Sanitation Data'!$I$12,0,10*ROW('Sanitation Data'!I94)),NA())</f>
        <v>#N/A</v>
      </c>
      <c r="AZ100" s="92" t="e">
        <f ca="true">+IF(AND(ISNUMBER(OFFSET('Hygiene Data'!$D$5,0,10*ROW('Hygiene Data'!D94))),'Data Summary'!DO100="Yes"),OFFSET('Hygiene Data'!$D$5,0,10*ROW('Hygiene Data'!D94)),NA())</f>
        <v>#N/A</v>
      </c>
      <c r="BA100" s="92" t="e">
        <f ca="true">+IF(AND(ISNUMBER(OFFSET('Hygiene Data'!$D$7,0,10*ROW('Hygiene Data'!D94))),'Data Summary'!DP100="Yes"),OFFSET('Hygiene Data'!$D$7,0,10*ROW('Hygiene Data'!D94)),NA())</f>
        <v>#N/A</v>
      </c>
      <c r="BB100" s="92" t="e">
        <f ca="true">+IF(AND(ISNUMBER(OFFSET('Hygiene Data'!$D$9,0,10*ROW('Hygiene Data'!D94))),'Data Summary'!DQ100="Yes"),OFFSET('Hygiene Data'!$D$9,0,10*ROW('Hygiene Data'!D94)),NA())</f>
        <v>#N/A</v>
      </c>
      <c r="BC100" s="92" t="e">
        <f ca="true">+IF(AND(ISNUMBER(OFFSET('Hygiene Data'!$E$5,0,10*ROW('Hygiene Data'!E94))),'Data Summary'!DR100="Yes"),OFFSET('Hygiene Data'!$E$5,0,10*ROW('Hygiene Data'!E94)),NA())</f>
        <v>#N/A</v>
      </c>
      <c r="BD100" s="92" t="e">
        <f ca="true">+IF(AND(ISNUMBER(OFFSET('Hygiene Data'!$E$7,0,10*ROW('Hygiene Data'!E94))),'Data Summary'!DS100="Yes"),OFFSET('Hygiene Data'!$E$7,0,10*ROW('Hygiene Data'!E94)),NA())</f>
        <v>#N/A</v>
      </c>
      <c r="BE100" s="92" t="e">
        <f ca="true">+IF(AND(ISNUMBER(OFFSET('Hygiene Data'!$E$9,0,10*ROW('Hygiene Data'!E94))),'Data Summary'!DT100="Yes"),OFFSET('Hygiene Data'!$E$9,0,10*ROW('Hygiene Data'!E94)),NA())</f>
        <v>#N/A</v>
      </c>
      <c r="BF100" s="92" t="e">
        <f ca="true">+IF(AND(ISNUMBER(OFFSET('Hygiene Data'!$F$5,0,10*ROW('Hygiene Data'!F94))),'Data Summary'!DU100="Yes"),OFFSET('Hygiene Data'!$F$5,0,10*ROW('Hygiene Data'!F94)),NA())</f>
        <v>#N/A</v>
      </c>
      <c r="BG100" s="92" t="e">
        <f ca="true">+IF(AND(ISNUMBER(OFFSET('Hygiene Data'!$F$7,0,10*ROW('Hygiene Data'!F94))),'Data Summary'!DV100="Yes"),OFFSET('Hygiene Data'!$F$7,0,10*ROW('Hygiene Data'!F94)),NA())</f>
        <v>#N/A</v>
      </c>
      <c r="BH100" s="92" t="e">
        <f ca="true">+IF(AND(ISNUMBER(OFFSET('Hygiene Data'!$F$9,0,10*ROW('Hygiene Data'!F94))),'Data Summary'!DW100="Yes"),OFFSET('Hygiene Data'!$F$9,0,10*ROW('Hygiene Data'!F94)),NA())</f>
        <v>#N/A</v>
      </c>
      <c r="BI100" s="92" t="e">
        <f ca="true">+IF(AND(ISNUMBER(OFFSET('Hygiene Data'!$G$5,0,10*ROW('Hygiene Data'!G94))),'Data Summary'!DX100="Yes"),OFFSET('Hygiene Data'!$G$5,0,10*ROW('Hygiene Data'!G94)),NA())</f>
        <v>#N/A</v>
      </c>
      <c r="BJ100" s="92" t="e">
        <f ca="true">+IF(AND(ISNUMBER(OFFSET('Hygiene Data'!$G$7,0,10*ROW('Hygiene Data'!G94))),'Data Summary'!DY100="Yes"),OFFSET('Hygiene Data'!$G$7,0,10*ROW('Hygiene Data'!G94)),NA())</f>
        <v>#N/A</v>
      </c>
      <c r="BK100" s="92" t="e">
        <f ca="true">+IF(AND(ISNUMBER(OFFSET('Hygiene Data'!$G$9,0,10*ROW('Hygiene Data'!G94))),'Data Summary'!DZ100="Yes"),OFFSET('Hygiene Data'!$G$9,0,10*ROW('Hygiene Data'!G94)),NA())</f>
        <v>#N/A</v>
      </c>
      <c r="BL100" s="92" t="e">
        <f ca="true">+IF(AND(ISNUMBER(OFFSET('Hygiene Data'!$H$5,0,10*ROW('Hygiene Data'!H94))),'Data Summary'!EA100="Yes"),OFFSET('Hygiene Data'!$H$5,0,10*ROW('Hygiene Data'!H94)),NA())</f>
        <v>#N/A</v>
      </c>
      <c r="BM100" s="92" t="e">
        <f ca="true">+IF(AND(ISNUMBER(OFFSET('Hygiene Data'!$H$7,0,10*ROW('Hygiene Data'!H94))),'Data Summary'!EB100="Yes"),OFFSET('Hygiene Data'!$H$7,0,10*ROW('Hygiene Data'!H94)),NA())</f>
        <v>#N/A</v>
      </c>
      <c r="BN100" s="92" t="e">
        <f ca="true">+IF(AND(ISNUMBER(OFFSET('Hygiene Data'!$H$9,0,10*ROW('Hygiene Data'!H94))),'Data Summary'!EC100="Yes"),OFFSET('Hygiene Data'!$H$9,0,10*ROW('Hygiene Data'!H94)),NA())</f>
        <v>#N/A</v>
      </c>
      <c r="BO100" s="92" t="e">
        <f ca="true">+IF(AND(ISNUMBER(OFFSET('Hygiene Data'!$I$5,0,10*ROW('Hygiene Data'!I94))),'Data Summary'!ED100="Yes"),OFFSET('Hygiene Data'!$I$5,0,10*ROW('Hygiene Data'!I94)),NA())</f>
        <v>#N/A</v>
      </c>
      <c r="BP100" s="92" t="e">
        <f ca="true">+IF(AND(ISNUMBER(OFFSET('Hygiene Data'!$I$7,0,10*ROW('Hygiene Data'!I94))),'Data Summary'!EE100="Yes"),OFFSET('Hygiene Data'!$I$7,0,10*ROW('Hygiene Data'!I94)),NA())</f>
        <v>#N/A</v>
      </c>
      <c r="BQ100" s="92"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4" t="str">
        <f ca="true">+IF(ISTEXT('Data Summary'!B101),'Data Summary'!B101,"")</f>
        <v/>
      </c>
      <c r="C101" s="327" t="e">
        <f ca="true">+VALUE('Data Summary'!C101)</f>
        <v>#VALUE!</v>
      </c>
      <c r="D101" s="90" t="e">
        <f ca="true">+IF(AND(ISNUMBER(OFFSET('Water Data'!$D$4,0,10*ROW('Water Data'!D95))),'Data Summary'!BS101="Yes"),100-OFFSET('Water Data'!$D$4,0,10*ROW('Water Data'!D95)),NA())</f>
        <v>#N/A</v>
      </c>
      <c r="E101" s="90" t="e">
        <f ca="true">+IF(AND(ISNUMBER(OFFSET('Water Data'!$D$6,0,10*ROW('Water Data'!D95))),'Data Summary'!BT101="Yes"),OFFSET('Water Data'!$D$6,0,10*ROW('Water Data'!D95)),NA())</f>
        <v>#N/A</v>
      </c>
      <c r="F101" s="90" t="e">
        <f ca="true">+IF(AND(ISNUMBER(OFFSET('Water Data'!$D$9,0,10*ROW('Water Data'!D95))),'Data Summary'!BU101="Yes"),OFFSET('Water Data'!$D$9,0,10*ROW('Water Data'!D95)),NA())</f>
        <v>#N/A</v>
      </c>
      <c r="G101" s="90" t="e">
        <f ca="true">+IF(AND(ISNUMBER(OFFSET('Water Data'!$E$4,0,10*ROW('Water Data'!E95))),'Data Summary'!BV101="Yes"),100-OFFSET('Water Data'!$E$4,0,10*ROW('Water Data'!E95)),NA())</f>
        <v>#N/A</v>
      </c>
      <c r="H101" s="90" t="e">
        <f ca="true">+IF(AND(ISNUMBER(OFFSET('Water Data'!$E$6,0,10*ROW('Water Data'!E95))),'Data Summary'!BW101="Yes"),OFFSET('Water Data'!$E$6,0,10*ROW('Water Data'!E95)),NA())</f>
        <v>#N/A</v>
      </c>
      <c r="I101" s="90" t="e">
        <f ca="true">+IF(AND(ISNUMBER(OFFSET('Water Data'!$E$9,0,10*ROW('Water Data'!E95))),'Data Summary'!BX101="Yes"),OFFSET('Water Data'!$E$9,0,10*ROW('Water Data'!E95)),NA())</f>
        <v>#N/A</v>
      </c>
      <c r="J101" s="90" t="e">
        <f ca="true">+IF(AND(ISNUMBER(OFFSET('Water Data'!$F$4,0,10*ROW('Water Data'!F95))),'Data Summary'!BY101="Yes"),100-OFFSET('Water Data'!$F$4,0,10*ROW('Water Data'!F95)),NA())</f>
        <v>#N/A</v>
      </c>
      <c r="K101" s="90" t="e">
        <f ca="true">+IF(AND(ISNUMBER(OFFSET('Water Data'!$F$6,0,10*ROW('Water Data'!F95))),'Data Summary'!BZ101="Yes"),OFFSET('Water Data'!$F$6,0,10*ROW('Water Data'!F95)),NA())</f>
        <v>#N/A</v>
      </c>
      <c r="L101" s="90" t="e">
        <f ca="true">+IF(AND(ISNUMBER(OFFSET('Water Data'!$F$9,0,10*ROW('Water Data'!F95))),'Data Summary'!CA101="Yes"),OFFSET('Water Data'!$F$9,0,10*ROW('Water Data'!F95)),NA())</f>
        <v>#N/A</v>
      </c>
      <c r="M101" s="90" t="e">
        <f ca="true">+IF(AND(ISNUMBER(OFFSET('Water Data'!$G$4,0,10*ROW('Water Data'!G95))),'Data Summary'!CB101="Yes"),100-OFFSET('Water Data'!$G$4,0,10*ROW('Water Data'!G95)),NA())</f>
        <v>#N/A</v>
      </c>
      <c r="N101" s="90" t="e">
        <f ca="true">+IF(AND(ISNUMBER(OFFSET('Water Data'!$G$6,0,10*ROW('Water Data'!G95))),'Data Summary'!CC101="Yes"),OFFSET('Water Data'!$G$6,0,10*ROW('Water Data'!G95)),NA())</f>
        <v>#N/A</v>
      </c>
      <c r="O101" s="90" t="e">
        <f ca="true">+IF(AND(ISNUMBER(OFFSET('Water Data'!$G$9,0,10*ROW('Water Data'!G95))),'Data Summary'!CD101="Yes"),OFFSET('Water Data'!$G$9,0,10*ROW('Water Data'!G95)),NA())</f>
        <v>#N/A</v>
      </c>
      <c r="P101" s="90" t="e">
        <f ca="true">+IF(AND(ISNUMBER(OFFSET('Water Data'!$H$4,0,10*ROW('Water Data'!H95))),'Data Summary'!CE101="Yes"),100-OFFSET('Water Data'!$H$4,0,10*ROW('Water Data'!H95)),NA())</f>
        <v>#N/A</v>
      </c>
      <c r="Q101" s="90" t="e">
        <f ca="true">+IF(AND(ISNUMBER(OFFSET('Water Data'!$H$6,0,10*ROW('Water Data'!H95))),'Data Summary'!CF101="Yes"),OFFSET('Water Data'!$H$6,0,10*ROW('Water Data'!H95)),NA())</f>
        <v>#N/A</v>
      </c>
      <c r="R101" s="90" t="e">
        <f ca="true">+IF(AND(ISNUMBER(OFFSET('Water Data'!$H$9,0,10*ROW('Water Data'!H95))),'Data Summary'!CG101="Yes"),OFFSET('Water Data'!$H$9,0,10*ROW('Water Data'!H95)),NA())</f>
        <v>#N/A</v>
      </c>
      <c r="S101" s="90" t="e">
        <f ca="true">+IF(AND(ISNUMBER(OFFSET('Water Data'!$I$4,0,10*ROW('Water Data'!I95))),'Data Summary'!CH101="Yes"),100-OFFSET('Water Data'!$I$4,0,10*ROW('Water Data'!I95)),NA())</f>
        <v>#N/A</v>
      </c>
      <c r="T101" s="90" t="e">
        <f ca="true">+IF(AND(ISNUMBER(OFFSET('Water Data'!$I$6,0,10*ROW('Water Data'!I95))),'Data Summary'!CI101="Yes"),OFFSET('Water Data'!$I$6,0,10*ROW('Water Data'!I95)),NA())</f>
        <v>#N/A</v>
      </c>
      <c r="U101" s="90" t="e">
        <f ca="true">+IF(AND(ISNUMBER(OFFSET('Water Data'!$I$9,0,10*ROW('Water Data'!I95))),'Data Summary'!CJ101="Yes"),OFFSET('Water Data'!$I$9,0,10*ROW('Water Data'!I95)),NA())</f>
        <v>#N/A</v>
      </c>
      <c r="V101" s="91" t="e">
        <f ca="true">+IF(AND(ISNUMBER(OFFSET('Sanitation Data'!$D$4,0,10*ROW('Sanitation Data'!D95))),'Data Summary'!CK101="Yes"),100-OFFSET('Sanitation Data'!$D$4,0,10*ROW('Sanitation Data'!D95)),NA())</f>
        <v>#N/A</v>
      </c>
      <c r="W101" s="91" t="e">
        <f ca="true">+IF(AND(ISNUMBER(OFFSET('Sanitation Data'!$D$6,0,10*ROW('Sanitation Data'!D95))),'Data Summary'!CL101="Yes"),OFFSET('Sanitation Data'!$D$6,0,10*ROW('Sanitation Data'!D95)),NA())</f>
        <v>#N/A</v>
      </c>
      <c r="X101" s="91" t="e">
        <f ca="true">+IF(AND(ISNUMBER(OFFSET('Sanitation Data'!$D$10,0,10*ROW('Sanitation Data'!D95))),'Data Summary'!CM101="Yes"),OFFSET('Sanitation Data'!$D$10,0,10*ROW('Sanitation Data'!D95)),NA())</f>
        <v>#N/A</v>
      </c>
      <c r="Y101" s="91" t="e">
        <f ca="true">+IF(AND(ISNUMBER(OFFSET('Sanitation Data'!$D$11,0,10*ROW('Sanitation Data'!D95))),'Data Summary'!CN101="Yes"),OFFSET('Sanitation Data'!$D$11,0,10*ROW('Sanitation Data'!D95)),NA())</f>
        <v>#N/A</v>
      </c>
      <c r="Z101" s="91" t="e">
        <f ca="true">+IF(AND(ISNUMBER(OFFSET('Sanitation Data'!$D$12,0,10*ROW('Sanitation Data'!D95))),'Data Summary'!CO101="Yes"),OFFSET('Sanitation Data'!$D$12,0,10*ROW('Sanitation Data'!D95)),NA())</f>
        <v>#N/A</v>
      </c>
      <c r="AA101" s="91" t="e">
        <f ca="true">+IF(AND(ISNUMBER(OFFSET('Sanitation Data'!$E$4,0,10*ROW('Sanitation Data'!E95))),'Data Summary'!CP101="Yes"),100-OFFSET('Sanitation Data'!$E$4,0,10*ROW('Sanitation Data'!E95)),NA())</f>
        <v>#N/A</v>
      </c>
      <c r="AB101" s="91" t="e">
        <f ca="true">+IF(AND(ISNUMBER(OFFSET('Sanitation Data'!$E$6,0,10*ROW('Sanitation Data'!E95))),'Data Summary'!CQ101="Yes"),OFFSET('Sanitation Data'!$E$6,0,10*ROW('Sanitation Data'!E95)),NA())</f>
        <v>#N/A</v>
      </c>
      <c r="AC101" s="91" t="e">
        <f ca="true">+IF(AND(ISNUMBER(OFFSET('Sanitation Data'!$E$10,0,10*ROW('Sanitation Data'!E95))),'Data Summary'!CR101="Yes"),OFFSET('Sanitation Data'!$E$10,0,10*ROW('Sanitation Data'!E95)),NA())</f>
        <v>#N/A</v>
      </c>
      <c r="AD101" s="91" t="e">
        <f ca="true">+IF(AND(ISNUMBER(OFFSET('Sanitation Data'!$E$11,0,10*ROW('Sanitation Data'!E95))),'Data Summary'!CS101="Yes"),OFFSET('Sanitation Data'!$E$11,0,10*ROW('Sanitation Data'!E95)),NA())</f>
        <v>#N/A</v>
      </c>
      <c r="AE101" s="91" t="e">
        <f ca="true">+IF(AND(ISNUMBER(OFFSET('Sanitation Data'!$E$12,0,10*ROW('Sanitation Data'!E95))),'Data Summary'!CT101="Yes"),OFFSET('Sanitation Data'!$E$12,0,10*ROW('Sanitation Data'!E95)),NA())</f>
        <v>#N/A</v>
      </c>
      <c r="AF101" s="91" t="e">
        <f ca="true">+IF(AND(ISNUMBER(OFFSET('Sanitation Data'!$F$4,0,10*ROW('Sanitation Data'!F95))),'Data Summary'!CU101="Yes"),100-OFFSET('Sanitation Data'!$F$4,0,10*ROW('Sanitation Data'!F95)),NA())</f>
        <v>#N/A</v>
      </c>
      <c r="AG101" s="91" t="e">
        <f ca="true">+IF(AND(ISNUMBER(OFFSET('Sanitation Data'!$F$6,0,10*ROW('Sanitation Data'!F95))),'Data Summary'!CV101="Yes"),OFFSET('Sanitation Data'!$F$6,0,10*ROW('Sanitation Data'!F95)),NA())</f>
        <v>#N/A</v>
      </c>
      <c r="AH101" s="91" t="e">
        <f ca="true">+IF(AND(ISNUMBER(OFFSET('Sanitation Data'!$F$10,0,10*ROW('Sanitation Data'!F95))),'Data Summary'!CW101="Yes"),OFFSET('Sanitation Data'!$F$10,0,10*ROW('Sanitation Data'!F95)),NA())</f>
        <v>#N/A</v>
      </c>
      <c r="AI101" s="91" t="e">
        <f ca="true">+IF(AND(ISNUMBER(OFFSET('Sanitation Data'!$F$11,0,10*ROW('Sanitation Data'!F95))),'Data Summary'!CX101="Yes"),OFFSET('Sanitation Data'!$F$11,0,10*ROW('Sanitation Data'!F95)),NA())</f>
        <v>#N/A</v>
      </c>
      <c r="AJ101" s="91" t="e">
        <f ca="true">+IF(AND(ISNUMBER(OFFSET('Sanitation Data'!$F$12,0,10*ROW('Sanitation Data'!F95))),'Data Summary'!CY101="Yes"),OFFSET('Sanitation Data'!$F$12,0,10*ROW('Sanitation Data'!F95)),NA())</f>
        <v>#N/A</v>
      </c>
      <c r="AK101" s="91" t="e">
        <f ca="true">+IF(AND(ISNUMBER(OFFSET('Sanitation Data'!$G$4,0,10*ROW('Sanitation Data'!G95))),'Data Summary'!CZ101="Yes"),100-OFFSET('Sanitation Data'!$G$4,0,10*ROW('Sanitation Data'!G95)),NA())</f>
        <v>#N/A</v>
      </c>
      <c r="AL101" s="91" t="e">
        <f ca="true">+IF(AND(ISNUMBER(OFFSET('Sanitation Data'!$G$6,0,10*ROW('Sanitation Data'!G95))),'Data Summary'!DA101="Yes"),OFFSET('Sanitation Data'!$G$6,0,10*ROW('Sanitation Data'!G95)),NA())</f>
        <v>#N/A</v>
      </c>
      <c r="AM101" s="91" t="e">
        <f ca="true">+IF(AND(ISNUMBER(OFFSET('Sanitation Data'!$G$10,0,10*ROW('Sanitation Data'!G95))),'Data Summary'!DB101="Yes"),OFFSET('Sanitation Data'!$G$10,0,10*ROW('Sanitation Data'!G95)),NA())</f>
        <v>#N/A</v>
      </c>
      <c r="AN101" s="91" t="e">
        <f ca="true">+IF(AND(ISNUMBER(OFFSET('Sanitation Data'!$G$11,0,10*ROW('Sanitation Data'!G95))),'Data Summary'!DC101="Yes"),OFFSET('Sanitation Data'!$G$11,0,10*ROW('Sanitation Data'!G95)),NA())</f>
        <v>#N/A</v>
      </c>
      <c r="AO101" s="91" t="e">
        <f ca="true">+IF(AND(ISNUMBER(OFFSET('Sanitation Data'!$G$12,0,10*ROW('Sanitation Data'!G95))),'Data Summary'!DD101="Yes"),OFFSET('Sanitation Data'!$G$12,0,10*ROW('Sanitation Data'!G95)),NA())</f>
        <v>#N/A</v>
      </c>
      <c r="AP101" s="91" t="e">
        <f ca="true">+IF(AND(ISNUMBER(OFFSET('Sanitation Data'!$H$4,0,10*ROW('Sanitation Data'!H95))),'Data Summary'!DE101="Yes"),100-OFFSET('Sanitation Data'!$H$4,0,10*ROW('Sanitation Data'!H95)),NA())</f>
        <v>#N/A</v>
      </c>
      <c r="AQ101" s="91" t="e">
        <f ca="true">+IF(AND(ISNUMBER(OFFSET('Sanitation Data'!$H$6,0,10*ROW('Sanitation Data'!H95))),'Data Summary'!DF101="Yes"),OFFSET('Sanitation Data'!$H$6,0,10*ROW('Sanitation Data'!H95)),NA())</f>
        <v>#N/A</v>
      </c>
      <c r="AR101" s="91" t="e">
        <f ca="true">+IF(AND(ISNUMBER(OFFSET('Sanitation Data'!$H$10,0,10*ROW('Sanitation Data'!H95))),'Data Summary'!DG101="Yes"),OFFSET('Sanitation Data'!$H$10,0,10*ROW('Sanitation Data'!H95)),NA())</f>
        <v>#N/A</v>
      </c>
      <c r="AS101" s="91" t="e">
        <f ca="true">+IF(AND(ISNUMBER(OFFSET('Sanitation Data'!$H$11,0,10*ROW('Sanitation Data'!H95))),'Data Summary'!DH101="Yes"),OFFSET('Sanitation Data'!$H$11,0,10*ROW('Sanitation Data'!H95)),NA())</f>
        <v>#N/A</v>
      </c>
      <c r="AT101" s="91" t="e">
        <f ca="true">+IF(AND(ISNUMBER(OFFSET('Sanitation Data'!$H$12,0,10*ROW('Sanitation Data'!H95))),'Data Summary'!DI101="Yes"),OFFSET('Sanitation Data'!$H$12,0,10*ROW('Sanitation Data'!H95)),NA())</f>
        <v>#N/A</v>
      </c>
      <c r="AU101" s="91" t="e">
        <f ca="true">+IF(AND(ISNUMBER(OFFSET('Sanitation Data'!$I$4,0,10*ROW('Sanitation Data'!I95))),'Data Summary'!DJ101="Yes"),100-OFFSET('Sanitation Data'!$I$4,0,10*ROW('Sanitation Data'!I95)),NA())</f>
        <v>#N/A</v>
      </c>
      <c r="AV101" s="91" t="e">
        <f ca="true">+IF(AND(ISNUMBER(OFFSET('Sanitation Data'!$I$6,0,10*ROW('Sanitation Data'!I95))),'Data Summary'!DK101="Yes"),OFFSET('Sanitation Data'!$I$6,0,10*ROW('Sanitation Data'!I95)),NA())</f>
        <v>#N/A</v>
      </c>
      <c r="AW101" s="91" t="e">
        <f ca="true">+IF(AND(ISNUMBER(OFFSET('Sanitation Data'!$I$10,0,10*ROW('Sanitation Data'!I95))),'Data Summary'!DL101="Yes"),OFFSET('Sanitation Data'!$I$10,0,10*ROW('Sanitation Data'!I95)),NA())</f>
        <v>#N/A</v>
      </c>
      <c r="AX101" s="91" t="e">
        <f ca="true">+IF(AND(ISNUMBER(OFFSET('Sanitation Data'!$I$11,0,10*ROW('Sanitation Data'!I95))),'Data Summary'!DM101="Yes"),OFFSET('Sanitation Data'!$I$11,0,10*ROW('Sanitation Data'!I95)),NA())</f>
        <v>#N/A</v>
      </c>
      <c r="AY101" s="91" t="e">
        <f ca="true">+IF(AND(ISNUMBER(OFFSET('Sanitation Data'!$I$12,0,10*ROW('Sanitation Data'!I95))),'Data Summary'!DN101="Yes"),OFFSET('Sanitation Data'!$I$12,0,10*ROW('Sanitation Data'!I95)),NA())</f>
        <v>#N/A</v>
      </c>
      <c r="AZ101" s="92" t="e">
        <f ca="true">+IF(AND(ISNUMBER(OFFSET('Hygiene Data'!$D$5,0,10*ROW('Hygiene Data'!D95))),'Data Summary'!DO101="Yes"),OFFSET('Hygiene Data'!$D$5,0,10*ROW('Hygiene Data'!D95)),NA())</f>
        <v>#N/A</v>
      </c>
      <c r="BA101" s="92" t="e">
        <f ca="true">+IF(AND(ISNUMBER(OFFSET('Hygiene Data'!$D$7,0,10*ROW('Hygiene Data'!D95))),'Data Summary'!DP101="Yes"),OFFSET('Hygiene Data'!$D$7,0,10*ROW('Hygiene Data'!D95)),NA())</f>
        <v>#N/A</v>
      </c>
      <c r="BB101" s="92" t="e">
        <f ca="true">+IF(AND(ISNUMBER(OFFSET('Hygiene Data'!$D$9,0,10*ROW('Hygiene Data'!D95))),'Data Summary'!DQ101="Yes"),OFFSET('Hygiene Data'!$D$9,0,10*ROW('Hygiene Data'!D95)),NA())</f>
        <v>#N/A</v>
      </c>
      <c r="BC101" s="92" t="e">
        <f ca="true">+IF(AND(ISNUMBER(OFFSET('Hygiene Data'!$E$5,0,10*ROW('Hygiene Data'!E95))),'Data Summary'!DR101="Yes"),OFFSET('Hygiene Data'!$E$5,0,10*ROW('Hygiene Data'!E95)),NA())</f>
        <v>#N/A</v>
      </c>
      <c r="BD101" s="92" t="e">
        <f ca="true">+IF(AND(ISNUMBER(OFFSET('Hygiene Data'!$E$7,0,10*ROW('Hygiene Data'!E95))),'Data Summary'!DS101="Yes"),OFFSET('Hygiene Data'!$E$7,0,10*ROW('Hygiene Data'!E95)),NA())</f>
        <v>#N/A</v>
      </c>
      <c r="BE101" s="92" t="e">
        <f ca="true">+IF(AND(ISNUMBER(OFFSET('Hygiene Data'!$E$9,0,10*ROW('Hygiene Data'!E95))),'Data Summary'!DT101="Yes"),OFFSET('Hygiene Data'!$E$9,0,10*ROW('Hygiene Data'!E95)),NA())</f>
        <v>#N/A</v>
      </c>
      <c r="BF101" s="92" t="e">
        <f ca="true">+IF(AND(ISNUMBER(OFFSET('Hygiene Data'!$F$5,0,10*ROW('Hygiene Data'!F95))),'Data Summary'!DU101="Yes"),OFFSET('Hygiene Data'!$F$5,0,10*ROW('Hygiene Data'!F95)),NA())</f>
        <v>#N/A</v>
      </c>
      <c r="BG101" s="92" t="e">
        <f ca="true">+IF(AND(ISNUMBER(OFFSET('Hygiene Data'!$F$7,0,10*ROW('Hygiene Data'!F95))),'Data Summary'!DV101="Yes"),OFFSET('Hygiene Data'!$F$7,0,10*ROW('Hygiene Data'!F95)),NA())</f>
        <v>#N/A</v>
      </c>
      <c r="BH101" s="92" t="e">
        <f ca="true">+IF(AND(ISNUMBER(OFFSET('Hygiene Data'!$F$9,0,10*ROW('Hygiene Data'!F95))),'Data Summary'!DW101="Yes"),OFFSET('Hygiene Data'!$F$9,0,10*ROW('Hygiene Data'!F95)),NA())</f>
        <v>#N/A</v>
      </c>
      <c r="BI101" s="92" t="e">
        <f ca="true">+IF(AND(ISNUMBER(OFFSET('Hygiene Data'!$G$5,0,10*ROW('Hygiene Data'!G95))),'Data Summary'!DX101="Yes"),OFFSET('Hygiene Data'!$G$5,0,10*ROW('Hygiene Data'!G95)),NA())</f>
        <v>#N/A</v>
      </c>
      <c r="BJ101" s="92" t="e">
        <f ca="true">+IF(AND(ISNUMBER(OFFSET('Hygiene Data'!$G$7,0,10*ROW('Hygiene Data'!G95))),'Data Summary'!DY101="Yes"),OFFSET('Hygiene Data'!$G$7,0,10*ROW('Hygiene Data'!G95)),NA())</f>
        <v>#N/A</v>
      </c>
      <c r="BK101" s="92" t="e">
        <f ca="true">+IF(AND(ISNUMBER(OFFSET('Hygiene Data'!$G$9,0,10*ROW('Hygiene Data'!G95))),'Data Summary'!DZ101="Yes"),OFFSET('Hygiene Data'!$G$9,0,10*ROW('Hygiene Data'!G95)),NA())</f>
        <v>#N/A</v>
      </c>
      <c r="BL101" s="92" t="e">
        <f ca="true">+IF(AND(ISNUMBER(OFFSET('Hygiene Data'!$H$5,0,10*ROW('Hygiene Data'!H95))),'Data Summary'!EA101="Yes"),OFFSET('Hygiene Data'!$H$5,0,10*ROW('Hygiene Data'!H95)),NA())</f>
        <v>#N/A</v>
      </c>
      <c r="BM101" s="92" t="e">
        <f ca="true">+IF(AND(ISNUMBER(OFFSET('Hygiene Data'!$H$7,0,10*ROW('Hygiene Data'!H95))),'Data Summary'!EB101="Yes"),OFFSET('Hygiene Data'!$H$7,0,10*ROW('Hygiene Data'!H95)),NA())</f>
        <v>#N/A</v>
      </c>
      <c r="BN101" s="92" t="e">
        <f ca="true">+IF(AND(ISNUMBER(OFFSET('Hygiene Data'!$H$9,0,10*ROW('Hygiene Data'!H95))),'Data Summary'!EC101="Yes"),OFFSET('Hygiene Data'!$H$9,0,10*ROW('Hygiene Data'!H95)),NA())</f>
        <v>#N/A</v>
      </c>
      <c r="BO101" s="92" t="e">
        <f ca="true">+IF(AND(ISNUMBER(OFFSET('Hygiene Data'!$I$5,0,10*ROW('Hygiene Data'!I95))),'Data Summary'!ED101="Yes"),OFFSET('Hygiene Data'!$I$5,0,10*ROW('Hygiene Data'!I95)),NA())</f>
        <v>#N/A</v>
      </c>
      <c r="BP101" s="92" t="e">
        <f ca="true">+IF(AND(ISNUMBER(OFFSET('Hygiene Data'!$I$7,0,10*ROW('Hygiene Data'!I95))),'Data Summary'!EE101="Yes"),OFFSET('Hygiene Data'!$I$7,0,10*ROW('Hygiene Data'!I95)),NA())</f>
        <v>#N/A</v>
      </c>
      <c r="BQ101" s="92"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4" t="str">
        <f ca="true">+IF(ISTEXT('Data Summary'!B102),'Data Summary'!B102,"")</f>
        <v/>
      </c>
      <c r="C102" s="327" t="e">
        <f ca="true">+VALUE('Data Summary'!C102)</f>
        <v>#VALUE!</v>
      </c>
      <c r="D102" s="90" t="e">
        <f ca="true">+IF(AND(ISNUMBER(OFFSET('Water Data'!$D$4,0,10*ROW('Water Data'!D96))),'Data Summary'!BS102="Yes"),100-OFFSET('Water Data'!$D$4,0,10*ROW('Water Data'!D96)),NA())</f>
        <v>#N/A</v>
      </c>
      <c r="E102" s="90" t="e">
        <f ca="true">+IF(AND(ISNUMBER(OFFSET('Water Data'!$D$6,0,10*ROW('Water Data'!D96))),'Data Summary'!BT102="Yes"),OFFSET('Water Data'!$D$6,0,10*ROW('Water Data'!D96)),NA())</f>
        <v>#N/A</v>
      </c>
      <c r="F102" s="90" t="e">
        <f ca="true">+IF(AND(ISNUMBER(OFFSET('Water Data'!$D$9,0,10*ROW('Water Data'!D96))),'Data Summary'!BU102="Yes"),OFFSET('Water Data'!$D$9,0,10*ROW('Water Data'!D96)),NA())</f>
        <v>#N/A</v>
      </c>
      <c r="G102" s="90" t="e">
        <f ca="true">+IF(AND(ISNUMBER(OFFSET('Water Data'!$E$4,0,10*ROW('Water Data'!E96))),'Data Summary'!BV102="Yes"),100-OFFSET('Water Data'!$E$4,0,10*ROW('Water Data'!E96)),NA())</f>
        <v>#N/A</v>
      </c>
      <c r="H102" s="90" t="e">
        <f ca="true">+IF(AND(ISNUMBER(OFFSET('Water Data'!$E$6,0,10*ROW('Water Data'!E96))),'Data Summary'!BW102="Yes"),OFFSET('Water Data'!$E$6,0,10*ROW('Water Data'!E96)),NA())</f>
        <v>#N/A</v>
      </c>
      <c r="I102" s="90" t="e">
        <f ca="true">+IF(AND(ISNUMBER(OFFSET('Water Data'!$E$9,0,10*ROW('Water Data'!E96))),'Data Summary'!BX102="Yes"),OFFSET('Water Data'!$E$9,0,10*ROW('Water Data'!E96)),NA())</f>
        <v>#N/A</v>
      </c>
      <c r="J102" s="90" t="e">
        <f ca="true">+IF(AND(ISNUMBER(OFFSET('Water Data'!$F$4,0,10*ROW('Water Data'!F96))),'Data Summary'!BY102="Yes"),100-OFFSET('Water Data'!$F$4,0,10*ROW('Water Data'!F96)),NA())</f>
        <v>#N/A</v>
      </c>
      <c r="K102" s="90" t="e">
        <f ca="true">+IF(AND(ISNUMBER(OFFSET('Water Data'!$F$6,0,10*ROW('Water Data'!F96))),'Data Summary'!BZ102="Yes"),OFFSET('Water Data'!$F$6,0,10*ROW('Water Data'!F96)),NA())</f>
        <v>#N/A</v>
      </c>
      <c r="L102" s="90" t="e">
        <f ca="true">+IF(AND(ISNUMBER(OFFSET('Water Data'!$F$9,0,10*ROW('Water Data'!F96))),'Data Summary'!CA102="Yes"),OFFSET('Water Data'!$F$9,0,10*ROW('Water Data'!F96)),NA())</f>
        <v>#N/A</v>
      </c>
      <c r="M102" s="90" t="e">
        <f ca="true">+IF(AND(ISNUMBER(OFFSET('Water Data'!$G$4,0,10*ROW('Water Data'!G96))),'Data Summary'!CB102="Yes"),100-OFFSET('Water Data'!$G$4,0,10*ROW('Water Data'!G96)),NA())</f>
        <v>#N/A</v>
      </c>
      <c r="N102" s="90" t="e">
        <f ca="true">+IF(AND(ISNUMBER(OFFSET('Water Data'!$G$6,0,10*ROW('Water Data'!G96))),'Data Summary'!CC102="Yes"),OFFSET('Water Data'!$G$6,0,10*ROW('Water Data'!G96)),NA())</f>
        <v>#N/A</v>
      </c>
      <c r="O102" s="90" t="e">
        <f ca="true">+IF(AND(ISNUMBER(OFFSET('Water Data'!$G$9,0,10*ROW('Water Data'!G96))),'Data Summary'!CD102="Yes"),OFFSET('Water Data'!$G$9,0,10*ROW('Water Data'!G96)),NA())</f>
        <v>#N/A</v>
      </c>
      <c r="P102" s="90" t="e">
        <f ca="true">+IF(AND(ISNUMBER(OFFSET('Water Data'!$H$4,0,10*ROW('Water Data'!H96))),'Data Summary'!CE102="Yes"),100-OFFSET('Water Data'!$H$4,0,10*ROW('Water Data'!H96)),NA())</f>
        <v>#N/A</v>
      </c>
      <c r="Q102" s="90" t="e">
        <f ca="true">+IF(AND(ISNUMBER(OFFSET('Water Data'!$H$6,0,10*ROW('Water Data'!H96))),'Data Summary'!CF102="Yes"),OFFSET('Water Data'!$H$6,0,10*ROW('Water Data'!H96)),NA())</f>
        <v>#N/A</v>
      </c>
      <c r="R102" s="90" t="e">
        <f ca="true">+IF(AND(ISNUMBER(OFFSET('Water Data'!$H$9,0,10*ROW('Water Data'!H96))),'Data Summary'!CG102="Yes"),OFFSET('Water Data'!$H$9,0,10*ROW('Water Data'!H96)),NA())</f>
        <v>#N/A</v>
      </c>
      <c r="S102" s="90" t="e">
        <f ca="true">+IF(AND(ISNUMBER(OFFSET('Water Data'!$I$4,0,10*ROW('Water Data'!I96))),'Data Summary'!CH102="Yes"),100-OFFSET('Water Data'!$I$4,0,10*ROW('Water Data'!I96)),NA())</f>
        <v>#N/A</v>
      </c>
      <c r="T102" s="90" t="e">
        <f ca="true">+IF(AND(ISNUMBER(OFFSET('Water Data'!$I$6,0,10*ROW('Water Data'!I96))),'Data Summary'!CI102="Yes"),OFFSET('Water Data'!$I$6,0,10*ROW('Water Data'!I96)),NA())</f>
        <v>#N/A</v>
      </c>
      <c r="U102" s="90" t="e">
        <f ca="true">+IF(AND(ISNUMBER(OFFSET('Water Data'!$I$9,0,10*ROW('Water Data'!I96))),'Data Summary'!CJ102="Yes"),OFFSET('Water Data'!$I$9,0,10*ROW('Water Data'!I96)),NA())</f>
        <v>#N/A</v>
      </c>
      <c r="V102" s="91" t="e">
        <f ca="true">+IF(AND(ISNUMBER(OFFSET('Sanitation Data'!$D$4,0,10*ROW('Sanitation Data'!D96))),'Data Summary'!CK102="Yes"),100-OFFSET('Sanitation Data'!$D$4,0,10*ROW('Sanitation Data'!D96)),NA())</f>
        <v>#N/A</v>
      </c>
      <c r="W102" s="91" t="e">
        <f ca="true">+IF(AND(ISNUMBER(OFFSET('Sanitation Data'!$D$6,0,10*ROW('Sanitation Data'!D96))),'Data Summary'!CL102="Yes"),OFFSET('Sanitation Data'!$D$6,0,10*ROW('Sanitation Data'!D96)),NA())</f>
        <v>#N/A</v>
      </c>
      <c r="X102" s="91" t="e">
        <f ca="true">+IF(AND(ISNUMBER(OFFSET('Sanitation Data'!$D$10,0,10*ROW('Sanitation Data'!D96))),'Data Summary'!CM102="Yes"),OFFSET('Sanitation Data'!$D$10,0,10*ROW('Sanitation Data'!D96)),NA())</f>
        <v>#N/A</v>
      </c>
      <c r="Y102" s="91" t="e">
        <f ca="true">+IF(AND(ISNUMBER(OFFSET('Sanitation Data'!$D$11,0,10*ROW('Sanitation Data'!D96))),'Data Summary'!CN102="Yes"),OFFSET('Sanitation Data'!$D$11,0,10*ROW('Sanitation Data'!D96)),NA())</f>
        <v>#N/A</v>
      </c>
      <c r="Z102" s="91" t="e">
        <f ca="true">+IF(AND(ISNUMBER(OFFSET('Sanitation Data'!$D$12,0,10*ROW('Sanitation Data'!D96))),'Data Summary'!CO102="Yes"),OFFSET('Sanitation Data'!$D$12,0,10*ROW('Sanitation Data'!D96)),NA())</f>
        <v>#N/A</v>
      </c>
      <c r="AA102" s="91" t="e">
        <f ca="true">+IF(AND(ISNUMBER(OFFSET('Sanitation Data'!$E$4,0,10*ROW('Sanitation Data'!E96))),'Data Summary'!CP102="Yes"),100-OFFSET('Sanitation Data'!$E$4,0,10*ROW('Sanitation Data'!E96)),NA())</f>
        <v>#N/A</v>
      </c>
      <c r="AB102" s="91" t="e">
        <f ca="true">+IF(AND(ISNUMBER(OFFSET('Sanitation Data'!$E$6,0,10*ROW('Sanitation Data'!E96))),'Data Summary'!CQ102="Yes"),OFFSET('Sanitation Data'!$E$6,0,10*ROW('Sanitation Data'!E96)),NA())</f>
        <v>#N/A</v>
      </c>
      <c r="AC102" s="91" t="e">
        <f ca="true">+IF(AND(ISNUMBER(OFFSET('Sanitation Data'!$E$10,0,10*ROW('Sanitation Data'!E96))),'Data Summary'!CR102="Yes"),OFFSET('Sanitation Data'!$E$10,0,10*ROW('Sanitation Data'!E96)),NA())</f>
        <v>#N/A</v>
      </c>
      <c r="AD102" s="91" t="e">
        <f ca="true">+IF(AND(ISNUMBER(OFFSET('Sanitation Data'!$E$11,0,10*ROW('Sanitation Data'!E96))),'Data Summary'!CS102="Yes"),OFFSET('Sanitation Data'!$E$11,0,10*ROW('Sanitation Data'!E96)),NA())</f>
        <v>#N/A</v>
      </c>
      <c r="AE102" s="91" t="e">
        <f ca="true">+IF(AND(ISNUMBER(OFFSET('Sanitation Data'!$E$12,0,10*ROW('Sanitation Data'!E96))),'Data Summary'!CT102="Yes"),OFFSET('Sanitation Data'!$E$12,0,10*ROW('Sanitation Data'!E96)),NA())</f>
        <v>#N/A</v>
      </c>
      <c r="AF102" s="91" t="e">
        <f ca="true">+IF(AND(ISNUMBER(OFFSET('Sanitation Data'!$F$4,0,10*ROW('Sanitation Data'!F96))),'Data Summary'!CU102="Yes"),100-OFFSET('Sanitation Data'!$F$4,0,10*ROW('Sanitation Data'!F96)),NA())</f>
        <v>#N/A</v>
      </c>
      <c r="AG102" s="91" t="e">
        <f ca="true">+IF(AND(ISNUMBER(OFFSET('Sanitation Data'!$F$6,0,10*ROW('Sanitation Data'!F96))),'Data Summary'!CV102="Yes"),OFFSET('Sanitation Data'!$F$6,0,10*ROW('Sanitation Data'!F96)),NA())</f>
        <v>#N/A</v>
      </c>
      <c r="AH102" s="91" t="e">
        <f ca="true">+IF(AND(ISNUMBER(OFFSET('Sanitation Data'!$F$10,0,10*ROW('Sanitation Data'!F96))),'Data Summary'!CW102="Yes"),OFFSET('Sanitation Data'!$F$10,0,10*ROW('Sanitation Data'!F96)),NA())</f>
        <v>#N/A</v>
      </c>
      <c r="AI102" s="91" t="e">
        <f ca="true">+IF(AND(ISNUMBER(OFFSET('Sanitation Data'!$F$11,0,10*ROW('Sanitation Data'!F96))),'Data Summary'!CX102="Yes"),OFFSET('Sanitation Data'!$F$11,0,10*ROW('Sanitation Data'!F96)),NA())</f>
        <v>#N/A</v>
      </c>
      <c r="AJ102" s="91" t="e">
        <f ca="true">+IF(AND(ISNUMBER(OFFSET('Sanitation Data'!$F$12,0,10*ROW('Sanitation Data'!F96))),'Data Summary'!CY102="Yes"),OFFSET('Sanitation Data'!$F$12,0,10*ROW('Sanitation Data'!F96)),NA())</f>
        <v>#N/A</v>
      </c>
      <c r="AK102" s="91" t="e">
        <f ca="true">+IF(AND(ISNUMBER(OFFSET('Sanitation Data'!$G$4,0,10*ROW('Sanitation Data'!G96))),'Data Summary'!CZ102="Yes"),100-OFFSET('Sanitation Data'!$G$4,0,10*ROW('Sanitation Data'!G96)),NA())</f>
        <v>#N/A</v>
      </c>
      <c r="AL102" s="91" t="e">
        <f ca="true">+IF(AND(ISNUMBER(OFFSET('Sanitation Data'!$G$6,0,10*ROW('Sanitation Data'!G96))),'Data Summary'!DA102="Yes"),OFFSET('Sanitation Data'!$G$6,0,10*ROW('Sanitation Data'!G96)),NA())</f>
        <v>#N/A</v>
      </c>
      <c r="AM102" s="91" t="e">
        <f ca="true">+IF(AND(ISNUMBER(OFFSET('Sanitation Data'!$G$10,0,10*ROW('Sanitation Data'!G96))),'Data Summary'!DB102="Yes"),OFFSET('Sanitation Data'!$G$10,0,10*ROW('Sanitation Data'!G96)),NA())</f>
        <v>#N/A</v>
      </c>
      <c r="AN102" s="91" t="e">
        <f ca="true">+IF(AND(ISNUMBER(OFFSET('Sanitation Data'!$G$11,0,10*ROW('Sanitation Data'!G96))),'Data Summary'!DC102="Yes"),OFFSET('Sanitation Data'!$G$11,0,10*ROW('Sanitation Data'!G96)),NA())</f>
        <v>#N/A</v>
      </c>
      <c r="AO102" s="91" t="e">
        <f ca="true">+IF(AND(ISNUMBER(OFFSET('Sanitation Data'!$G$12,0,10*ROW('Sanitation Data'!G96))),'Data Summary'!DD102="Yes"),OFFSET('Sanitation Data'!$G$12,0,10*ROW('Sanitation Data'!G96)),NA())</f>
        <v>#N/A</v>
      </c>
      <c r="AP102" s="91" t="e">
        <f ca="true">+IF(AND(ISNUMBER(OFFSET('Sanitation Data'!$H$4,0,10*ROW('Sanitation Data'!H96))),'Data Summary'!DE102="Yes"),100-OFFSET('Sanitation Data'!$H$4,0,10*ROW('Sanitation Data'!H96)),NA())</f>
        <v>#N/A</v>
      </c>
      <c r="AQ102" s="91" t="e">
        <f ca="true">+IF(AND(ISNUMBER(OFFSET('Sanitation Data'!$H$6,0,10*ROW('Sanitation Data'!H96))),'Data Summary'!DF102="Yes"),OFFSET('Sanitation Data'!$H$6,0,10*ROW('Sanitation Data'!H96)),NA())</f>
        <v>#N/A</v>
      </c>
      <c r="AR102" s="91" t="e">
        <f ca="true">+IF(AND(ISNUMBER(OFFSET('Sanitation Data'!$H$10,0,10*ROW('Sanitation Data'!H96))),'Data Summary'!DG102="Yes"),OFFSET('Sanitation Data'!$H$10,0,10*ROW('Sanitation Data'!H96)),NA())</f>
        <v>#N/A</v>
      </c>
      <c r="AS102" s="91" t="e">
        <f ca="true">+IF(AND(ISNUMBER(OFFSET('Sanitation Data'!$H$11,0,10*ROW('Sanitation Data'!H96))),'Data Summary'!DH102="Yes"),OFFSET('Sanitation Data'!$H$11,0,10*ROW('Sanitation Data'!H96)),NA())</f>
        <v>#N/A</v>
      </c>
      <c r="AT102" s="91" t="e">
        <f ca="true">+IF(AND(ISNUMBER(OFFSET('Sanitation Data'!$H$12,0,10*ROW('Sanitation Data'!H96))),'Data Summary'!DI102="Yes"),OFFSET('Sanitation Data'!$H$12,0,10*ROW('Sanitation Data'!H96)),NA())</f>
        <v>#N/A</v>
      </c>
      <c r="AU102" s="91" t="e">
        <f ca="true">+IF(AND(ISNUMBER(OFFSET('Sanitation Data'!$I$4,0,10*ROW('Sanitation Data'!I96))),'Data Summary'!DJ102="Yes"),100-OFFSET('Sanitation Data'!$I$4,0,10*ROW('Sanitation Data'!I96)),NA())</f>
        <v>#N/A</v>
      </c>
      <c r="AV102" s="91" t="e">
        <f ca="true">+IF(AND(ISNUMBER(OFFSET('Sanitation Data'!$I$6,0,10*ROW('Sanitation Data'!I96))),'Data Summary'!DK102="Yes"),OFFSET('Sanitation Data'!$I$6,0,10*ROW('Sanitation Data'!I96)),NA())</f>
        <v>#N/A</v>
      </c>
      <c r="AW102" s="91" t="e">
        <f ca="true">+IF(AND(ISNUMBER(OFFSET('Sanitation Data'!$I$10,0,10*ROW('Sanitation Data'!I96))),'Data Summary'!DL102="Yes"),OFFSET('Sanitation Data'!$I$10,0,10*ROW('Sanitation Data'!I96)),NA())</f>
        <v>#N/A</v>
      </c>
      <c r="AX102" s="91" t="e">
        <f ca="true">+IF(AND(ISNUMBER(OFFSET('Sanitation Data'!$I$11,0,10*ROW('Sanitation Data'!I96))),'Data Summary'!DM102="Yes"),OFFSET('Sanitation Data'!$I$11,0,10*ROW('Sanitation Data'!I96)),NA())</f>
        <v>#N/A</v>
      </c>
      <c r="AY102" s="91" t="e">
        <f ca="true">+IF(AND(ISNUMBER(OFFSET('Sanitation Data'!$I$12,0,10*ROW('Sanitation Data'!I96))),'Data Summary'!DN102="Yes"),OFFSET('Sanitation Data'!$I$12,0,10*ROW('Sanitation Data'!I96)),NA())</f>
        <v>#N/A</v>
      </c>
      <c r="AZ102" s="92" t="e">
        <f ca="true">+IF(AND(ISNUMBER(OFFSET('Hygiene Data'!$D$5,0,10*ROW('Hygiene Data'!D96))),'Data Summary'!DO102="Yes"),OFFSET('Hygiene Data'!$D$5,0,10*ROW('Hygiene Data'!D96)),NA())</f>
        <v>#N/A</v>
      </c>
      <c r="BA102" s="92" t="e">
        <f ca="true">+IF(AND(ISNUMBER(OFFSET('Hygiene Data'!$D$7,0,10*ROW('Hygiene Data'!D96))),'Data Summary'!DP102="Yes"),OFFSET('Hygiene Data'!$D$7,0,10*ROW('Hygiene Data'!D96)),NA())</f>
        <v>#N/A</v>
      </c>
      <c r="BB102" s="92" t="e">
        <f ca="true">+IF(AND(ISNUMBER(OFFSET('Hygiene Data'!$D$9,0,10*ROW('Hygiene Data'!D96))),'Data Summary'!DQ102="Yes"),OFFSET('Hygiene Data'!$D$9,0,10*ROW('Hygiene Data'!D96)),NA())</f>
        <v>#N/A</v>
      </c>
      <c r="BC102" s="92" t="e">
        <f ca="true">+IF(AND(ISNUMBER(OFFSET('Hygiene Data'!$E$5,0,10*ROW('Hygiene Data'!E96))),'Data Summary'!DR102="Yes"),OFFSET('Hygiene Data'!$E$5,0,10*ROW('Hygiene Data'!E96)),NA())</f>
        <v>#N/A</v>
      </c>
      <c r="BD102" s="92" t="e">
        <f ca="true">+IF(AND(ISNUMBER(OFFSET('Hygiene Data'!$E$7,0,10*ROW('Hygiene Data'!E96))),'Data Summary'!DS102="Yes"),OFFSET('Hygiene Data'!$E$7,0,10*ROW('Hygiene Data'!E96)),NA())</f>
        <v>#N/A</v>
      </c>
      <c r="BE102" s="92" t="e">
        <f ca="true">+IF(AND(ISNUMBER(OFFSET('Hygiene Data'!$E$9,0,10*ROW('Hygiene Data'!E96))),'Data Summary'!DT102="Yes"),OFFSET('Hygiene Data'!$E$9,0,10*ROW('Hygiene Data'!E96)),NA())</f>
        <v>#N/A</v>
      </c>
      <c r="BF102" s="92" t="e">
        <f ca="true">+IF(AND(ISNUMBER(OFFSET('Hygiene Data'!$F$5,0,10*ROW('Hygiene Data'!F96))),'Data Summary'!DU102="Yes"),OFFSET('Hygiene Data'!$F$5,0,10*ROW('Hygiene Data'!F96)),NA())</f>
        <v>#N/A</v>
      </c>
      <c r="BG102" s="92" t="e">
        <f ca="true">+IF(AND(ISNUMBER(OFFSET('Hygiene Data'!$F$7,0,10*ROW('Hygiene Data'!F96))),'Data Summary'!DV102="Yes"),OFFSET('Hygiene Data'!$F$7,0,10*ROW('Hygiene Data'!F96)),NA())</f>
        <v>#N/A</v>
      </c>
      <c r="BH102" s="92" t="e">
        <f ca="true">+IF(AND(ISNUMBER(OFFSET('Hygiene Data'!$F$9,0,10*ROW('Hygiene Data'!F96))),'Data Summary'!DW102="Yes"),OFFSET('Hygiene Data'!$F$9,0,10*ROW('Hygiene Data'!F96)),NA())</f>
        <v>#N/A</v>
      </c>
      <c r="BI102" s="92" t="e">
        <f ca="true">+IF(AND(ISNUMBER(OFFSET('Hygiene Data'!$G$5,0,10*ROW('Hygiene Data'!G96))),'Data Summary'!DX102="Yes"),OFFSET('Hygiene Data'!$G$5,0,10*ROW('Hygiene Data'!G96)),NA())</f>
        <v>#N/A</v>
      </c>
      <c r="BJ102" s="92" t="e">
        <f ca="true">+IF(AND(ISNUMBER(OFFSET('Hygiene Data'!$G$7,0,10*ROW('Hygiene Data'!G96))),'Data Summary'!DY102="Yes"),OFFSET('Hygiene Data'!$G$7,0,10*ROW('Hygiene Data'!G96)),NA())</f>
        <v>#N/A</v>
      </c>
      <c r="BK102" s="92" t="e">
        <f ca="true">+IF(AND(ISNUMBER(OFFSET('Hygiene Data'!$G$9,0,10*ROW('Hygiene Data'!G96))),'Data Summary'!DZ102="Yes"),OFFSET('Hygiene Data'!$G$9,0,10*ROW('Hygiene Data'!G96)),NA())</f>
        <v>#N/A</v>
      </c>
      <c r="BL102" s="92" t="e">
        <f ca="true">+IF(AND(ISNUMBER(OFFSET('Hygiene Data'!$H$5,0,10*ROW('Hygiene Data'!H96))),'Data Summary'!EA102="Yes"),OFFSET('Hygiene Data'!$H$5,0,10*ROW('Hygiene Data'!H96)),NA())</f>
        <v>#N/A</v>
      </c>
      <c r="BM102" s="92" t="e">
        <f ca="true">+IF(AND(ISNUMBER(OFFSET('Hygiene Data'!$H$7,0,10*ROW('Hygiene Data'!H96))),'Data Summary'!EB102="Yes"),OFFSET('Hygiene Data'!$H$7,0,10*ROW('Hygiene Data'!H96)),NA())</f>
        <v>#N/A</v>
      </c>
      <c r="BN102" s="92" t="e">
        <f ca="true">+IF(AND(ISNUMBER(OFFSET('Hygiene Data'!$H$9,0,10*ROW('Hygiene Data'!H96))),'Data Summary'!EC102="Yes"),OFFSET('Hygiene Data'!$H$9,0,10*ROW('Hygiene Data'!H96)),NA())</f>
        <v>#N/A</v>
      </c>
      <c r="BO102" s="92" t="e">
        <f ca="true">+IF(AND(ISNUMBER(OFFSET('Hygiene Data'!$I$5,0,10*ROW('Hygiene Data'!I96))),'Data Summary'!ED102="Yes"),OFFSET('Hygiene Data'!$I$5,0,10*ROW('Hygiene Data'!I96)),NA())</f>
        <v>#N/A</v>
      </c>
      <c r="BP102" s="92" t="e">
        <f ca="true">+IF(AND(ISNUMBER(OFFSET('Hygiene Data'!$I$7,0,10*ROW('Hygiene Data'!I96))),'Data Summary'!EE102="Yes"),OFFSET('Hygiene Data'!$I$7,0,10*ROW('Hygiene Data'!I96)),NA())</f>
        <v>#N/A</v>
      </c>
      <c r="BQ102" s="92"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4" t="str">
        <f ca="true">+IF(ISTEXT('Data Summary'!B103),'Data Summary'!B103,"")</f>
        <v/>
      </c>
      <c r="C103" s="327" t="e">
        <f ca="true">+VALUE('Data Summary'!C103)</f>
        <v>#VALUE!</v>
      </c>
      <c r="D103" s="90" t="e">
        <f ca="true">+IF(AND(ISNUMBER(OFFSET('Water Data'!$D$4,0,10*ROW('Water Data'!D97))),'Data Summary'!BS103="Yes"),100-OFFSET('Water Data'!$D$4,0,10*ROW('Water Data'!D97)),NA())</f>
        <v>#N/A</v>
      </c>
      <c r="E103" s="90" t="e">
        <f ca="true">+IF(AND(ISNUMBER(OFFSET('Water Data'!$D$6,0,10*ROW('Water Data'!D97))),'Data Summary'!BT103="Yes"),OFFSET('Water Data'!$D$6,0,10*ROW('Water Data'!D97)),NA())</f>
        <v>#N/A</v>
      </c>
      <c r="F103" s="90" t="e">
        <f ca="true">+IF(AND(ISNUMBER(OFFSET('Water Data'!$D$9,0,10*ROW('Water Data'!D97))),'Data Summary'!BU103="Yes"),OFFSET('Water Data'!$D$9,0,10*ROW('Water Data'!D97)),NA())</f>
        <v>#N/A</v>
      </c>
      <c r="G103" s="90" t="e">
        <f ca="true">+IF(AND(ISNUMBER(OFFSET('Water Data'!$E$4,0,10*ROW('Water Data'!E97))),'Data Summary'!BV103="Yes"),100-OFFSET('Water Data'!$E$4,0,10*ROW('Water Data'!E97)),NA())</f>
        <v>#N/A</v>
      </c>
      <c r="H103" s="90" t="e">
        <f ca="true">+IF(AND(ISNUMBER(OFFSET('Water Data'!$E$6,0,10*ROW('Water Data'!E97))),'Data Summary'!BW103="Yes"),OFFSET('Water Data'!$E$6,0,10*ROW('Water Data'!E97)),NA())</f>
        <v>#N/A</v>
      </c>
      <c r="I103" s="90" t="e">
        <f ca="true">+IF(AND(ISNUMBER(OFFSET('Water Data'!$E$9,0,10*ROW('Water Data'!E97))),'Data Summary'!BX103="Yes"),OFFSET('Water Data'!$E$9,0,10*ROW('Water Data'!E97)),NA())</f>
        <v>#N/A</v>
      </c>
      <c r="J103" s="90" t="e">
        <f ca="true">+IF(AND(ISNUMBER(OFFSET('Water Data'!$F$4,0,10*ROW('Water Data'!F97))),'Data Summary'!BY103="Yes"),100-OFFSET('Water Data'!$F$4,0,10*ROW('Water Data'!F97)),NA())</f>
        <v>#N/A</v>
      </c>
      <c r="K103" s="90" t="e">
        <f ca="true">+IF(AND(ISNUMBER(OFFSET('Water Data'!$F$6,0,10*ROW('Water Data'!F97))),'Data Summary'!BZ103="Yes"),OFFSET('Water Data'!$F$6,0,10*ROW('Water Data'!F97)),NA())</f>
        <v>#N/A</v>
      </c>
      <c r="L103" s="90" t="e">
        <f ca="true">+IF(AND(ISNUMBER(OFFSET('Water Data'!$F$9,0,10*ROW('Water Data'!F97))),'Data Summary'!CA103="Yes"),OFFSET('Water Data'!$F$9,0,10*ROW('Water Data'!F97)),NA())</f>
        <v>#N/A</v>
      </c>
      <c r="M103" s="90" t="e">
        <f ca="true">+IF(AND(ISNUMBER(OFFSET('Water Data'!$G$4,0,10*ROW('Water Data'!G97))),'Data Summary'!CB103="Yes"),100-OFFSET('Water Data'!$G$4,0,10*ROW('Water Data'!G97)),NA())</f>
        <v>#N/A</v>
      </c>
      <c r="N103" s="90" t="e">
        <f ca="true">+IF(AND(ISNUMBER(OFFSET('Water Data'!$G$6,0,10*ROW('Water Data'!G97))),'Data Summary'!CC103="Yes"),OFFSET('Water Data'!$G$6,0,10*ROW('Water Data'!G97)),NA())</f>
        <v>#N/A</v>
      </c>
      <c r="O103" s="90" t="e">
        <f ca="true">+IF(AND(ISNUMBER(OFFSET('Water Data'!$G$9,0,10*ROW('Water Data'!G97))),'Data Summary'!CD103="Yes"),OFFSET('Water Data'!$G$9,0,10*ROW('Water Data'!G97)),NA())</f>
        <v>#N/A</v>
      </c>
      <c r="P103" s="90" t="e">
        <f ca="true">+IF(AND(ISNUMBER(OFFSET('Water Data'!$H$4,0,10*ROW('Water Data'!H97))),'Data Summary'!CE103="Yes"),100-OFFSET('Water Data'!$H$4,0,10*ROW('Water Data'!H97)),NA())</f>
        <v>#N/A</v>
      </c>
      <c r="Q103" s="90" t="e">
        <f ca="true">+IF(AND(ISNUMBER(OFFSET('Water Data'!$H$6,0,10*ROW('Water Data'!H97))),'Data Summary'!CF103="Yes"),OFFSET('Water Data'!$H$6,0,10*ROW('Water Data'!H97)),NA())</f>
        <v>#N/A</v>
      </c>
      <c r="R103" s="90" t="e">
        <f ca="true">+IF(AND(ISNUMBER(OFFSET('Water Data'!$H$9,0,10*ROW('Water Data'!H97))),'Data Summary'!CG103="Yes"),OFFSET('Water Data'!$H$9,0,10*ROW('Water Data'!H97)),NA())</f>
        <v>#N/A</v>
      </c>
      <c r="S103" s="90" t="e">
        <f ca="true">+IF(AND(ISNUMBER(OFFSET('Water Data'!$I$4,0,10*ROW('Water Data'!I97))),'Data Summary'!CH103="Yes"),100-OFFSET('Water Data'!$I$4,0,10*ROW('Water Data'!I97)),NA())</f>
        <v>#N/A</v>
      </c>
      <c r="T103" s="90" t="e">
        <f ca="true">+IF(AND(ISNUMBER(OFFSET('Water Data'!$I$6,0,10*ROW('Water Data'!I97))),'Data Summary'!CI103="Yes"),OFFSET('Water Data'!$I$6,0,10*ROW('Water Data'!I97)),NA())</f>
        <v>#N/A</v>
      </c>
      <c r="U103" s="90" t="e">
        <f ca="true">+IF(AND(ISNUMBER(OFFSET('Water Data'!$I$9,0,10*ROW('Water Data'!I97))),'Data Summary'!CJ103="Yes"),OFFSET('Water Data'!$I$9,0,10*ROW('Water Data'!I97)),NA())</f>
        <v>#N/A</v>
      </c>
      <c r="V103" s="91" t="e">
        <f ca="true">+IF(AND(ISNUMBER(OFFSET('Sanitation Data'!$D$4,0,10*ROW('Sanitation Data'!D97))),'Data Summary'!CK103="Yes"),100-OFFSET('Sanitation Data'!$D$4,0,10*ROW('Sanitation Data'!D97)),NA())</f>
        <v>#N/A</v>
      </c>
      <c r="W103" s="91" t="e">
        <f ca="true">+IF(AND(ISNUMBER(OFFSET('Sanitation Data'!$D$6,0,10*ROW('Sanitation Data'!D97))),'Data Summary'!CL103="Yes"),OFFSET('Sanitation Data'!$D$6,0,10*ROW('Sanitation Data'!D97)),NA())</f>
        <v>#N/A</v>
      </c>
      <c r="X103" s="91" t="e">
        <f ca="true">+IF(AND(ISNUMBER(OFFSET('Sanitation Data'!$D$10,0,10*ROW('Sanitation Data'!D97))),'Data Summary'!CM103="Yes"),OFFSET('Sanitation Data'!$D$10,0,10*ROW('Sanitation Data'!D97)),NA())</f>
        <v>#N/A</v>
      </c>
      <c r="Y103" s="91" t="e">
        <f ca="true">+IF(AND(ISNUMBER(OFFSET('Sanitation Data'!$D$11,0,10*ROW('Sanitation Data'!D97))),'Data Summary'!CN103="Yes"),OFFSET('Sanitation Data'!$D$11,0,10*ROW('Sanitation Data'!D97)),NA())</f>
        <v>#N/A</v>
      </c>
      <c r="Z103" s="91" t="e">
        <f ca="true">+IF(AND(ISNUMBER(OFFSET('Sanitation Data'!$D$12,0,10*ROW('Sanitation Data'!D97))),'Data Summary'!CO103="Yes"),OFFSET('Sanitation Data'!$D$12,0,10*ROW('Sanitation Data'!D97)),NA())</f>
        <v>#N/A</v>
      </c>
      <c r="AA103" s="91" t="e">
        <f ca="true">+IF(AND(ISNUMBER(OFFSET('Sanitation Data'!$E$4,0,10*ROW('Sanitation Data'!E97))),'Data Summary'!CP103="Yes"),100-OFFSET('Sanitation Data'!$E$4,0,10*ROW('Sanitation Data'!E97)),NA())</f>
        <v>#N/A</v>
      </c>
      <c r="AB103" s="91" t="e">
        <f ca="true">+IF(AND(ISNUMBER(OFFSET('Sanitation Data'!$E$6,0,10*ROW('Sanitation Data'!E97))),'Data Summary'!CQ103="Yes"),OFFSET('Sanitation Data'!$E$6,0,10*ROW('Sanitation Data'!E97)),NA())</f>
        <v>#N/A</v>
      </c>
      <c r="AC103" s="91" t="e">
        <f ca="true">+IF(AND(ISNUMBER(OFFSET('Sanitation Data'!$E$10,0,10*ROW('Sanitation Data'!E97))),'Data Summary'!CR103="Yes"),OFFSET('Sanitation Data'!$E$10,0,10*ROW('Sanitation Data'!E97)),NA())</f>
        <v>#N/A</v>
      </c>
      <c r="AD103" s="91" t="e">
        <f ca="true">+IF(AND(ISNUMBER(OFFSET('Sanitation Data'!$E$11,0,10*ROW('Sanitation Data'!E97))),'Data Summary'!CS103="Yes"),OFFSET('Sanitation Data'!$E$11,0,10*ROW('Sanitation Data'!E97)),NA())</f>
        <v>#N/A</v>
      </c>
      <c r="AE103" s="91" t="e">
        <f ca="true">+IF(AND(ISNUMBER(OFFSET('Sanitation Data'!$E$12,0,10*ROW('Sanitation Data'!E97))),'Data Summary'!CT103="Yes"),OFFSET('Sanitation Data'!$E$12,0,10*ROW('Sanitation Data'!E97)),NA())</f>
        <v>#N/A</v>
      </c>
      <c r="AF103" s="91" t="e">
        <f ca="true">+IF(AND(ISNUMBER(OFFSET('Sanitation Data'!$F$4,0,10*ROW('Sanitation Data'!F97))),'Data Summary'!CU103="Yes"),100-OFFSET('Sanitation Data'!$F$4,0,10*ROW('Sanitation Data'!F97)),NA())</f>
        <v>#N/A</v>
      </c>
      <c r="AG103" s="91" t="e">
        <f ca="true">+IF(AND(ISNUMBER(OFFSET('Sanitation Data'!$F$6,0,10*ROW('Sanitation Data'!F97))),'Data Summary'!CV103="Yes"),OFFSET('Sanitation Data'!$F$6,0,10*ROW('Sanitation Data'!F97)),NA())</f>
        <v>#N/A</v>
      </c>
      <c r="AH103" s="91" t="e">
        <f ca="true">+IF(AND(ISNUMBER(OFFSET('Sanitation Data'!$F$10,0,10*ROW('Sanitation Data'!F97))),'Data Summary'!CW103="Yes"),OFFSET('Sanitation Data'!$F$10,0,10*ROW('Sanitation Data'!F97)),NA())</f>
        <v>#N/A</v>
      </c>
      <c r="AI103" s="91" t="e">
        <f ca="true">+IF(AND(ISNUMBER(OFFSET('Sanitation Data'!$F$11,0,10*ROW('Sanitation Data'!F97))),'Data Summary'!CX103="Yes"),OFFSET('Sanitation Data'!$F$11,0,10*ROW('Sanitation Data'!F97)),NA())</f>
        <v>#N/A</v>
      </c>
      <c r="AJ103" s="91" t="e">
        <f ca="true">+IF(AND(ISNUMBER(OFFSET('Sanitation Data'!$F$12,0,10*ROW('Sanitation Data'!F97))),'Data Summary'!CY103="Yes"),OFFSET('Sanitation Data'!$F$12,0,10*ROW('Sanitation Data'!F97)),NA())</f>
        <v>#N/A</v>
      </c>
      <c r="AK103" s="91" t="e">
        <f ca="true">+IF(AND(ISNUMBER(OFFSET('Sanitation Data'!$G$4,0,10*ROW('Sanitation Data'!G97))),'Data Summary'!CZ103="Yes"),100-OFFSET('Sanitation Data'!$G$4,0,10*ROW('Sanitation Data'!G97)),NA())</f>
        <v>#N/A</v>
      </c>
      <c r="AL103" s="91" t="e">
        <f ca="true">+IF(AND(ISNUMBER(OFFSET('Sanitation Data'!$G$6,0,10*ROW('Sanitation Data'!G97))),'Data Summary'!DA103="Yes"),OFFSET('Sanitation Data'!$G$6,0,10*ROW('Sanitation Data'!G97)),NA())</f>
        <v>#N/A</v>
      </c>
      <c r="AM103" s="91" t="e">
        <f ca="true">+IF(AND(ISNUMBER(OFFSET('Sanitation Data'!$G$10,0,10*ROW('Sanitation Data'!G97))),'Data Summary'!DB103="Yes"),OFFSET('Sanitation Data'!$G$10,0,10*ROW('Sanitation Data'!G97)),NA())</f>
        <v>#N/A</v>
      </c>
      <c r="AN103" s="91" t="e">
        <f ca="true">+IF(AND(ISNUMBER(OFFSET('Sanitation Data'!$G$11,0,10*ROW('Sanitation Data'!G97))),'Data Summary'!DC103="Yes"),OFFSET('Sanitation Data'!$G$11,0,10*ROW('Sanitation Data'!G97)),NA())</f>
        <v>#N/A</v>
      </c>
      <c r="AO103" s="91" t="e">
        <f ca="true">+IF(AND(ISNUMBER(OFFSET('Sanitation Data'!$G$12,0,10*ROW('Sanitation Data'!G97))),'Data Summary'!DD103="Yes"),OFFSET('Sanitation Data'!$G$12,0,10*ROW('Sanitation Data'!G97)),NA())</f>
        <v>#N/A</v>
      </c>
      <c r="AP103" s="91" t="e">
        <f ca="true">+IF(AND(ISNUMBER(OFFSET('Sanitation Data'!$H$4,0,10*ROW('Sanitation Data'!H97))),'Data Summary'!DE103="Yes"),100-OFFSET('Sanitation Data'!$H$4,0,10*ROW('Sanitation Data'!H97)),NA())</f>
        <v>#N/A</v>
      </c>
      <c r="AQ103" s="91" t="e">
        <f ca="true">+IF(AND(ISNUMBER(OFFSET('Sanitation Data'!$H$6,0,10*ROW('Sanitation Data'!H97))),'Data Summary'!DF103="Yes"),OFFSET('Sanitation Data'!$H$6,0,10*ROW('Sanitation Data'!H97)),NA())</f>
        <v>#N/A</v>
      </c>
      <c r="AR103" s="91" t="e">
        <f ca="true">+IF(AND(ISNUMBER(OFFSET('Sanitation Data'!$H$10,0,10*ROW('Sanitation Data'!H97))),'Data Summary'!DG103="Yes"),OFFSET('Sanitation Data'!$H$10,0,10*ROW('Sanitation Data'!H97)),NA())</f>
        <v>#N/A</v>
      </c>
      <c r="AS103" s="91" t="e">
        <f ca="true">+IF(AND(ISNUMBER(OFFSET('Sanitation Data'!$H$11,0,10*ROW('Sanitation Data'!H97))),'Data Summary'!DH103="Yes"),OFFSET('Sanitation Data'!$H$11,0,10*ROW('Sanitation Data'!H97)),NA())</f>
        <v>#N/A</v>
      </c>
      <c r="AT103" s="91" t="e">
        <f ca="true">+IF(AND(ISNUMBER(OFFSET('Sanitation Data'!$H$12,0,10*ROW('Sanitation Data'!H97))),'Data Summary'!DI103="Yes"),OFFSET('Sanitation Data'!$H$12,0,10*ROW('Sanitation Data'!H97)),NA())</f>
        <v>#N/A</v>
      </c>
      <c r="AU103" s="91" t="e">
        <f ca="true">+IF(AND(ISNUMBER(OFFSET('Sanitation Data'!$I$4,0,10*ROW('Sanitation Data'!I97))),'Data Summary'!DJ103="Yes"),100-OFFSET('Sanitation Data'!$I$4,0,10*ROW('Sanitation Data'!I97)),NA())</f>
        <v>#N/A</v>
      </c>
      <c r="AV103" s="91" t="e">
        <f ca="true">+IF(AND(ISNUMBER(OFFSET('Sanitation Data'!$I$6,0,10*ROW('Sanitation Data'!I97))),'Data Summary'!DK103="Yes"),OFFSET('Sanitation Data'!$I$6,0,10*ROW('Sanitation Data'!I97)),NA())</f>
        <v>#N/A</v>
      </c>
      <c r="AW103" s="91" t="e">
        <f ca="true">+IF(AND(ISNUMBER(OFFSET('Sanitation Data'!$I$10,0,10*ROW('Sanitation Data'!I97))),'Data Summary'!DL103="Yes"),OFFSET('Sanitation Data'!$I$10,0,10*ROW('Sanitation Data'!I97)),NA())</f>
        <v>#N/A</v>
      </c>
      <c r="AX103" s="91" t="e">
        <f ca="true">+IF(AND(ISNUMBER(OFFSET('Sanitation Data'!$I$11,0,10*ROW('Sanitation Data'!I97))),'Data Summary'!DM103="Yes"),OFFSET('Sanitation Data'!$I$11,0,10*ROW('Sanitation Data'!I97)),NA())</f>
        <v>#N/A</v>
      </c>
      <c r="AY103" s="91" t="e">
        <f ca="true">+IF(AND(ISNUMBER(OFFSET('Sanitation Data'!$I$12,0,10*ROW('Sanitation Data'!I97))),'Data Summary'!DN103="Yes"),OFFSET('Sanitation Data'!$I$12,0,10*ROW('Sanitation Data'!I97)),NA())</f>
        <v>#N/A</v>
      </c>
      <c r="AZ103" s="92" t="e">
        <f ca="true">+IF(AND(ISNUMBER(OFFSET('Hygiene Data'!$D$5,0,10*ROW('Hygiene Data'!D97))),'Data Summary'!DO103="Yes"),OFFSET('Hygiene Data'!$D$5,0,10*ROW('Hygiene Data'!D97)),NA())</f>
        <v>#N/A</v>
      </c>
      <c r="BA103" s="92" t="e">
        <f ca="true">+IF(AND(ISNUMBER(OFFSET('Hygiene Data'!$D$7,0,10*ROW('Hygiene Data'!D97))),'Data Summary'!DP103="Yes"),OFFSET('Hygiene Data'!$D$7,0,10*ROW('Hygiene Data'!D97)),NA())</f>
        <v>#N/A</v>
      </c>
      <c r="BB103" s="92" t="e">
        <f ca="true">+IF(AND(ISNUMBER(OFFSET('Hygiene Data'!$D$9,0,10*ROW('Hygiene Data'!D97))),'Data Summary'!DQ103="Yes"),OFFSET('Hygiene Data'!$D$9,0,10*ROW('Hygiene Data'!D97)),NA())</f>
        <v>#N/A</v>
      </c>
      <c r="BC103" s="92" t="e">
        <f ca="true">+IF(AND(ISNUMBER(OFFSET('Hygiene Data'!$E$5,0,10*ROW('Hygiene Data'!E97))),'Data Summary'!DR103="Yes"),OFFSET('Hygiene Data'!$E$5,0,10*ROW('Hygiene Data'!E97)),NA())</f>
        <v>#N/A</v>
      </c>
      <c r="BD103" s="92" t="e">
        <f ca="true">+IF(AND(ISNUMBER(OFFSET('Hygiene Data'!$E$7,0,10*ROW('Hygiene Data'!E97))),'Data Summary'!DS103="Yes"),OFFSET('Hygiene Data'!$E$7,0,10*ROW('Hygiene Data'!E97)),NA())</f>
        <v>#N/A</v>
      </c>
      <c r="BE103" s="92" t="e">
        <f ca="true">+IF(AND(ISNUMBER(OFFSET('Hygiene Data'!$E$9,0,10*ROW('Hygiene Data'!E97))),'Data Summary'!DT103="Yes"),OFFSET('Hygiene Data'!$E$9,0,10*ROW('Hygiene Data'!E97)),NA())</f>
        <v>#N/A</v>
      </c>
      <c r="BF103" s="92" t="e">
        <f ca="true">+IF(AND(ISNUMBER(OFFSET('Hygiene Data'!$F$5,0,10*ROW('Hygiene Data'!F97))),'Data Summary'!DU103="Yes"),OFFSET('Hygiene Data'!$F$5,0,10*ROW('Hygiene Data'!F97)),NA())</f>
        <v>#N/A</v>
      </c>
      <c r="BG103" s="92" t="e">
        <f ca="true">+IF(AND(ISNUMBER(OFFSET('Hygiene Data'!$F$7,0,10*ROW('Hygiene Data'!F97))),'Data Summary'!DV103="Yes"),OFFSET('Hygiene Data'!$F$7,0,10*ROW('Hygiene Data'!F97)),NA())</f>
        <v>#N/A</v>
      </c>
      <c r="BH103" s="92" t="e">
        <f ca="true">+IF(AND(ISNUMBER(OFFSET('Hygiene Data'!$F$9,0,10*ROW('Hygiene Data'!F97))),'Data Summary'!DW103="Yes"),OFFSET('Hygiene Data'!$F$9,0,10*ROW('Hygiene Data'!F97)),NA())</f>
        <v>#N/A</v>
      </c>
      <c r="BI103" s="92" t="e">
        <f ca="true">+IF(AND(ISNUMBER(OFFSET('Hygiene Data'!$G$5,0,10*ROW('Hygiene Data'!G97))),'Data Summary'!DX103="Yes"),OFFSET('Hygiene Data'!$G$5,0,10*ROW('Hygiene Data'!G97)),NA())</f>
        <v>#N/A</v>
      </c>
      <c r="BJ103" s="92" t="e">
        <f ca="true">+IF(AND(ISNUMBER(OFFSET('Hygiene Data'!$G$7,0,10*ROW('Hygiene Data'!G97))),'Data Summary'!DY103="Yes"),OFFSET('Hygiene Data'!$G$7,0,10*ROW('Hygiene Data'!G97)),NA())</f>
        <v>#N/A</v>
      </c>
      <c r="BK103" s="92" t="e">
        <f ca="true">+IF(AND(ISNUMBER(OFFSET('Hygiene Data'!$G$9,0,10*ROW('Hygiene Data'!G97))),'Data Summary'!DZ103="Yes"),OFFSET('Hygiene Data'!$G$9,0,10*ROW('Hygiene Data'!G97)),NA())</f>
        <v>#N/A</v>
      </c>
      <c r="BL103" s="92" t="e">
        <f ca="true">+IF(AND(ISNUMBER(OFFSET('Hygiene Data'!$H$5,0,10*ROW('Hygiene Data'!H97))),'Data Summary'!EA103="Yes"),OFFSET('Hygiene Data'!$H$5,0,10*ROW('Hygiene Data'!H97)),NA())</f>
        <v>#N/A</v>
      </c>
      <c r="BM103" s="92" t="e">
        <f ca="true">+IF(AND(ISNUMBER(OFFSET('Hygiene Data'!$H$7,0,10*ROW('Hygiene Data'!H97))),'Data Summary'!EB103="Yes"),OFFSET('Hygiene Data'!$H$7,0,10*ROW('Hygiene Data'!H97)),NA())</f>
        <v>#N/A</v>
      </c>
      <c r="BN103" s="92" t="e">
        <f ca="true">+IF(AND(ISNUMBER(OFFSET('Hygiene Data'!$H$9,0,10*ROW('Hygiene Data'!H97))),'Data Summary'!EC103="Yes"),OFFSET('Hygiene Data'!$H$9,0,10*ROW('Hygiene Data'!H97)),NA())</f>
        <v>#N/A</v>
      </c>
      <c r="BO103" s="92" t="e">
        <f ca="true">+IF(AND(ISNUMBER(OFFSET('Hygiene Data'!$I$5,0,10*ROW('Hygiene Data'!I97))),'Data Summary'!ED103="Yes"),OFFSET('Hygiene Data'!$I$5,0,10*ROW('Hygiene Data'!I97)),NA())</f>
        <v>#N/A</v>
      </c>
      <c r="BP103" s="92" t="e">
        <f ca="true">+IF(AND(ISNUMBER(OFFSET('Hygiene Data'!$I$7,0,10*ROW('Hygiene Data'!I97))),'Data Summary'!EE103="Yes"),OFFSET('Hygiene Data'!$I$7,0,10*ROW('Hygiene Data'!I97)),NA())</f>
        <v>#N/A</v>
      </c>
      <c r="BQ103" s="92"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4" t="str">
        <f ca="true">+IF(ISTEXT('Data Summary'!B104),'Data Summary'!B104,"")</f>
        <v/>
      </c>
      <c r="C104" s="327" t="e">
        <f ca="true">+VALUE('Data Summary'!C104)</f>
        <v>#VALUE!</v>
      </c>
      <c r="D104" s="90" t="e">
        <f ca="true">+IF(AND(ISNUMBER(OFFSET('Water Data'!$D$4,0,10*ROW('Water Data'!D98))),'Data Summary'!BS104="Yes"),100-OFFSET('Water Data'!$D$4,0,10*ROW('Water Data'!D98)),NA())</f>
        <v>#N/A</v>
      </c>
      <c r="E104" s="90" t="e">
        <f ca="true">+IF(AND(ISNUMBER(OFFSET('Water Data'!$D$6,0,10*ROW('Water Data'!D98))),'Data Summary'!BT104="Yes"),OFFSET('Water Data'!$D$6,0,10*ROW('Water Data'!D98)),NA())</f>
        <v>#N/A</v>
      </c>
      <c r="F104" s="90" t="e">
        <f ca="true">+IF(AND(ISNUMBER(OFFSET('Water Data'!$D$9,0,10*ROW('Water Data'!D98))),'Data Summary'!BU104="Yes"),OFFSET('Water Data'!$D$9,0,10*ROW('Water Data'!D98)),NA())</f>
        <v>#N/A</v>
      </c>
      <c r="G104" s="90" t="e">
        <f ca="true">+IF(AND(ISNUMBER(OFFSET('Water Data'!$E$4,0,10*ROW('Water Data'!E98))),'Data Summary'!BV104="Yes"),100-OFFSET('Water Data'!$E$4,0,10*ROW('Water Data'!E98)),NA())</f>
        <v>#N/A</v>
      </c>
      <c r="H104" s="90" t="e">
        <f ca="true">+IF(AND(ISNUMBER(OFFSET('Water Data'!$E$6,0,10*ROW('Water Data'!E98))),'Data Summary'!BW104="Yes"),OFFSET('Water Data'!$E$6,0,10*ROW('Water Data'!E98)),NA())</f>
        <v>#N/A</v>
      </c>
      <c r="I104" s="90" t="e">
        <f ca="true">+IF(AND(ISNUMBER(OFFSET('Water Data'!$E$9,0,10*ROW('Water Data'!E98))),'Data Summary'!BX104="Yes"),OFFSET('Water Data'!$E$9,0,10*ROW('Water Data'!E98)),NA())</f>
        <v>#N/A</v>
      </c>
      <c r="J104" s="90" t="e">
        <f ca="true">+IF(AND(ISNUMBER(OFFSET('Water Data'!$F$4,0,10*ROW('Water Data'!F98))),'Data Summary'!BY104="Yes"),100-OFFSET('Water Data'!$F$4,0,10*ROW('Water Data'!F98)),NA())</f>
        <v>#N/A</v>
      </c>
      <c r="K104" s="90" t="e">
        <f ca="true">+IF(AND(ISNUMBER(OFFSET('Water Data'!$F$6,0,10*ROW('Water Data'!F98))),'Data Summary'!BZ104="Yes"),OFFSET('Water Data'!$F$6,0,10*ROW('Water Data'!F98)),NA())</f>
        <v>#N/A</v>
      </c>
      <c r="L104" s="90" t="e">
        <f ca="true">+IF(AND(ISNUMBER(OFFSET('Water Data'!$F$9,0,10*ROW('Water Data'!F98))),'Data Summary'!CA104="Yes"),OFFSET('Water Data'!$F$9,0,10*ROW('Water Data'!F98)),NA())</f>
        <v>#N/A</v>
      </c>
      <c r="M104" s="90" t="e">
        <f ca="true">+IF(AND(ISNUMBER(OFFSET('Water Data'!$G$4,0,10*ROW('Water Data'!G98))),'Data Summary'!CB104="Yes"),100-OFFSET('Water Data'!$G$4,0,10*ROW('Water Data'!G98)),NA())</f>
        <v>#N/A</v>
      </c>
      <c r="N104" s="90" t="e">
        <f ca="true">+IF(AND(ISNUMBER(OFFSET('Water Data'!$G$6,0,10*ROW('Water Data'!G98))),'Data Summary'!CC104="Yes"),OFFSET('Water Data'!$G$6,0,10*ROW('Water Data'!G98)),NA())</f>
        <v>#N/A</v>
      </c>
      <c r="O104" s="90" t="e">
        <f ca="true">+IF(AND(ISNUMBER(OFFSET('Water Data'!$G$9,0,10*ROW('Water Data'!G98))),'Data Summary'!CD104="Yes"),OFFSET('Water Data'!$G$9,0,10*ROW('Water Data'!G98)),NA())</f>
        <v>#N/A</v>
      </c>
      <c r="P104" s="90" t="e">
        <f ca="true">+IF(AND(ISNUMBER(OFFSET('Water Data'!$H$4,0,10*ROW('Water Data'!H98))),'Data Summary'!CE104="Yes"),100-OFFSET('Water Data'!$H$4,0,10*ROW('Water Data'!H98)),NA())</f>
        <v>#N/A</v>
      </c>
      <c r="Q104" s="90" t="e">
        <f ca="true">+IF(AND(ISNUMBER(OFFSET('Water Data'!$H$6,0,10*ROW('Water Data'!H98))),'Data Summary'!CF104="Yes"),OFFSET('Water Data'!$H$6,0,10*ROW('Water Data'!H98)),NA())</f>
        <v>#N/A</v>
      </c>
      <c r="R104" s="90" t="e">
        <f ca="true">+IF(AND(ISNUMBER(OFFSET('Water Data'!$H$9,0,10*ROW('Water Data'!H98))),'Data Summary'!CG104="Yes"),OFFSET('Water Data'!$H$9,0,10*ROW('Water Data'!H98)),NA())</f>
        <v>#N/A</v>
      </c>
      <c r="S104" s="90" t="e">
        <f ca="true">+IF(AND(ISNUMBER(OFFSET('Water Data'!$I$4,0,10*ROW('Water Data'!I98))),'Data Summary'!CH104="Yes"),100-OFFSET('Water Data'!$I$4,0,10*ROW('Water Data'!I98)),NA())</f>
        <v>#N/A</v>
      </c>
      <c r="T104" s="90" t="e">
        <f ca="true">+IF(AND(ISNUMBER(OFFSET('Water Data'!$I$6,0,10*ROW('Water Data'!I98))),'Data Summary'!CI104="Yes"),OFFSET('Water Data'!$I$6,0,10*ROW('Water Data'!I98)),NA())</f>
        <v>#N/A</v>
      </c>
      <c r="U104" s="90" t="e">
        <f ca="true">+IF(AND(ISNUMBER(OFFSET('Water Data'!$I$9,0,10*ROW('Water Data'!I98))),'Data Summary'!CJ104="Yes"),OFFSET('Water Data'!$I$9,0,10*ROW('Water Data'!I98)),NA())</f>
        <v>#N/A</v>
      </c>
      <c r="V104" s="91" t="e">
        <f ca="true">+IF(AND(ISNUMBER(OFFSET('Sanitation Data'!$D$4,0,10*ROW('Sanitation Data'!D98))),'Data Summary'!CK104="Yes"),100-OFFSET('Sanitation Data'!$D$4,0,10*ROW('Sanitation Data'!D98)),NA())</f>
        <v>#N/A</v>
      </c>
      <c r="W104" s="91" t="e">
        <f ca="true">+IF(AND(ISNUMBER(OFFSET('Sanitation Data'!$D$6,0,10*ROW('Sanitation Data'!D98))),'Data Summary'!CL104="Yes"),OFFSET('Sanitation Data'!$D$6,0,10*ROW('Sanitation Data'!D98)),NA())</f>
        <v>#N/A</v>
      </c>
      <c r="X104" s="91" t="e">
        <f ca="true">+IF(AND(ISNUMBER(OFFSET('Sanitation Data'!$D$10,0,10*ROW('Sanitation Data'!D98))),'Data Summary'!CM104="Yes"),OFFSET('Sanitation Data'!$D$10,0,10*ROW('Sanitation Data'!D98)),NA())</f>
        <v>#N/A</v>
      </c>
      <c r="Y104" s="91" t="e">
        <f ca="true">+IF(AND(ISNUMBER(OFFSET('Sanitation Data'!$D$11,0,10*ROW('Sanitation Data'!D98))),'Data Summary'!CN104="Yes"),OFFSET('Sanitation Data'!$D$11,0,10*ROW('Sanitation Data'!D98)),NA())</f>
        <v>#N/A</v>
      </c>
      <c r="Z104" s="91" t="e">
        <f ca="true">+IF(AND(ISNUMBER(OFFSET('Sanitation Data'!$D$12,0,10*ROW('Sanitation Data'!D98))),'Data Summary'!CO104="Yes"),OFFSET('Sanitation Data'!$D$12,0,10*ROW('Sanitation Data'!D98)),NA())</f>
        <v>#N/A</v>
      </c>
      <c r="AA104" s="91" t="e">
        <f ca="true">+IF(AND(ISNUMBER(OFFSET('Sanitation Data'!$E$4,0,10*ROW('Sanitation Data'!E98))),'Data Summary'!CP104="Yes"),100-OFFSET('Sanitation Data'!$E$4,0,10*ROW('Sanitation Data'!E98)),NA())</f>
        <v>#N/A</v>
      </c>
      <c r="AB104" s="91" t="e">
        <f ca="true">+IF(AND(ISNUMBER(OFFSET('Sanitation Data'!$E$6,0,10*ROW('Sanitation Data'!E98))),'Data Summary'!CQ104="Yes"),OFFSET('Sanitation Data'!$E$6,0,10*ROW('Sanitation Data'!E98)),NA())</f>
        <v>#N/A</v>
      </c>
      <c r="AC104" s="91" t="e">
        <f ca="true">+IF(AND(ISNUMBER(OFFSET('Sanitation Data'!$E$10,0,10*ROW('Sanitation Data'!E98))),'Data Summary'!CR104="Yes"),OFFSET('Sanitation Data'!$E$10,0,10*ROW('Sanitation Data'!E98)),NA())</f>
        <v>#N/A</v>
      </c>
      <c r="AD104" s="91" t="e">
        <f ca="true">+IF(AND(ISNUMBER(OFFSET('Sanitation Data'!$E$11,0,10*ROW('Sanitation Data'!E98))),'Data Summary'!CS104="Yes"),OFFSET('Sanitation Data'!$E$11,0,10*ROW('Sanitation Data'!E98)),NA())</f>
        <v>#N/A</v>
      </c>
      <c r="AE104" s="91" t="e">
        <f ca="true">+IF(AND(ISNUMBER(OFFSET('Sanitation Data'!$E$12,0,10*ROW('Sanitation Data'!E98))),'Data Summary'!CT104="Yes"),OFFSET('Sanitation Data'!$E$12,0,10*ROW('Sanitation Data'!E98)),NA())</f>
        <v>#N/A</v>
      </c>
      <c r="AF104" s="91" t="e">
        <f ca="true">+IF(AND(ISNUMBER(OFFSET('Sanitation Data'!$F$4,0,10*ROW('Sanitation Data'!F98))),'Data Summary'!CU104="Yes"),100-OFFSET('Sanitation Data'!$F$4,0,10*ROW('Sanitation Data'!F98)),NA())</f>
        <v>#N/A</v>
      </c>
      <c r="AG104" s="91" t="e">
        <f ca="true">+IF(AND(ISNUMBER(OFFSET('Sanitation Data'!$F$6,0,10*ROW('Sanitation Data'!F98))),'Data Summary'!CV104="Yes"),OFFSET('Sanitation Data'!$F$6,0,10*ROW('Sanitation Data'!F98)),NA())</f>
        <v>#N/A</v>
      </c>
      <c r="AH104" s="91" t="e">
        <f ca="true">+IF(AND(ISNUMBER(OFFSET('Sanitation Data'!$F$10,0,10*ROW('Sanitation Data'!F98))),'Data Summary'!CW104="Yes"),OFFSET('Sanitation Data'!$F$10,0,10*ROW('Sanitation Data'!F98)),NA())</f>
        <v>#N/A</v>
      </c>
      <c r="AI104" s="91" t="e">
        <f ca="true">+IF(AND(ISNUMBER(OFFSET('Sanitation Data'!$F$11,0,10*ROW('Sanitation Data'!F98))),'Data Summary'!CX104="Yes"),OFFSET('Sanitation Data'!$F$11,0,10*ROW('Sanitation Data'!F98)),NA())</f>
        <v>#N/A</v>
      </c>
      <c r="AJ104" s="91" t="e">
        <f ca="true">+IF(AND(ISNUMBER(OFFSET('Sanitation Data'!$F$12,0,10*ROW('Sanitation Data'!F98))),'Data Summary'!CY104="Yes"),OFFSET('Sanitation Data'!$F$12,0,10*ROW('Sanitation Data'!F98)),NA())</f>
        <v>#N/A</v>
      </c>
      <c r="AK104" s="91" t="e">
        <f ca="true">+IF(AND(ISNUMBER(OFFSET('Sanitation Data'!$G$4,0,10*ROW('Sanitation Data'!G98))),'Data Summary'!CZ104="Yes"),100-OFFSET('Sanitation Data'!$G$4,0,10*ROW('Sanitation Data'!G98)),NA())</f>
        <v>#N/A</v>
      </c>
      <c r="AL104" s="91" t="e">
        <f ca="true">+IF(AND(ISNUMBER(OFFSET('Sanitation Data'!$G$6,0,10*ROW('Sanitation Data'!G98))),'Data Summary'!DA104="Yes"),OFFSET('Sanitation Data'!$G$6,0,10*ROW('Sanitation Data'!G98)),NA())</f>
        <v>#N/A</v>
      </c>
      <c r="AM104" s="91" t="e">
        <f ca="true">+IF(AND(ISNUMBER(OFFSET('Sanitation Data'!$G$10,0,10*ROW('Sanitation Data'!G98))),'Data Summary'!DB104="Yes"),OFFSET('Sanitation Data'!$G$10,0,10*ROW('Sanitation Data'!G98)),NA())</f>
        <v>#N/A</v>
      </c>
      <c r="AN104" s="91" t="e">
        <f ca="true">+IF(AND(ISNUMBER(OFFSET('Sanitation Data'!$G$11,0,10*ROW('Sanitation Data'!G98))),'Data Summary'!DC104="Yes"),OFFSET('Sanitation Data'!$G$11,0,10*ROW('Sanitation Data'!G98)),NA())</f>
        <v>#N/A</v>
      </c>
      <c r="AO104" s="91" t="e">
        <f ca="true">+IF(AND(ISNUMBER(OFFSET('Sanitation Data'!$G$12,0,10*ROW('Sanitation Data'!G98))),'Data Summary'!DD104="Yes"),OFFSET('Sanitation Data'!$G$12,0,10*ROW('Sanitation Data'!G98)),NA())</f>
        <v>#N/A</v>
      </c>
      <c r="AP104" s="91" t="e">
        <f ca="true">+IF(AND(ISNUMBER(OFFSET('Sanitation Data'!$H$4,0,10*ROW('Sanitation Data'!H98))),'Data Summary'!DE104="Yes"),100-OFFSET('Sanitation Data'!$H$4,0,10*ROW('Sanitation Data'!H98)),NA())</f>
        <v>#N/A</v>
      </c>
      <c r="AQ104" s="91" t="e">
        <f ca="true">+IF(AND(ISNUMBER(OFFSET('Sanitation Data'!$H$6,0,10*ROW('Sanitation Data'!H98))),'Data Summary'!DF104="Yes"),OFFSET('Sanitation Data'!$H$6,0,10*ROW('Sanitation Data'!H98)),NA())</f>
        <v>#N/A</v>
      </c>
      <c r="AR104" s="91" t="e">
        <f ca="true">+IF(AND(ISNUMBER(OFFSET('Sanitation Data'!$H$10,0,10*ROW('Sanitation Data'!H98))),'Data Summary'!DG104="Yes"),OFFSET('Sanitation Data'!$H$10,0,10*ROW('Sanitation Data'!H98)),NA())</f>
        <v>#N/A</v>
      </c>
      <c r="AS104" s="91" t="e">
        <f ca="true">+IF(AND(ISNUMBER(OFFSET('Sanitation Data'!$H$11,0,10*ROW('Sanitation Data'!H98))),'Data Summary'!DH104="Yes"),OFFSET('Sanitation Data'!$H$11,0,10*ROW('Sanitation Data'!H98)),NA())</f>
        <v>#N/A</v>
      </c>
      <c r="AT104" s="91" t="e">
        <f ca="true">+IF(AND(ISNUMBER(OFFSET('Sanitation Data'!$H$12,0,10*ROW('Sanitation Data'!H98))),'Data Summary'!DI104="Yes"),OFFSET('Sanitation Data'!$H$12,0,10*ROW('Sanitation Data'!H98)),NA())</f>
        <v>#N/A</v>
      </c>
      <c r="AU104" s="91" t="e">
        <f ca="true">+IF(AND(ISNUMBER(OFFSET('Sanitation Data'!$I$4,0,10*ROW('Sanitation Data'!I98))),'Data Summary'!DJ104="Yes"),100-OFFSET('Sanitation Data'!$I$4,0,10*ROW('Sanitation Data'!I98)),NA())</f>
        <v>#N/A</v>
      </c>
      <c r="AV104" s="91" t="e">
        <f ca="true">+IF(AND(ISNUMBER(OFFSET('Sanitation Data'!$I$6,0,10*ROW('Sanitation Data'!I98))),'Data Summary'!DK104="Yes"),OFFSET('Sanitation Data'!$I$6,0,10*ROW('Sanitation Data'!I98)),NA())</f>
        <v>#N/A</v>
      </c>
      <c r="AW104" s="91" t="e">
        <f ca="true">+IF(AND(ISNUMBER(OFFSET('Sanitation Data'!$I$10,0,10*ROW('Sanitation Data'!I98))),'Data Summary'!DL104="Yes"),OFFSET('Sanitation Data'!$I$10,0,10*ROW('Sanitation Data'!I98)),NA())</f>
        <v>#N/A</v>
      </c>
      <c r="AX104" s="91" t="e">
        <f ca="true">+IF(AND(ISNUMBER(OFFSET('Sanitation Data'!$I$11,0,10*ROW('Sanitation Data'!I98))),'Data Summary'!DM104="Yes"),OFFSET('Sanitation Data'!$I$11,0,10*ROW('Sanitation Data'!I98)),NA())</f>
        <v>#N/A</v>
      </c>
      <c r="AY104" s="91" t="e">
        <f ca="true">+IF(AND(ISNUMBER(OFFSET('Sanitation Data'!$I$12,0,10*ROW('Sanitation Data'!I98))),'Data Summary'!DN104="Yes"),OFFSET('Sanitation Data'!$I$12,0,10*ROW('Sanitation Data'!I98)),NA())</f>
        <v>#N/A</v>
      </c>
      <c r="AZ104" s="92" t="e">
        <f ca="true">+IF(AND(ISNUMBER(OFFSET('Hygiene Data'!$D$5,0,10*ROW('Hygiene Data'!D98))),'Data Summary'!DO104="Yes"),OFFSET('Hygiene Data'!$D$5,0,10*ROW('Hygiene Data'!D98)),NA())</f>
        <v>#N/A</v>
      </c>
      <c r="BA104" s="92" t="e">
        <f ca="true">+IF(AND(ISNUMBER(OFFSET('Hygiene Data'!$D$7,0,10*ROW('Hygiene Data'!D98))),'Data Summary'!DP104="Yes"),OFFSET('Hygiene Data'!$D$7,0,10*ROW('Hygiene Data'!D98)),NA())</f>
        <v>#N/A</v>
      </c>
      <c r="BB104" s="92" t="e">
        <f ca="true">+IF(AND(ISNUMBER(OFFSET('Hygiene Data'!$D$9,0,10*ROW('Hygiene Data'!D98))),'Data Summary'!DQ104="Yes"),OFFSET('Hygiene Data'!$D$9,0,10*ROW('Hygiene Data'!D98)),NA())</f>
        <v>#N/A</v>
      </c>
      <c r="BC104" s="92" t="e">
        <f ca="true">+IF(AND(ISNUMBER(OFFSET('Hygiene Data'!$E$5,0,10*ROW('Hygiene Data'!E98))),'Data Summary'!DR104="Yes"),OFFSET('Hygiene Data'!$E$5,0,10*ROW('Hygiene Data'!E98)),NA())</f>
        <v>#N/A</v>
      </c>
      <c r="BD104" s="92" t="e">
        <f ca="true">+IF(AND(ISNUMBER(OFFSET('Hygiene Data'!$E$7,0,10*ROW('Hygiene Data'!E98))),'Data Summary'!DS104="Yes"),OFFSET('Hygiene Data'!$E$7,0,10*ROW('Hygiene Data'!E98)),NA())</f>
        <v>#N/A</v>
      </c>
      <c r="BE104" s="92" t="e">
        <f ca="true">+IF(AND(ISNUMBER(OFFSET('Hygiene Data'!$E$9,0,10*ROW('Hygiene Data'!E98))),'Data Summary'!DT104="Yes"),OFFSET('Hygiene Data'!$E$9,0,10*ROW('Hygiene Data'!E98)),NA())</f>
        <v>#N/A</v>
      </c>
      <c r="BF104" s="92" t="e">
        <f ca="true">+IF(AND(ISNUMBER(OFFSET('Hygiene Data'!$F$5,0,10*ROW('Hygiene Data'!F98))),'Data Summary'!DU104="Yes"),OFFSET('Hygiene Data'!$F$5,0,10*ROW('Hygiene Data'!F98)),NA())</f>
        <v>#N/A</v>
      </c>
      <c r="BG104" s="92" t="e">
        <f ca="true">+IF(AND(ISNUMBER(OFFSET('Hygiene Data'!$F$7,0,10*ROW('Hygiene Data'!F98))),'Data Summary'!DV104="Yes"),OFFSET('Hygiene Data'!$F$7,0,10*ROW('Hygiene Data'!F98)),NA())</f>
        <v>#N/A</v>
      </c>
      <c r="BH104" s="92" t="e">
        <f ca="true">+IF(AND(ISNUMBER(OFFSET('Hygiene Data'!$F$9,0,10*ROW('Hygiene Data'!F98))),'Data Summary'!DW104="Yes"),OFFSET('Hygiene Data'!$F$9,0,10*ROW('Hygiene Data'!F98)),NA())</f>
        <v>#N/A</v>
      </c>
      <c r="BI104" s="92" t="e">
        <f ca="true">+IF(AND(ISNUMBER(OFFSET('Hygiene Data'!$G$5,0,10*ROW('Hygiene Data'!G98))),'Data Summary'!DX104="Yes"),OFFSET('Hygiene Data'!$G$5,0,10*ROW('Hygiene Data'!G98)),NA())</f>
        <v>#N/A</v>
      </c>
      <c r="BJ104" s="92" t="e">
        <f ca="true">+IF(AND(ISNUMBER(OFFSET('Hygiene Data'!$G$7,0,10*ROW('Hygiene Data'!G98))),'Data Summary'!DY104="Yes"),OFFSET('Hygiene Data'!$G$7,0,10*ROW('Hygiene Data'!G98)),NA())</f>
        <v>#N/A</v>
      </c>
      <c r="BK104" s="92" t="e">
        <f ca="true">+IF(AND(ISNUMBER(OFFSET('Hygiene Data'!$G$9,0,10*ROW('Hygiene Data'!G98))),'Data Summary'!DZ104="Yes"),OFFSET('Hygiene Data'!$G$9,0,10*ROW('Hygiene Data'!G98)),NA())</f>
        <v>#N/A</v>
      </c>
      <c r="BL104" s="92" t="e">
        <f ca="true">+IF(AND(ISNUMBER(OFFSET('Hygiene Data'!$H$5,0,10*ROW('Hygiene Data'!H98))),'Data Summary'!EA104="Yes"),OFFSET('Hygiene Data'!$H$5,0,10*ROW('Hygiene Data'!H98)),NA())</f>
        <v>#N/A</v>
      </c>
      <c r="BM104" s="92" t="e">
        <f ca="true">+IF(AND(ISNUMBER(OFFSET('Hygiene Data'!$H$7,0,10*ROW('Hygiene Data'!H98))),'Data Summary'!EB104="Yes"),OFFSET('Hygiene Data'!$H$7,0,10*ROW('Hygiene Data'!H98)),NA())</f>
        <v>#N/A</v>
      </c>
      <c r="BN104" s="92" t="e">
        <f ca="true">+IF(AND(ISNUMBER(OFFSET('Hygiene Data'!$H$9,0,10*ROW('Hygiene Data'!H98))),'Data Summary'!EC104="Yes"),OFFSET('Hygiene Data'!$H$9,0,10*ROW('Hygiene Data'!H98)),NA())</f>
        <v>#N/A</v>
      </c>
      <c r="BO104" s="92" t="e">
        <f ca="true">+IF(AND(ISNUMBER(OFFSET('Hygiene Data'!$I$5,0,10*ROW('Hygiene Data'!I98))),'Data Summary'!ED104="Yes"),OFFSET('Hygiene Data'!$I$5,0,10*ROW('Hygiene Data'!I98)),NA())</f>
        <v>#N/A</v>
      </c>
      <c r="BP104" s="92" t="e">
        <f ca="true">+IF(AND(ISNUMBER(OFFSET('Hygiene Data'!$I$7,0,10*ROW('Hygiene Data'!I98))),'Data Summary'!EE104="Yes"),OFFSET('Hygiene Data'!$I$7,0,10*ROW('Hygiene Data'!I98)),NA())</f>
        <v>#N/A</v>
      </c>
      <c r="BQ104" s="92"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4" t="str">
        <f ca="true">+IF(ISTEXT('Data Summary'!B105),'Data Summary'!B105,"")</f>
        <v/>
      </c>
      <c r="C105" s="327" t="e">
        <f ca="true">+VALUE('Data Summary'!C105)</f>
        <v>#VALUE!</v>
      </c>
      <c r="D105" s="90" t="e">
        <f ca="true">+IF(AND(ISNUMBER(OFFSET('Water Data'!$D$4,0,10*ROW('Water Data'!D99))),'Data Summary'!BS105="Yes"),100-OFFSET('Water Data'!$D$4,0,10*ROW('Water Data'!D99)),NA())</f>
        <v>#N/A</v>
      </c>
      <c r="E105" s="90" t="e">
        <f ca="true">+IF(AND(ISNUMBER(OFFSET('Water Data'!$D$6,0,10*ROW('Water Data'!D99))),'Data Summary'!BT105="Yes"),OFFSET('Water Data'!$D$6,0,10*ROW('Water Data'!D99)),NA())</f>
        <v>#N/A</v>
      </c>
      <c r="F105" s="90" t="e">
        <f ca="true">+IF(AND(ISNUMBER(OFFSET('Water Data'!$D$9,0,10*ROW('Water Data'!D99))),'Data Summary'!BU105="Yes"),OFFSET('Water Data'!$D$9,0,10*ROW('Water Data'!D99)),NA())</f>
        <v>#N/A</v>
      </c>
      <c r="G105" s="90" t="e">
        <f ca="true">+IF(AND(ISNUMBER(OFFSET('Water Data'!$E$4,0,10*ROW('Water Data'!E99))),'Data Summary'!BV105="Yes"),100-OFFSET('Water Data'!$E$4,0,10*ROW('Water Data'!E99)),NA())</f>
        <v>#N/A</v>
      </c>
      <c r="H105" s="90" t="e">
        <f ca="true">+IF(AND(ISNUMBER(OFFSET('Water Data'!$E$6,0,10*ROW('Water Data'!E99))),'Data Summary'!BW105="Yes"),OFFSET('Water Data'!$E$6,0,10*ROW('Water Data'!E99)),NA())</f>
        <v>#N/A</v>
      </c>
      <c r="I105" s="90" t="e">
        <f ca="true">+IF(AND(ISNUMBER(OFFSET('Water Data'!$E$9,0,10*ROW('Water Data'!E99))),'Data Summary'!BX105="Yes"),OFFSET('Water Data'!$E$9,0,10*ROW('Water Data'!E99)),NA())</f>
        <v>#N/A</v>
      </c>
      <c r="J105" s="90" t="e">
        <f ca="true">+IF(AND(ISNUMBER(OFFSET('Water Data'!$F$4,0,10*ROW('Water Data'!F99))),'Data Summary'!BY105="Yes"),100-OFFSET('Water Data'!$F$4,0,10*ROW('Water Data'!F99)),NA())</f>
        <v>#N/A</v>
      </c>
      <c r="K105" s="90" t="e">
        <f ca="true">+IF(AND(ISNUMBER(OFFSET('Water Data'!$F$6,0,10*ROW('Water Data'!F99))),'Data Summary'!BZ105="Yes"),OFFSET('Water Data'!$F$6,0,10*ROW('Water Data'!F99)),NA())</f>
        <v>#N/A</v>
      </c>
      <c r="L105" s="90" t="e">
        <f ca="true">+IF(AND(ISNUMBER(OFFSET('Water Data'!$F$9,0,10*ROW('Water Data'!F99))),'Data Summary'!CA105="Yes"),OFFSET('Water Data'!$F$9,0,10*ROW('Water Data'!F99)),NA())</f>
        <v>#N/A</v>
      </c>
      <c r="M105" s="90" t="e">
        <f ca="true">+IF(AND(ISNUMBER(OFFSET('Water Data'!$G$4,0,10*ROW('Water Data'!G99))),'Data Summary'!CB105="Yes"),100-OFFSET('Water Data'!$G$4,0,10*ROW('Water Data'!G99)),NA())</f>
        <v>#N/A</v>
      </c>
      <c r="N105" s="90" t="e">
        <f ca="true">+IF(AND(ISNUMBER(OFFSET('Water Data'!$G$6,0,10*ROW('Water Data'!G99))),'Data Summary'!CC105="Yes"),OFFSET('Water Data'!$G$6,0,10*ROW('Water Data'!G99)),NA())</f>
        <v>#N/A</v>
      </c>
      <c r="O105" s="90" t="e">
        <f ca="true">+IF(AND(ISNUMBER(OFFSET('Water Data'!$G$9,0,10*ROW('Water Data'!G99))),'Data Summary'!CD105="Yes"),OFFSET('Water Data'!$G$9,0,10*ROW('Water Data'!G99)),NA())</f>
        <v>#N/A</v>
      </c>
      <c r="P105" s="90" t="e">
        <f ca="true">+IF(AND(ISNUMBER(OFFSET('Water Data'!$H$4,0,10*ROW('Water Data'!H99))),'Data Summary'!CE105="Yes"),100-OFFSET('Water Data'!$H$4,0,10*ROW('Water Data'!H99)),NA())</f>
        <v>#N/A</v>
      </c>
      <c r="Q105" s="90" t="e">
        <f ca="true">+IF(AND(ISNUMBER(OFFSET('Water Data'!$H$6,0,10*ROW('Water Data'!H99))),'Data Summary'!CF105="Yes"),OFFSET('Water Data'!$H$6,0,10*ROW('Water Data'!H99)),NA())</f>
        <v>#N/A</v>
      </c>
      <c r="R105" s="90" t="e">
        <f ca="true">+IF(AND(ISNUMBER(OFFSET('Water Data'!$H$9,0,10*ROW('Water Data'!H99))),'Data Summary'!CG105="Yes"),OFFSET('Water Data'!$H$9,0,10*ROW('Water Data'!H99)),NA())</f>
        <v>#N/A</v>
      </c>
      <c r="S105" s="90" t="e">
        <f ca="true">+IF(AND(ISNUMBER(OFFSET('Water Data'!$I$4,0,10*ROW('Water Data'!I99))),'Data Summary'!CH105="Yes"),100-OFFSET('Water Data'!$I$4,0,10*ROW('Water Data'!I99)),NA())</f>
        <v>#N/A</v>
      </c>
      <c r="T105" s="90" t="e">
        <f ca="true">+IF(AND(ISNUMBER(OFFSET('Water Data'!$I$6,0,10*ROW('Water Data'!I99))),'Data Summary'!CI105="Yes"),OFFSET('Water Data'!$I$6,0,10*ROW('Water Data'!I99)),NA())</f>
        <v>#N/A</v>
      </c>
      <c r="U105" s="90" t="e">
        <f ca="true">+IF(AND(ISNUMBER(OFFSET('Water Data'!$I$9,0,10*ROW('Water Data'!I99))),'Data Summary'!CJ105="Yes"),OFFSET('Water Data'!$I$9,0,10*ROW('Water Data'!I99)),NA())</f>
        <v>#N/A</v>
      </c>
      <c r="V105" s="91" t="e">
        <f ca="true">+IF(AND(ISNUMBER(OFFSET('Sanitation Data'!$D$4,0,10*ROW('Sanitation Data'!D99))),'Data Summary'!CK105="Yes"),100-OFFSET('Sanitation Data'!$D$4,0,10*ROW('Sanitation Data'!D99)),NA())</f>
        <v>#N/A</v>
      </c>
      <c r="W105" s="91" t="e">
        <f ca="true">+IF(AND(ISNUMBER(OFFSET('Sanitation Data'!$D$6,0,10*ROW('Sanitation Data'!D99))),'Data Summary'!CL105="Yes"),OFFSET('Sanitation Data'!$D$6,0,10*ROW('Sanitation Data'!D99)),NA())</f>
        <v>#N/A</v>
      </c>
      <c r="X105" s="91" t="e">
        <f ca="true">+IF(AND(ISNUMBER(OFFSET('Sanitation Data'!$D$10,0,10*ROW('Sanitation Data'!D99))),'Data Summary'!CM105="Yes"),OFFSET('Sanitation Data'!$D$10,0,10*ROW('Sanitation Data'!D99)),NA())</f>
        <v>#N/A</v>
      </c>
      <c r="Y105" s="91" t="e">
        <f ca="true">+IF(AND(ISNUMBER(OFFSET('Sanitation Data'!$D$11,0,10*ROW('Sanitation Data'!D99))),'Data Summary'!CN105="Yes"),OFFSET('Sanitation Data'!$D$11,0,10*ROW('Sanitation Data'!D99)),NA())</f>
        <v>#N/A</v>
      </c>
      <c r="Z105" s="91" t="e">
        <f ca="true">+IF(AND(ISNUMBER(OFFSET('Sanitation Data'!$D$12,0,10*ROW('Sanitation Data'!D99))),'Data Summary'!CO105="Yes"),OFFSET('Sanitation Data'!$D$12,0,10*ROW('Sanitation Data'!D99)),NA())</f>
        <v>#N/A</v>
      </c>
      <c r="AA105" s="91" t="e">
        <f ca="true">+IF(AND(ISNUMBER(OFFSET('Sanitation Data'!$E$4,0,10*ROW('Sanitation Data'!E99))),'Data Summary'!CP105="Yes"),100-OFFSET('Sanitation Data'!$E$4,0,10*ROW('Sanitation Data'!E99)),NA())</f>
        <v>#N/A</v>
      </c>
      <c r="AB105" s="91" t="e">
        <f ca="true">+IF(AND(ISNUMBER(OFFSET('Sanitation Data'!$E$6,0,10*ROW('Sanitation Data'!E99))),'Data Summary'!CQ105="Yes"),OFFSET('Sanitation Data'!$E$6,0,10*ROW('Sanitation Data'!E99)),NA())</f>
        <v>#N/A</v>
      </c>
      <c r="AC105" s="91" t="e">
        <f ca="true">+IF(AND(ISNUMBER(OFFSET('Sanitation Data'!$E$10,0,10*ROW('Sanitation Data'!E99))),'Data Summary'!CR105="Yes"),OFFSET('Sanitation Data'!$E$10,0,10*ROW('Sanitation Data'!E99)),NA())</f>
        <v>#N/A</v>
      </c>
      <c r="AD105" s="91" t="e">
        <f ca="true">+IF(AND(ISNUMBER(OFFSET('Sanitation Data'!$E$11,0,10*ROW('Sanitation Data'!E99))),'Data Summary'!CS105="Yes"),OFFSET('Sanitation Data'!$E$11,0,10*ROW('Sanitation Data'!E99)),NA())</f>
        <v>#N/A</v>
      </c>
      <c r="AE105" s="91" t="e">
        <f ca="true">+IF(AND(ISNUMBER(OFFSET('Sanitation Data'!$E$12,0,10*ROW('Sanitation Data'!E99))),'Data Summary'!CT105="Yes"),OFFSET('Sanitation Data'!$E$12,0,10*ROW('Sanitation Data'!E99)),NA())</f>
        <v>#N/A</v>
      </c>
      <c r="AF105" s="91" t="e">
        <f ca="true">+IF(AND(ISNUMBER(OFFSET('Sanitation Data'!$F$4,0,10*ROW('Sanitation Data'!F99))),'Data Summary'!CU105="Yes"),100-OFFSET('Sanitation Data'!$F$4,0,10*ROW('Sanitation Data'!F99)),NA())</f>
        <v>#N/A</v>
      </c>
      <c r="AG105" s="91" t="e">
        <f ca="true">+IF(AND(ISNUMBER(OFFSET('Sanitation Data'!$F$6,0,10*ROW('Sanitation Data'!F99))),'Data Summary'!CV105="Yes"),OFFSET('Sanitation Data'!$F$6,0,10*ROW('Sanitation Data'!F99)),NA())</f>
        <v>#N/A</v>
      </c>
      <c r="AH105" s="91" t="e">
        <f ca="true">+IF(AND(ISNUMBER(OFFSET('Sanitation Data'!$F$10,0,10*ROW('Sanitation Data'!F99))),'Data Summary'!CW105="Yes"),OFFSET('Sanitation Data'!$F$10,0,10*ROW('Sanitation Data'!F99)),NA())</f>
        <v>#N/A</v>
      </c>
      <c r="AI105" s="91" t="e">
        <f ca="true">+IF(AND(ISNUMBER(OFFSET('Sanitation Data'!$F$11,0,10*ROW('Sanitation Data'!F99))),'Data Summary'!CX105="Yes"),OFFSET('Sanitation Data'!$F$11,0,10*ROW('Sanitation Data'!F99)),NA())</f>
        <v>#N/A</v>
      </c>
      <c r="AJ105" s="91" t="e">
        <f ca="true">+IF(AND(ISNUMBER(OFFSET('Sanitation Data'!$F$12,0,10*ROW('Sanitation Data'!F99))),'Data Summary'!CY105="Yes"),OFFSET('Sanitation Data'!$F$12,0,10*ROW('Sanitation Data'!F99)),NA())</f>
        <v>#N/A</v>
      </c>
      <c r="AK105" s="91" t="e">
        <f ca="true">+IF(AND(ISNUMBER(OFFSET('Sanitation Data'!$G$4,0,10*ROW('Sanitation Data'!G99))),'Data Summary'!CZ105="Yes"),100-OFFSET('Sanitation Data'!$G$4,0,10*ROW('Sanitation Data'!G99)),NA())</f>
        <v>#N/A</v>
      </c>
      <c r="AL105" s="91" t="e">
        <f ca="true">+IF(AND(ISNUMBER(OFFSET('Sanitation Data'!$G$6,0,10*ROW('Sanitation Data'!G99))),'Data Summary'!DA105="Yes"),OFFSET('Sanitation Data'!$G$6,0,10*ROW('Sanitation Data'!G99)),NA())</f>
        <v>#N/A</v>
      </c>
      <c r="AM105" s="91" t="e">
        <f ca="true">+IF(AND(ISNUMBER(OFFSET('Sanitation Data'!$G$10,0,10*ROW('Sanitation Data'!G99))),'Data Summary'!DB105="Yes"),OFFSET('Sanitation Data'!$G$10,0,10*ROW('Sanitation Data'!G99)),NA())</f>
        <v>#N/A</v>
      </c>
      <c r="AN105" s="91" t="e">
        <f ca="true">+IF(AND(ISNUMBER(OFFSET('Sanitation Data'!$G$11,0,10*ROW('Sanitation Data'!G99))),'Data Summary'!DC105="Yes"),OFFSET('Sanitation Data'!$G$11,0,10*ROW('Sanitation Data'!G99)),NA())</f>
        <v>#N/A</v>
      </c>
      <c r="AO105" s="91" t="e">
        <f ca="true">+IF(AND(ISNUMBER(OFFSET('Sanitation Data'!$G$12,0,10*ROW('Sanitation Data'!G99))),'Data Summary'!DD105="Yes"),OFFSET('Sanitation Data'!$G$12,0,10*ROW('Sanitation Data'!G99)),NA())</f>
        <v>#N/A</v>
      </c>
      <c r="AP105" s="91" t="e">
        <f ca="true">+IF(AND(ISNUMBER(OFFSET('Sanitation Data'!$H$4,0,10*ROW('Sanitation Data'!H99))),'Data Summary'!DE105="Yes"),100-OFFSET('Sanitation Data'!$H$4,0,10*ROW('Sanitation Data'!H99)),NA())</f>
        <v>#N/A</v>
      </c>
      <c r="AQ105" s="91" t="e">
        <f ca="true">+IF(AND(ISNUMBER(OFFSET('Sanitation Data'!$H$6,0,10*ROW('Sanitation Data'!H99))),'Data Summary'!DF105="Yes"),OFFSET('Sanitation Data'!$H$6,0,10*ROW('Sanitation Data'!H99)),NA())</f>
        <v>#N/A</v>
      </c>
      <c r="AR105" s="91" t="e">
        <f ca="true">+IF(AND(ISNUMBER(OFFSET('Sanitation Data'!$H$10,0,10*ROW('Sanitation Data'!H99))),'Data Summary'!DG105="Yes"),OFFSET('Sanitation Data'!$H$10,0,10*ROW('Sanitation Data'!H99)),NA())</f>
        <v>#N/A</v>
      </c>
      <c r="AS105" s="91" t="e">
        <f ca="true">+IF(AND(ISNUMBER(OFFSET('Sanitation Data'!$H$11,0,10*ROW('Sanitation Data'!H99))),'Data Summary'!DH105="Yes"),OFFSET('Sanitation Data'!$H$11,0,10*ROW('Sanitation Data'!H99)),NA())</f>
        <v>#N/A</v>
      </c>
      <c r="AT105" s="91" t="e">
        <f ca="true">+IF(AND(ISNUMBER(OFFSET('Sanitation Data'!$H$12,0,10*ROW('Sanitation Data'!H99))),'Data Summary'!DI105="Yes"),OFFSET('Sanitation Data'!$H$12,0,10*ROW('Sanitation Data'!H99)),NA())</f>
        <v>#N/A</v>
      </c>
      <c r="AU105" s="91" t="e">
        <f ca="true">+IF(AND(ISNUMBER(OFFSET('Sanitation Data'!$I$4,0,10*ROW('Sanitation Data'!I99))),'Data Summary'!DJ105="Yes"),100-OFFSET('Sanitation Data'!$I$4,0,10*ROW('Sanitation Data'!I99)),NA())</f>
        <v>#N/A</v>
      </c>
      <c r="AV105" s="91" t="e">
        <f ca="true">+IF(AND(ISNUMBER(OFFSET('Sanitation Data'!$I$6,0,10*ROW('Sanitation Data'!I99))),'Data Summary'!DK105="Yes"),OFFSET('Sanitation Data'!$I$6,0,10*ROW('Sanitation Data'!I99)),NA())</f>
        <v>#N/A</v>
      </c>
      <c r="AW105" s="91" t="e">
        <f ca="true">+IF(AND(ISNUMBER(OFFSET('Sanitation Data'!$I$10,0,10*ROW('Sanitation Data'!I99))),'Data Summary'!DL105="Yes"),OFFSET('Sanitation Data'!$I$10,0,10*ROW('Sanitation Data'!I99)),NA())</f>
        <v>#N/A</v>
      </c>
      <c r="AX105" s="91" t="e">
        <f ca="true">+IF(AND(ISNUMBER(OFFSET('Sanitation Data'!$I$11,0,10*ROW('Sanitation Data'!I99))),'Data Summary'!DM105="Yes"),OFFSET('Sanitation Data'!$I$11,0,10*ROW('Sanitation Data'!I99)),NA())</f>
        <v>#N/A</v>
      </c>
      <c r="AY105" s="91" t="e">
        <f ca="true">+IF(AND(ISNUMBER(OFFSET('Sanitation Data'!$I$12,0,10*ROW('Sanitation Data'!I99))),'Data Summary'!DN105="Yes"),OFFSET('Sanitation Data'!$I$12,0,10*ROW('Sanitation Data'!I99)),NA())</f>
        <v>#N/A</v>
      </c>
      <c r="AZ105" s="92" t="e">
        <f ca="true">+IF(AND(ISNUMBER(OFFSET('Hygiene Data'!$D$5,0,10*ROW('Hygiene Data'!D99))),'Data Summary'!DO105="Yes"),OFFSET('Hygiene Data'!$D$5,0,10*ROW('Hygiene Data'!D99)),NA())</f>
        <v>#N/A</v>
      </c>
      <c r="BA105" s="92" t="e">
        <f ca="true">+IF(AND(ISNUMBER(OFFSET('Hygiene Data'!$D$7,0,10*ROW('Hygiene Data'!D99))),'Data Summary'!DP105="Yes"),OFFSET('Hygiene Data'!$D$7,0,10*ROW('Hygiene Data'!D99)),NA())</f>
        <v>#N/A</v>
      </c>
      <c r="BB105" s="92" t="e">
        <f ca="true">+IF(AND(ISNUMBER(OFFSET('Hygiene Data'!$D$9,0,10*ROW('Hygiene Data'!D99))),'Data Summary'!DQ105="Yes"),OFFSET('Hygiene Data'!$D$9,0,10*ROW('Hygiene Data'!D99)),NA())</f>
        <v>#N/A</v>
      </c>
      <c r="BC105" s="92" t="e">
        <f ca="true">+IF(AND(ISNUMBER(OFFSET('Hygiene Data'!$E$5,0,10*ROW('Hygiene Data'!E99))),'Data Summary'!DR105="Yes"),OFFSET('Hygiene Data'!$E$5,0,10*ROW('Hygiene Data'!E99)),NA())</f>
        <v>#N/A</v>
      </c>
      <c r="BD105" s="92" t="e">
        <f ca="true">+IF(AND(ISNUMBER(OFFSET('Hygiene Data'!$E$7,0,10*ROW('Hygiene Data'!E99))),'Data Summary'!DS105="Yes"),OFFSET('Hygiene Data'!$E$7,0,10*ROW('Hygiene Data'!E99)),NA())</f>
        <v>#N/A</v>
      </c>
      <c r="BE105" s="92" t="e">
        <f ca="true">+IF(AND(ISNUMBER(OFFSET('Hygiene Data'!$E$9,0,10*ROW('Hygiene Data'!E99))),'Data Summary'!DT105="Yes"),OFFSET('Hygiene Data'!$E$9,0,10*ROW('Hygiene Data'!E99)),NA())</f>
        <v>#N/A</v>
      </c>
      <c r="BF105" s="92" t="e">
        <f ca="true">+IF(AND(ISNUMBER(OFFSET('Hygiene Data'!$F$5,0,10*ROW('Hygiene Data'!F99))),'Data Summary'!DU105="Yes"),OFFSET('Hygiene Data'!$F$5,0,10*ROW('Hygiene Data'!F99)),NA())</f>
        <v>#N/A</v>
      </c>
      <c r="BG105" s="92" t="e">
        <f ca="true">+IF(AND(ISNUMBER(OFFSET('Hygiene Data'!$F$7,0,10*ROW('Hygiene Data'!F99))),'Data Summary'!DV105="Yes"),OFFSET('Hygiene Data'!$F$7,0,10*ROW('Hygiene Data'!F99)),NA())</f>
        <v>#N/A</v>
      </c>
      <c r="BH105" s="92" t="e">
        <f ca="true">+IF(AND(ISNUMBER(OFFSET('Hygiene Data'!$F$9,0,10*ROW('Hygiene Data'!F99))),'Data Summary'!DW105="Yes"),OFFSET('Hygiene Data'!$F$9,0,10*ROW('Hygiene Data'!F99)),NA())</f>
        <v>#N/A</v>
      </c>
      <c r="BI105" s="92" t="e">
        <f ca="true">+IF(AND(ISNUMBER(OFFSET('Hygiene Data'!$G$5,0,10*ROW('Hygiene Data'!G99))),'Data Summary'!DX105="Yes"),OFFSET('Hygiene Data'!$G$5,0,10*ROW('Hygiene Data'!G99)),NA())</f>
        <v>#N/A</v>
      </c>
      <c r="BJ105" s="92" t="e">
        <f ca="true">+IF(AND(ISNUMBER(OFFSET('Hygiene Data'!$G$7,0,10*ROW('Hygiene Data'!G99))),'Data Summary'!DY105="Yes"),OFFSET('Hygiene Data'!$G$7,0,10*ROW('Hygiene Data'!G99)),NA())</f>
        <v>#N/A</v>
      </c>
      <c r="BK105" s="92" t="e">
        <f ca="true">+IF(AND(ISNUMBER(OFFSET('Hygiene Data'!$G$9,0,10*ROW('Hygiene Data'!G99))),'Data Summary'!DZ105="Yes"),OFFSET('Hygiene Data'!$G$9,0,10*ROW('Hygiene Data'!G99)),NA())</f>
        <v>#N/A</v>
      </c>
      <c r="BL105" s="92" t="e">
        <f ca="true">+IF(AND(ISNUMBER(OFFSET('Hygiene Data'!$H$5,0,10*ROW('Hygiene Data'!H99))),'Data Summary'!EA105="Yes"),OFFSET('Hygiene Data'!$H$5,0,10*ROW('Hygiene Data'!H99)),NA())</f>
        <v>#N/A</v>
      </c>
      <c r="BM105" s="92" t="e">
        <f ca="true">+IF(AND(ISNUMBER(OFFSET('Hygiene Data'!$H$7,0,10*ROW('Hygiene Data'!H99))),'Data Summary'!EB105="Yes"),OFFSET('Hygiene Data'!$H$7,0,10*ROW('Hygiene Data'!H99)),NA())</f>
        <v>#N/A</v>
      </c>
      <c r="BN105" s="92" t="e">
        <f ca="true">+IF(AND(ISNUMBER(OFFSET('Hygiene Data'!$H$9,0,10*ROW('Hygiene Data'!H99))),'Data Summary'!EC105="Yes"),OFFSET('Hygiene Data'!$H$9,0,10*ROW('Hygiene Data'!H99)),NA())</f>
        <v>#N/A</v>
      </c>
      <c r="BO105" s="92" t="e">
        <f ca="true">+IF(AND(ISNUMBER(OFFSET('Hygiene Data'!$I$5,0,10*ROW('Hygiene Data'!I99))),'Data Summary'!ED105="Yes"),OFFSET('Hygiene Data'!$I$5,0,10*ROW('Hygiene Data'!I99)),NA())</f>
        <v>#N/A</v>
      </c>
      <c r="BP105" s="92" t="e">
        <f ca="true">+IF(AND(ISNUMBER(OFFSET('Hygiene Data'!$I$7,0,10*ROW('Hygiene Data'!I99))),'Data Summary'!EE105="Yes"),OFFSET('Hygiene Data'!$I$7,0,10*ROW('Hygiene Data'!I99)),NA())</f>
        <v>#N/A</v>
      </c>
      <c r="BQ105" s="92"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4" t="str">
        <f ca="true">+IF(ISTEXT('Data Summary'!B106),'Data Summary'!B106,"")</f>
        <v/>
      </c>
      <c r="C106" s="327" t="e">
        <f ca="true">+VALUE('Data Summary'!C106)</f>
        <v>#VALUE!</v>
      </c>
      <c r="D106" s="90" t="e">
        <f ca="true">+IF(AND(ISNUMBER(OFFSET('Water Data'!$D$4,0,10*ROW('Water Data'!D100))),'Data Summary'!BS106="Yes"),100-OFFSET('Water Data'!$D$4,0,10*ROW('Water Data'!D100)),NA())</f>
        <v>#N/A</v>
      </c>
      <c r="E106" s="90" t="e">
        <f ca="true">+IF(AND(ISNUMBER(OFFSET('Water Data'!$D$6,0,10*ROW('Water Data'!D100))),'Data Summary'!BT106="Yes"),OFFSET('Water Data'!$D$6,0,10*ROW('Water Data'!D100)),NA())</f>
        <v>#N/A</v>
      </c>
      <c r="F106" s="90" t="e">
        <f ca="true">+IF(AND(ISNUMBER(OFFSET('Water Data'!$D$9,0,10*ROW('Water Data'!D100))),'Data Summary'!BU106="Yes"),OFFSET('Water Data'!$D$9,0,10*ROW('Water Data'!D100)),NA())</f>
        <v>#N/A</v>
      </c>
      <c r="G106" s="90" t="e">
        <f ca="true">+IF(AND(ISNUMBER(OFFSET('Water Data'!$E$4,0,10*ROW('Water Data'!E100))),'Data Summary'!BV106="Yes"),100-OFFSET('Water Data'!$E$4,0,10*ROW('Water Data'!E100)),NA())</f>
        <v>#N/A</v>
      </c>
      <c r="H106" s="90" t="e">
        <f ca="true">+IF(AND(ISNUMBER(OFFSET('Water Data'!$E$6,0,10*ROW('Water Data'!E100))),'Data Summary'!BW106="Yes"),OFFSET('Water Data'!$E$6,0,10*ROW('Water Data'!E100)),NA())</f>
        <v>#N/A</v>
      </c>
      <c r="I106" s="90" t="e">
        <f ca="true">+IF(AND(ISNUMBER(OFFSET('Water Data'!$E$9,0,10*ROW('Water Data'!E100))),'Data Summary'!BX106="Yes"),OFFSET('Water Data'!$E$9,0,10*ROW('Water Data'!E100)),NA())</f>
        <v>#N/A</v>
      </c>
      <c r="J106" s="90" t="e">
        <f ca="true">+IF(AND(ISNUMBER(OFFSET('Water Data'!$F$4,0,10*ROW('Water Data'!F100))),'Data Summary'!BY106="Yes"),100-OFFSET('Water Data'!$F$4,0,10*ROW('Water Data'!F100)),NA())</f>
        <v>#N/A</v>
      </c>
      <c r="K106" s="90" t="e">
        <f ca="true">+IF(AND(ISNUMBER(OFFSET('Water Data'!$F$6,0,10*ROW('Water Data'!F100))),'Data Summary'!BZ106="Yes"),OFFSET('Water Data'!$F$6,0,10*ROW('Water Data'!F100)),NA())</f>
        <v>#N/A</v>
      </c>
      <c r="L106" s="90" t="e">
        <f ca="true">+IF(AND(ISNUMBER(OFFSET('Water Data'!$F$9,0,10*ROW('Water Data'!F100))),'Data Summary'!CA106="Yes"),OFFSET('Water Data'!$F$9,0,10*ROW('Water Data'!F100)),NA())</f>
        <v>#N/A</v>
      </c>
      <c r="M106" s="90" t="e">
        <f ca="true">+IF(AND(ISNUMBER(OFFSET('Water Data'!$G$4,0,10*ROW('Water Data'!G100))),'Data Summary'!CB106="Yes"),100-OFFSET('Water Data'!$G$4,0,10*ROW('Water Data'!G100)),NA())</f>
        <v>#N/A</v>
      </c>
      <c r="N106" s="90" t="e">
        <f ca="true">+IF(AND(ISNUMBER(OFFSET('Water Data'!$G$6,0,10*ROW('Water Data'!G100))),'Data Summary'!CC106="Yes"),OFFSET('Water Data'!$G$6,0,10*ROW('Water Data'!G100)),NA())</f>
        <v>#N/A</v>
      </c>
      <c r="O106" s="90" t="e">
        <f ca="true">+IF(AND(ISNUMBER(OFFSET('Water Data'!$G$9,0,10*ROW('Water Data'!G100))),'Data Summary'!CD106="Yes"),OFFSET('Water Data'!$G$9,0,10*ROW('Water Data'!G100)),NA())</f>
        <v>#N/A</v>
      </c>
      <c r="P106" s="90" t="e">
        <f ca="true">+IF(AND(ISNUMBER(OFFSET('Water Data'!$H$4,0,10*ROW('Water Data'!H100))),'Data Summary'!CE106="Yes"),100-OFFSET('Water Data'!$H$4,0,10*ROW('Water Data'!H100)),NA())</f>
        <v>#N/A</v>
      </c>
      <c r="Q106" s="90" t="e">
        <f ca="true">+IF(AND(ISNUMBER(OFFSET('Water Data'!$H$6,0,10*ROW('Water Data'!H100))),'Data Summary'!CF106="Yes"),OFFSET('Water Data'!$H$6,0,10*ROW('Water Data'!H100)),NA())</f>
        <v>#N/A</v>
      </c>
      <c r="R106" s="90" t="e">
        <f ca="true">+IF(AND(ISNUMBER(OFFSET('Water Data'!$H$9,0,10*ROW('Water Data'!H100))),'Data Summary'!CG106="Yes"),OFFSET('Water Data'!$H$9,0,10*ROW('Water Data'!H100)),NA())</f>
        <v>#N/A</v>
      </c>
      <c r="S106" s="90" t="e">
        <f ca="true">+IF(AND(ISNUMBER(OFFSET('Water Data'!$I$4,0,10*ROW('Water Data'!I100))),'Data Summary'!CH106="Yes"),100-OFFSET('Water Data'!$I$4,0,10*ROW('Water Data'!I100)),NA())</f>
        <v>#N/A</v>
      </c>
      <c r="T106" s="90" t="e">
        <f ca="true">+IF(AND(ISNUMBER(OFFSET('Water Data'!$I$6,0,10*ROW('Water Data'!I100))),'Data Summary'!CI106="Yes"),OFFSET('Water Data'!$I$6,0,10*ROW('Water Data'!I100)),NA())</f>
        <v>#N/A</v>
      </c>
      <c r="U106" s="90" t="e">
        <f ca="true">+IF(AND(ISNUMBER(OFFSET('Water Data'!$I$9,0,10*ROW('Water Data'!I100))),'Data Summary'!CJ106="Yes"),OFFSET('Water Data'!$I$9,0,10*ROW('Water Data'!I100)),NA())</f>
        <v>#N/A</v>
      </c>
      <c r="V106" s="91" t="e">
        <f ca="true">+IF(AND(ISNUMBER(OFFSET('Sanitation Data'!$D$4,0,10*ROW('Sanitation Data'!D100))),'Data Summary'!CK106="Yes"),100-OFFSET('Sanitation Data'!$D$4,0,10*ROW('Sanitation Data'!D100)),NA())</f>
        <v>#N/A</v>
      </c>
      <c r="W106" s="91" t="e">
        <f ca="true">+IF(AND(ISNUMBER(OFFSET('Sanitation Data'!$D$6,0,10*ROW('Sanitation Data'!D100))),'Data Summary'!CL106="Yes"),OFFSET('Sanitation Data'!$D$6,0,10*ROW('Sanitation Data'!D100)),NA())</f>
        <v>#N/A</v>
      </c>
      <c r="X106" s="91" t="e">
        <f ca="true">+IF(AND(ISNUMBER(OFFSET('Sanitation Data'!$D$10,0,10*ROW('Sanitation Data'!D100))),'Data Summary'!CM106="Yes"),OFFSET('Sanitation Data'!$D$10,0,10*ROW('Sanitation Data'!D100)),NA())</f>
        <v>#N/A</v>
      </c>
      <c r="Y106" s="91" t="e">
        <f ca="true">+IF(AND(ISNUMBER(OFFSET('Sanitation Data'!$D$11,0,10*ROW('Sanitation Data'!D100))),'Data Summary'!CN106="Yes"),OFFSET('Sanitation Data'!$D$11,0,10*ROW('Sanitation Data'!D100)),NA())</f>
        <v>#N/A</v>
      </c>
      <c r="Z106" s="91" t="e">
        <f ca="true">+IF(AND(ISNUMBER(OFFSET('Sanitation Data'!$D$12,0,10*ROW('Sanitation Data'!D100))),'Data Summary'!CO106="Yes"),OFFSET('Sanitation Data'!$D$12,0,10*ROW('Sanitation Data'!D100)),NA())</f>
        <v>#N/A</v>
      </c>
      <c r="AA106" s="91" t="e">
        <f ca="true">+IF(AND(ISNUMBER(OFFSET('Sanitation Data'!$E$4,0,10*ROW('Sanitation Data'!E100))),'Data Summary'!CP106="Yes"),100-OFFSET('Sanitation Data'!$E$4,0,10*ROW('Sanitation Data'!E100)),NA())</f>
        <v>#N/A</v>
      </c>
      <c r="AB106" s="91" t="e">
        <f ca="true">+IF(AND(ISNUMBER(OFFSET('Sanitation Data'!$E$6,0,10*ROW('Sanitation Data'!E100))),'Data Summary'!CQ106="Yes"),OFFSET('Sanitation Data'!$E$6,0,10*ROW('Sanitation Data'!E100)),NA())</f>
        <v>#N/A</v>
      </c>
      <c r="AC106" s="91" t="e">
        <f ca="true">+IF(AND(ISNUMBER(OFFSET('Sanitation Data'!$E$10,0,10*ROW('Sanitation Data'!E100))),'Data Summary'!CR106="Yes"),OFFSET('Sanitation Data'!$E$10,0,10*ROW('Sanitation Data'!E100)),NA())</f>
        <v>#N/A</v>
      </c>
      <c r="AD106" s="91" t="e">
        <f ca="true">+IF(AND(ISNUMBER(OFFSET('Sanitation Data'!$E$11,0,10*ROW('Sanitation Data'!E100))),'Data Summary'!CS106="Yes"),OFFSET('Sanitation Data'!$E$11,0,10*ROW('Sanitation Data'!E100)),NA())</f>
        <v>#N/A</v>
      </c>
      <c r="AE106" s="91" t="e">
        <f ca="true">+IF(AND(ISNUMBER(OFFSET('Sanitation Data'!$E$12,0,10*ROW('Sanitation Data'!E100))),'Data Summary'!CT106="Yes"),OFFSET('Sanitation Data'!$E$12,0,10*ROW('Sanitation Data'!E100)),NA())</f>
        <v>#N/A</v>
      </c>
      <c r="AF106" s="91" t="e">
        <f ca="true">+IF(AND(ISNUMBER(OFFSET('Sanitation Data'!$F$4,0,10*ROW('Sanitation Data'!F100))),'Data Summary'!CU106="Yes"),100-OFFSET('Sanitation Data'!$F$4,0,10*ROW('Sanitation Data'!F100)),NA())</f>
        <v>#N/A</v>
      </c>
      <c r="AG106" s="91" t="e">
        <f ca="true">+IF(AND(ISNUMBER(OFFSET('Sanitation Data'!$F$6,0,10*ROW('Sanitation Data'!F100))),'Data Summary'!CV106="Yes"),OFFSET('Sanitation Data'!$F$6,0,10*ROW('Sanitation Data'!F100)),NA())</f>
        <v>#N/A</v>
      </c>
      <c r="AH106" s="91" t="e">
        <f ca="true">+IF(AND(ISNUMBER(OFFSET('Sanitation Data'!$F$10,0,10*ROW('Sanitation Data'!F100))),'Data Summary'!CW106="Yes"),OFFSET('Sanitation Data'!$F$10,0,10*ROW('Sanitation Data'!F100)),NA())</f>
        <v>#N/A</v>
      </c>
      <c r="AI106" s="91" t="e">
        <f ca="true">+IF(AND(ISNUMBER(OFFSET('Sanitation Data'!$F$11,0,10*ROW('Sanitation Data'!F100))),'Data Summary'!CX106="Yes"),OFFSET('Sanitation Data'!$F$11,0,10*ROW('Sanitation Data'!F100)),NA())</f>
        <v>#N/A</v>
      </c>
      <c r="AJ106" s="91" t="e">
        <f ca="true">+IF(AND(ISNUMBER(OFFSET('Sanitation Data'!$F$12,0,10*ROW('Sanitation Data'!F100))),'Data Summary'!CY106="Yes"),OFFSET('Sanitation Data'!$F$12,0,10*ROW('Sanitation Data'!F100)),NA())</f>
        <v>#N/A</v>
      </c>
      <c r="AK106" s="91" t="e">
        <f ca="true">+IF(AND(ISNUMBER(OFFSET('Sanitation Data'!$G$4,0,10*ROW('Sanitation Data'!G100))),'Data Summary'!CZ106="Yes"),100-OFFSET('Sanitation Data'!$G$4,0,10*ROW('Sanitation Data'!G100)),NA())</f>
        <v>#N/A</v>
      </c>
      <c r="AL106" s="91" t="e">
        <f ca="true">+IF(AND(ISNUMBER(OFFSET('Sanitation Data'!$G$6,0,10*ROW('Sanitation Data'!G100))),'Data Summary'!DA106="Yes"),OFFSET('Sanitation Data'!$G$6,0,10*ROW('Sanitation Data'!G100)),NA())</f>
        <v>#N/A</v>
      </c>
      <c r="AM106" s="91" t="e">
        <f ca="true">+IF(AND(ISNUMBER(OFFSET('Sanitation Data'!$G$10,0,10*ROW('Sanitation Data'!G100))),'Data Summary'!DB106="Yes"),OFFSET('Sanitation Data'!$G$10,0,10*ROW('Sanitation Data'!G100)),NA())</f>
        <v>#N/A</v>
      </c>
      <c r="AN106" s="91" t="e">
        <f ca="true">+IF(AND(ISNUMBER(OFFSET('Sanitation Data'!$G$11,0,10*ROW('Sanitation Data'!G100))),'Data Summary'!DC106="Yes"),OFFSET('Sanitation Data'!$G$11,0,10*ROW('Sanitation Data'!G100)),NA())</f>
        <v>#N/A</v>
      </c>
      <c r="AO106" s="91" t="e">
        <f ca="true">+IF(AND(ISNUMBER(OFFSET('Sanitation Data'!$G$12,0,10*ROW('Sanitation Data'!G100))),'Data Summary'!DD106="Yes"),OFFSET('Sanitation Data'!$G$12,0,10*ROW('Sanitation Data'!G100)),NA())</f>
        <v>#N/A</v>
      </c>
      <c r="AP106" s="91" t="e">
        <f ca="true">+IF(AND(ISNUMBER(OFFSET('Sanitation Data'!$H$4,0,10*ROW('Sanitation Data'!H100))),'Data Summary'!DE106="Yes"),100-OFFSET('Sanitation Data'!$H$4,0,10*ROW('Sanitation Data'!H100)),NA())</f>
        <v>#N/A</v>
      </c>
      <c r="AQ106" s="91" t="e">
        <f ca="true">+IF(AND(ISNUMBER(OFFSET('Sanitation Data'!$H$6,0,10*ROW('Sanitation Data'!H100))),'Data Summary'!DF106="Yes"),OFFSET('Sanitation Data'!$H$6,0,10*ROW('Sanitation Data'!H100)),NA())</f>
        <v>#N/A</v>
      </c>
      <c r="AR106" s="91" t="e">
        <f ca="true">+IF(AND(ISNUMBER(OFFSET('Sanitation Data'!$H$10,0,10*ROW('Sanitation Data'!H100))),'Data Summary'!DG106="Yes"),OFFSET('Sanitation Data'!$H$10,0,10*ROW('Sanitation Data'!H100)),NA())</f>
        <v>#N/A</v>
      </c>
      <c r="AS106" s="91" t="e">
        <f ca="true">+IF(AND(ISNUMBER(OFFSET('Sanitation Data'!$H$11,0,10*ROW('Sanitation Data'!H100))),'Data Summary'!DH106="Yes"),OFFSET('Sanitation Data'!$H$11,0,10*ROW('Sanitation Data'!H100)),NA())</f>
        <v>#N/A</v>
      </c>
      <c r="AT106" s="91" t="e">
        <f ca="true">+IF(AND(ISNUMBER(OFFSET('Sanitation Data'!$H$12,0,10*ROW('Sanitation Data'!H100))),'Data Summary'!DI106="Yes"),OFFSET('Sanitation Data'!$H$12,0,10*ROW('Sanitation Data'!H100)),NA())</f>
        <v>#N/A</v>
      </c>
      <c r="AU106" s="91" t="e">
        <f ca="true">+IF(AND(ISNUMBER(OFFSET('Sanitation Data'!$I$4,0,10*ROW('Sanitation Data'!I100))),'Data Summary'!DJ106="Yes"),100-OFFSET('Sanitation Data'!$I$4,0,10*ROW('Sanitation Data'!I100)),NA())</f>
        <v>#N/A</v>
      </c>
      <c r="AV106" s="91" t="e">
        <f ca="true">+IF(AND(ISNUMBER(OFFSET('Sanitation Data'!$I$6,0,10*ROW('Sanitation Data'!I100))),'Data Summary'!DK106="Yes"),OFFSET('Sanitation Data'!$I$6,0,10*ROW('Sanitation Data'!I100)),NA())</f>
        <v>#N/A</v>
      </c>
      <c r="AW106" s="91" t="e">
        <f ca="true">+IF(AND(ISNUMBER(OFFSET('Sanitation Data'!$I$10,0,10*ROW('Sanitation Data'!I100))),'Data Summary'!DL106="Yes"),OFFSET('Sanitation Data'!$I$10,0,10*ROW('Sanitation Data'!I100)),NA())</f>
        <v>#N/A</v>
      </c>
      <c r="AX106" s="91" t="e">
        <f ca="true">+IF(AND(ISNUMBER(OFFSET('Sanitation Data'!$I$11,0,10*ROW('Sanitation Data'!I100))),'Data Summary'!DM106="Yes"),OFFSET('Sanitation Data'!$I$11,0,10*ROW('Sanitation Data'!I100)),NA())</f>
        <v>#N/A</v>
      </c>
      <c r="AY106" s="91" t="e">
        <f ca="true">+IF(AND(ISNUMBER(OFFSET('Sanitation Data'!$I$12,0,10*ROW('Sanitation Data'!I100))),'Data Summary'!DN106="Yes"),OFFSET('Sanitation Data'!$I$12,0,10*ROW('Sanitation Data'!I100)),NA())</f>
        <v>#N/A</v>
      </c>
      <c r="AZ106" s="92" t="e">
        <f ca="true">+IF(AND(ISNUMBER(OFFSET('Hygiene Data'!$D$5,0,10*ROW('Hygiene Data'!D100))),'Data Summary'!DO106="Yes"),OFFSET('Hygiene Data'!$D$5,0,10*ROW('Hygiene Data'!D100)),NA())</f>
        <v>#N/A</v>
      </c>
      <c r="BA106" s="92" t="e">
        <f ca="true">+IF(AND(ISNUMBER(OFFSET('Hygiene Data'!$D$7,0,10*ROW('Hygiene Data'!D100))),'Data Summary'!DP106="Yes"),OFFSET('Hygiene Data'!$D$7,0,10*ROW('Hygiene Data'!D100)),NA())</f>
        <v>#N/A</v>
      </c>
      <c r="BB106" s="92" t="e">
        <f ca="true">+IF(AND(ISNUMBER(OFFSET('Hygiene Data'!$D$9,0,10*ROW('Hygiene Data'!D100))),'Data Summary'!DQ106="Yes"),OFFSET('Hygiene Data'!$D$9,0,10*ROW('Hygiene Data'!D100)),NA())</f>
        <v>#N/A</v>
      </c>
      <c r="BC106" s="92" t="e">
        <f ca="true">+IF(AND(ISNUMBER(OFFSET('Hygiene Data'!$E$5,0,10*ROW('Hygiene Data'!E100))),'Data Summary'!DR106="Yes"),OFFSET('Hygiene Data'!$E$5,0,10*ROW('Hygiene Data'!E100)),NA())</f>
        <v>#N/A</v>
      </c>
      <c r="BD106" s="92" t="e">
        <f ca="true">+IF(AND(ISNUMBER(OFFSET('Hygiene Data'!$E$7,0,10*ROW('Hygiene Data'!E100))),'Data Summary'!DS106="Yes"),OFFSET('Hygiene Data'!$E$7,0,10*ROW('Hygiene Data'!E100)),NA())</f>
        <v>#N/A</v>
      </c>
      <c r="BE106" s="92" t="e">
        <f ca="true">+IF(AND(ISNUMBER(OFFSET('Hygiene Data'!$E$9,0,10*ROW('Hygiene Data'!E100))),'Data Summary'!DT106="Yes"),OFFSET('Hygiene Data'!$E$9,0,10*ROW('Hygiene Data'!E100)),NA())</f>
        <v>#N/A</v>
      </c>
      <c r="BF106" s="92" t="e">
        <f ca="true">+IF(AND(ISNUMBER(OFFSET('Hygiene Data'!$F$5,0,10*ROW('Hygiene Data'!F100))),'Data Summary'!DU106="Yes"),OFFSET('Hygiene Data'!$F$5,0,10*ROW('Hygiene Data'!F100)),NA())</f>
        <v>#N/A</v>
      </c>
      <c r="BG106" s="92" t="e">
        <f ca="true">+IF(AND(ISNUMBER(OFFSET('Hygiene Data'!$F$7,0,10*ROW('Hygiene Data'!F100))),'Data Summary'!DV106="Yes"),OFFSET('Hygiene Data'!$F$7,0,10*ROW('Hygiene Data'!F100)),NA())</f>
        <v>#N/A</v>
      </c>
      <c r="BH106" s="92" t="e">
        <f ca="true">+IF(AND(ISNUMBER(OFFSET('Hygiene Data'!$F$9,0,10*ROW('Hygiene Data'!F100))),'Data Summary'!DW106="Yes"),OFFSET('Hygiene Data'!$F$9,0,10*ROW('Hygiene Data'!F100)),NA())</f>
        <v>#N/A</v>
      </c>
      <c r="BI106" s="92" t="e">
        <f ca="true">+IF(AND(ISNUMBER(OFFSET('Hygiene Data'!$G$5,0,10*ROW('Hygiene Data'!G100))),'Data Summary'!DX106="Yes"),OFFSET('Hygiene Data'!$G$5,0,10*ROW('Hygiene Data'!G100)),NA())</f>
        <v>#N/A</v>
      </c>
      <c r="BJ106" s="92" t="e">
        <f ca="true">+IF(AND(ISNUMBER(OFFSET('Hygiene Data'!$G$7,0,10*ROW('Hygiene Data'!G100))),'Data Summary'!DY106="Yes"),OFFSET('Hygiene Data'!$G$7,0,10*ROW('Hygiene Data'!G100)),NA())</f>
        <v>#N/A</v>
      </c>
      <c r="BK106" s="92" t="e">
        <f ca="true">+IF(AND(ISNUMBER(OFFSET('Hygiene Data'!$G$9,0,10*ROW('Hygiene Data'!G100))),'Data Summary'!DZ106="Yes"),OFFSET('Hygiene Data'!$G$9,0,10*ROW('Hygiene Data'!G100)),NA())</f>
        <v>#N/A</v>
      </c>
      <c r="BL106" s="92" t="e">
        <f ca="true">+IF(AND(ISNUMBER(OFFSET('Hygiene Data'!$H$5,0,10*ROW('Hygiene Data'!H100))),'Data Summary'!EA106="Yes"),OFFSET('Hygiene Data'!$H$5,0,10*ROW('Hygiene Data'!H100)),NA())</f>
        <v>#N/A</v>
      </c>
      <c r="BM106" s="92" t="e">
        <f ca="true">+IF(AND(ISNUMBER(OFFSET('Hygiene Data'!$H$7,0,10*ROW('Hygiene Data'!H100))),'Data Summary'!EB106="Yes"),OFFSET('Hygiene Data'!$H$7,0,10*ROW('Hygiene Data'!H100)),NA())</f>
        <v>#N/A</v>
      </c>
      <c r="BN106" s="92" t="e">
        <f ca="true">+IF(AND(ISNUMBER(OFFSET('Hygiene Data'!$H$9,0,10*ROW('Hygiene Data'!H100))),'Data Summary'!EC106="Yes"),OFFSET('Hygiene Data'!$H$9,0,10*ROW('Hygiene Data'!H100)),NA())</f>
        <v>#N/A</v>
      </c>
      <c r="BO106" s="92" t="e">
        <f ca="true">+IF(AND(ISNUMBER(OFFSET('Hygiene Data'!$I$5,0,10*ROW('Hygiene Data'!I100))),'Data Summary'!ED106="Yes"),OFFSET('Hygiene Data'!$I$5,0,10*ROW('Hygiene Data'!I100)),NA())</f>
        <v>#N/A</v>
      </c>
      <c r="BP106" s="92" t="e">
        <f ca="true">+IF(AND(ISNUMBER(OFFSET('Hygiene Data'!$I$7,0,10*ROW('Hygiene Data'!I100))),'Data Summary'!EE106="Yes"),OFFSET('Hygiene Data'!$I$7,0,10*ROW('Hygiene Data'!I100)),NA())</f>
        <v>#N/A</v>
      </c>
      <c r="BQ106" s="92"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4" t="str">
        <f ca="true">+IF(ISTEXT('Data Summary'!B107),'Data Summary'!B107,"")</f>
        <v/>
      </c>
      <c r="C107" s="327" t="e">
        <f ca="true">+VALUE('Data Summary'!C107)</f>
        <v>#VALUE!</v>
      </c>
      <c r="D107" s="90" t="e">
        <f ca="true">+IF(AND(ISNUMBER(OFFSET('Water Data'!$D$4,0,10*ROW('Water Data'!D101))),'Data Summary'!BS107="Yes"),100-OFFSET('Water Data'!$D$4,0,10*ROW('Water Data'!D101)),NA())</f>
        <v>#N/A</v>
      </c>
      <c r="E107" s="90" t="e">
        <f ca="true">+IF(AND(ISNUMBER(OFFSET('Water Data'!$D$6,0,10*ROW('Water Data'!D101))),'Data Summary'!BT107="Yes"),OFFSET('Water Data'!$D$6,0,10*ROW('Water Data'!D101)),NA())</f>
        <v>#N/A</v>
      </c>
      <c r="F107" s="90" t="e">
        <f ca="true">+IF(AND(ISNUMBER(OFFSET('Water Data'!$D$9,0,10*ROW('Water Data'!D101))),'Data Summary'!BU107="Yes"),OFFSET('Water Data'!$D$9,0,10*ROW('Water Data'!D101)),NA())</f>
        <v>#N/A</v>
      </c>
      <c r="G107" s="90" t="e">
        <f ca="true">+IF(AND(ISNUMBER(OFFSET('Water Data'!$E$4,0,10*ROW('Water Data'!E101))),'Data Summary'!BV107="Yes"),100-OFFSET('Water Data'!$E$4,0,10*ROW('Water Data'!E101)),NA())</f>
        <v>#N/A</v>
      </c>
      <c r="H107" s="90" t="e">
        <f ca="true">+IF(AND(ISNUMBER(OFFSET('Water Data'!$E$6,0,10*ROW('Water Data'!E101))),'Data Summary'!BW107="Yes"),OFFSET('Water Data'!$E$6,0,10*ROW('Water Data'!E101)),NA())</f>
        <v>#N/A</v>
      </c>
      <c r="I107" s="90" t="e">
        <f ca="true">+IF(AND(ISNUMBER(OFFSET('Water Data'!$E$9,0,10*ROW('Water Data'!E101))),'Data Summary'!BX107="Yes"),OFFSET('Water Data'!$E$9,0,10*ROW('Water Data'!E101)),NA())</f>
        <v>#N/A</v>
      </c>
      <c r="J107" s="90" t="e">
        <f ca="true">+IF(AND(ISNUMBER(OFFSET('Water Data'!$F$4,0,10*ROW('Water Data'!F101))),'Data Summary'!BY107="Yes"),100-OFFSET('Water Data'!$F$4,0,10*ROW('Water Data'!F101)),NA())</f>
        <v>#N/A</v>
      </c>
      <c r="K107" s="90" t="e">
        <f ca="true">+IF(AND(ISNUMBER(OFFSET('Water Data'!$F$6,0,10*ROW('Water Data'!F101))),'Data Summary'!BZ107="Yes"),OFFSET('Water Data'!$F$6,0,10*ROW('Water Data'!F101)),NA())</f>
        <v>#N/A</v>
      </c>
      <c r="L107" s="90" t="e">
        <f ca="true">+IF(AND(ISNUMBER(OFFSET('Water Data'!$F$9,0,10*ROW('Water Data'!F101))),'Data Summary'!CA107="Yes"),OFFSET('Water Data'!$F$9,0,10*ROW('Water Data'!F101)),NA())</f>
        <v>#N/A</v>
      </c>
      <c r="M107" s="90" t="e">
        <f ca="true">+IF(AND(ISNUMBER(OFFSET('Water Data'!$G$4,0,10*ROW('Water Data'!G101))),'Data Summary'!CB107="Yes"),100-OFFSET('Water Data'!$G$4,0,10*ROW('Water Data'!G101)),NA())</f>
        <v>#N/A</v>
      </c>
      <c r="N107" s="90" t="e">
        <f ca="true">+IF(AND(ISNUMBER(OFFSET('Water Data'!$G$6,0,10*ROW('Water Data'!G101))),'Data Summary'!CC107="Yes"),OFFSET('Water Data'!$G$6,0,10*ROW('Water Data'!G101)),NA())</f>
        <v>#N/A</v>
      </c>
      <c r="O107" s="90" t="e">
        <f ca="true">+IF(AND(ISNUMBER(OFFSET('Water Data'!$G$9,0,10*ROW('Water Data'!G101))),'Data Summary'!CD107="Yes"),OFFSET('Water Data'!$G$9,0,10*ROW('Water Data'!G101)),NA())</f>
        <v>#N/A</v>
      </c>
      <c r="P107" s="90" t="e">
        <f ca="true">+IF(AND(ISNUMBER(OFFSET('Water Data'!$H$4,0,10*ROW('Water Data'!H101))),'Data Summary'!CE107="Yes"),100-OFFSET('Water Data'!$H$4,0,10*ROW('Water Data'!H101)),NA())</f>
        <v>#N/A</v>
      </c>
      <c r="Q107" s="90" t="e">
        <f ca="true">+IF(AND(ISNUMBER(OFFSET('Water Data'!$H$6,0,10*ROW('Water Data'!H101))),'Data Summary'!CF107="Yes"),OFFSET('Water Data'!$H$6,0,10*ROW('Water Data'!H101)),NA())</f>
        <v>#N/A</v>
      </c>
      <c r="R107" s="90" t="e">
        <f ca="true">+IF(AND(ISNUMBER(OFFSET('Water Data'!$H$9,0,10*ROW('Water Data'!H101))),'Data Summary'!CG107="Yes"),OFFSET('Water Data'!$H$9,0,10*ROW('Water Data'!H101)),NA())</f>
        <v>#N/A</v>
      </c>
      <c r="S107" s="90" t="e">
        <f ca="true">+IF(AND(ISNUMBER(OFFSET('Water Data'!$I$4,0,10*ROW('Water Data'!I101))),'Data Summary'!CH107="Yes"),100-OFFSET('Water Data'!$I$4,0,10*ROW('Water Data'!I101)),NA())</f>
        <v>#N/A</v>
      </c>
      <c r="T107" s="90" t="e">
        <f ca="true">+IF(AND(ISNUMBER(OFFSET('Water Data'!$I$6,0,10*ROW('Water Data'!I101))),'Data Summary'!CI107="Yes"),OFFSET('Water Data'!$I$6,0,10*ROW('Water Data'!I101)),NA())</f>
        <v>#N/A</v>
      </c>
      <c r="U107" s="90" t="e">
        <f ca="true">+IF(AND(ISNUMBER(OFFSET('Water Data'!$I$9,0,10*ROW('Water Data'!I101))),'Data Summary'!CJ107="Yes"),OFFSET('Water Data'!$I$9,0,10*ROW('Water Data'!I101)),NA())</f>
        <v>#N/A</v>
      </c>
      <c r="V107" s="91" t="e">
        <f ca="true">+IF(AND(ISNUMBER(OFFSET('Sanitation Data'!$D$4,0,10*ROW('Sanitation Data'!D101))),'Data Summary'!CK107="Yes"),100-OFFSET('Sanitation Data'!$D$4,0,10*ROW('Sanitation Data'!D101)),NA())</f>
        <v>#N/A</v>
      </c>
      <c r="W107" s="91" t="e">
        <f ca="true">+IF(AND(ISNUMBER(OFFSET('Sanitation Data'!$D$6,0,10*ROW('Sanitation Data'!D101))),'Data Summary'!CL107="Yes"),OFFSET('Sanitation Data'!$D$6,0,10*ROW('Sanitation Data'!D101)),NA())</f>
        <v>#N/A</v>
      </c>
      <c r="X107" s="91" t="e">
        <f ca="true">+IF(AND(ISNUMBER(OFFSET('Sanitation Data'!$D$10,0,10*ROW('Sanitation Data'!D101))),'Data Summary'!CM107="Yes"),OFFSET('Sanitation Data'!$D$10,0,10*ROW('Sanitation Data'!D101)),NA())</f>
        <v>#N/A</v>
      </c>
      <c r="Y107" s="91" t="e">
        <f ca="true">+IF(AND(ISNUMBER(OFFSET('Sanitation Data'!$D$11,0,10*ROW('Sanitation Data'!D101))),'Data Summary'!CN107="Yes"),OFFSET('Sanitation Data'!$D$11,0,10*ROW('Sanitation Data'!D101)),NA())</f>
        <v>#N/A</v>
      </c>
      <c r="Z107" s="91" t="e">
        <f ca="true">+IF(AND(ISNUMBER(OFFSET('Sanitation Data'!$D$12,0,10*ROW('Sanitation Data'!D101))),'Data Summary'!CO107="Yes"),OFFSET('Sanitation Data'!$D$12,0,10*ROW('Sanitation Data'!D101)),NA())</f>
        <v>#N/A</v>
      </c>
      <c r="AA107" s="91" t="e">
        <f ca="true">+IF(AND(ISNUMBER(OFFSET('Sanitation Data'!$E$4,0,10*ROW('Sanitation Data'!E101))),'Data Summary'!CP107="Yes"),100-OFFSET('Sanitation Data'!$E$4,0,10*ROW('Sanitation Data'!E101)),NA())</f>
        <v>#N/A</v>
      </c>
      <c r="AB107" s="91" t="e">
        <f ca="true">+IF(AND(ISNUMBER(OFFSET('Sanitation Data'!$E$6,0,10*ROW('Sanitation Data'!E101))),'Data Summary'!CQ107="Yes"),OFFSET('Sanitation Data'!$E$6,0,10*ROW('Sanitation Data'!E101)),NA())</f>
        <v>#N/A</v>
      </c>
      <c r="AC107" s="91" t="e">
        <f ca="true">+IF(AND(ISNUMBER(OFFSET('Sanitation Data'!$E$10,0,10*ROW('Sanitation Data'!E101))),'Data Summary'!CR107="Yes"),OFFSET('Sanitation Data'!$E$10,0,10*ROW('Sanitation Data'!E101)),NA())</f>
        <v>#N/A</v>
      </c>
      <c r="AD107" s="91" t="e">
        <f ca="true">+IF(AND(ISNUMBER(OFFSET('Sanitation Data'!$E$11,0,10*ROW('Sanitation Data'!E101))),'Data Summary'!CS107="Yes"),OFFSET('Sanitation Data'!$E$11,0,10*ROW('Sanitation Data'!E101)),NA())</f>
        <v>#N/A</v>
      </c>
      <c r="AE107" s="91" t="e">
        <f ca="true">+IF(AND(ISNUMBER(OFFSET('Sanitation Data'!$E$12,0,10*ROW('Sanitation Data'!E101))),'Data Summary'!CT107="Yes"),OFFSET('Sanitation Data'!$E$12,0,10*ROW('Sanitation Data'!E101)),NA())</f>
        <v>#N/A</v>
      </c>
      <c r="AF107" s="91" t="e">
        <f ca="true">+IF(AND(ISNUMBER(OFFSET('Sanitation Data'!$F$4,0,10*ROW('Sanitation Data'!F101))),'Data Summary'!CU107="Yes"),100-OFFSET('Sanitation Data'!$F$4,0,10*ROW('Sanitation Data'!F101)),NA())</f>
        <v>#N/A</v>
      </c>
      <c r="AG107" s="91" t="e">
        <f ca="true">+IF(AND(ISNUMBER(OFFSET('Sanitation Data'!$F$6,0,10*ROW('Sanitation Data'!F101))),'Data Summary'!CV107="Yes"),OFFSET('Sanitation Data'!$F$6,0,10*ROW('Sanitation Data'!F101)),NA())</f>
        <v>#N/A</v>
      </c>
      <c r="AH107" s="91" t="e">
        <f ca="true">+IF(AND(ISNUMBER(OFFSET('Sanitation Data'!$F$10,0,10*ROW('Sanitation Data'!F101))),'Data Summary'!CW107="Yes"),OFFSET('Sanitation Data'!$F$10,0,10*ROW('Sanitation Data'!F101)),NA())</f>
        <v>#N/A</v>
      </c>
      <c r="AI107" s="91" t="e">
        <f ca="true">+IF(AND(ISNUMBER(OFFSET('Sanitation Data'!$F$11,0,10*ROW('Sanitation Data'!F101))),'Data Summary'!CX107="Yes"),OFFSET('Sanitation Data'!$F$11,0,10*ROW('Sanitation Data'!F101)),NA())</f>
        <v>#N/A</v>
      </c>
      <c r="AJ107" s="91" t="e">
        <f ca="true">+IF(AND(ISNUMBER(OFFSET('Sanitation Data'!$F$12,0,10*ROW('Sanitation Data'!F101))),'Data Summary'!CY107="Yes"),OFFSET('Sanitation Data'!$F$12,0,10*ROW('Sanitation Data'!F101)),NA())</f>
        <v>#N/A</v>
      </c>
      <c r="AK107" s="91" t="e">
        <f ca="true">+IF(AND(ISNUMBER(OFFSET('Sanitation Data'!$G$4,0,10*ROW('Sanitation Data'!G101))),'Data Summary'!CZ107="Yes"),100-OFFSET('Sanitation Data'!$G$4,0,10*ROW('Sanitation Data'!G101)),NA())</f>
        <v>#N/A</v>
      </c>
      <c r="AL107" s="91" t="e">
        <f ca="true">+IF(AND(ISNUMBER(OFFSET('Sanitation Data'!$G$6,0,10*ROW('Sanitation Data'!G101))),'Data Summary'!DA107="Yes"),OFFSET('Sanitation Data'!$G$6,0,10*ROW('Sanitation Data'!G101)),NA())</f>
        <v>#N/A</v>
      </c>
      <c r="AM107" s="91" t="e">
        <f ca="true">+IF(AND(ISNUMBER(OFFSET('Sanitation Data'!$G$10,0,10*ROW('Sanitation Data'!G101))),'Data Summary'!DB107="Yes"),OFFSET('Sanitation Data'!$G$10,0,10*ROW('Sanitation Data'!G101)),NA())</f>
        <v>#N/A</v>
      </c>
      <c r="AN107" s="91" t="e">
        <f ca="true">+IF(AND(ISNUMBER(OFFSET('Sanitation Data'!$G$11,0,10*ROW('Sanitation Data'!G101))),'Data Summary'!DC107="Yes"),OFFSET('Sanitation Data'!$G$11,0,10*ROW('Sanitation Data'!G101)),NA())</f>
        <v>#N/A</v>
      </c>
      <c r="AO107" s="91" t="e">
        <f ca="true">+IF(AND(ISNUMBER(OFFSET('Sanitation Data'!$G$12,0,10*ROW('Sanitation Data'!G101))),'Data Summary'!DD107="Yes"),OFFSET('Sanitation Data'!$G$12,0,10*ROW('Sanitation Data'!G101)),NA())</f>
        <v>#N/A</v>
      </c>
      <c r="AP107" s="91" t="e">
        <f ca="true">+IF(AND(ISNUMBER(OFFSET('Sanitation Data'!$H$4,0,10*ROW('Sanitation Data'!H101))),'Data Summary'!DE107="Yes"),100-OFFSET('Sanitation Data'!$H$4,0,10*ROW('Sanitation Data'!H101)),NA())</f>
        <v>#N/A</v>
      </c>
      <c r="AQ107" s="91" t="e">
        <f ca="true">+IF(AND(ISNUMBER(OFFSET('Sanitation Data'!$H$6,0,10*ROW('Sanitation Data'!H101))),'Data Summary'!DF107="Yes"),OFFSET('Sanitation Data'!$H$6,0,10*ROW('Sanitation Data'!H101)),NA())</f>
        <v>#N/A</v>
      </c>
      <c r="AR107" s="91" t="e">
        <f ca="true">+IF(AND(ISNUMBER(OFFSET('Sanitation Data'!$H$10,0,10*ROW('Sanitation Data'!H101))),'Data Summary'!DG107="Yes"),OFFSET('Sanitation Data'!$H$10,0,10*ROW('Sanitation Data'!H101)),NA())</f>
        <v>#N/A</v>
      </c>
      <c r="AS107" s="91" t="e">
        <f ca="true">+IF(AND(ISNUMBER(OFFSET('Sanitation Data'!$H$11,0,10*ROW('Sanitation Data'!H101))),'Data Summary'!DH107="Yes"),OFFSET('Sanitation Data'!$H$11,0,10*ROW('Sanitation Data'!H101)),NA())</f>
        <v>#N/A</v>
      </c>
      <c r="AT107" s="91" t="e">
        <f ca="true">+IF(AND(ISNUMBER(OFFSET('Sanitation Data'!$H$12,0,10*ROW('Sanitation Data'!H101))),'Data Summary'!DI107="Yes"),OFFSET('Sanitation Data'!$H$12,0,10*ROW('Sanitation Data'!H101)),NA())</f>
        <v>#N/A</v>
      </c>
      <c r="AU107" s="91" t="e">
        <f ca="true">+IF(AND(ISNUMBER(OFFSET('Sanitation Data'!$I$4,0,10*ROW('Sanitation Data'!I101))),'Data Summary'!DJ107="Yes"),100-OFFSET('Sanitation Data'!$I$4,0,10*ROW('Sanitation Data'!I101)),NA())</f>
        <v>#N/A</v>
      </c>
      <c r="AV107" s="91" t="e">
        <f ca="true">+IF(AND(ISNUMBER(OFFSET('Sanitation Data'!$I$6,0,10*ROW('Sanitation Data'!I101))),'Data Summary'!DK107="Yes"),OFFSET('Sanitation Data'!$I$6,0,10*ROW('Sanitation Data'!I101)),NA())</f>
        <v>#N/A</v>
      </c>
      <c r="AW107" s="91" t="e">
        <f ca="true">+IF(AND(ISNUMBER(OFFSET('Sanitation Data'!$I$10,0,10*ROW('Sanitation Data'!I101))),'Data Summary'!DL107="Yes"),OFFSET('Sanitation Data'!$I$10,0,10*ROW('Sanitation Data'!I101)),NA())</f>
        <v>#N/A</v>
      </c>
      <c r="AX107" s="91" t="e">
        <f ca="true">+IF(AND(ISNUMBER(OFFSET('Sanitation Data'!$I$11,0,10*ROW('Sanitation Data'!I101))),'Data Summary'!DM107="Yes"),OFFSET('Sanitation Data'!$I$11,0,10*ROW('Sanitation Data'!I101)),NA())</f>
        <v>#N/A</v>
      </c>
      <c r="AY107" s="91" t="e">
        <f ca="true">+IF(AND(ISNUMBER(OFFSET('Sanitation Data'!$I$12,0,10*ROW('Sanitation Data'!I101))),'Data Summary'!DN107="Yes"),OFFSET('Sanitation Data'!$I$12,0,10*ROW('Sanitation Data'!I101)),NA())</f>
        <v>#N/A</v>
      </c>
      <c r="AZ107" s="92" t="e">
        <f ca="true">+IF(AND(ISNUMBER(OFFSET('Hygiene Data'!$D$5,0,10*ROW('Hygiene Data'!D101))),'Data Summary'!DO107="Yes"),OFFSET('Hygiene Data'!$D$5,0,10*ROW('Hygiene Data'!D101)),NA())</f>
        <v>#N/A</v>
      </c>
      <c r="BA107" s="92" t="e">
        <f ca="true">+IF(AND(ISNUMBER(OFFSET('Hygiene Data'!$D$7,0,10*ROW('Hygiene Data'!D101))),'Data Summary'!DP107="Yes"),OFFSET('Hygiene Data'!$D$7,0,10*ROW('Hygiene Data'!D101)),NA())</f>
        <v>#N/A</v>
      </c>
      <c r="BB107" s="92" t="e">
        <f ca="true">+IF(AND(ISNUMBER(OFFSET('Hygiene Data'!$D$9,0,10*ROW('Hygiene Data'!D101))),'Data Summary'!DQ107="Yes"),OFFSET('Hygiene Data'!$D$9,0,10*ROW('Hygiene Data'!D101)),NA())</f>
        <v>#N/A</v>
      </c>
      <c r="BC107" s="92" t="e">
        <f ca="true">+IF(AND(ISNUMBER(OFFSET('Hygiene Data'!$E$5,0,10*ROW('Hygiene Data'!E101))),'Data Summary'!DR107="Yes"),OFFSET('Hygiene Data'!$E$5,0,10*ROW('Hygiene Data'!E101)),NA())</f>
        <v>#N/A</v>
      </c>
      <c r="BD107" s="92" t="e">
        <f ca="true">+IF(AND(ISNUMBER(OFFSET('Hygiene Data'!$E$7,0,10*ROW('Hygiene Data'!E101))),'Data Summary'!DS107="Yes"),OFFSET('Hygiene Data'!$E$7,0,10*ROW('Hygiene Data'!E101)),NA())</f>
        <v>#N/A</v>
      </c>
      <c r="BE107" s="92" t="e">
        <f ca="true">+IF(AND(ISNUMBER(OFFSET('Hygiene Data'!$E$9,0,10*ROW('Hygiene Data'!E101))),'Data Summary'!DT107="Yes"),OFFSET('Hygiene Data'!$E$9,0,10*ROW('Hygiene Data'!E101)),NA())</f>
        <v>#N/A</v>
      </c>
      <c r="BF107" s="92" t="e">
        <f ca="true">+IF(AND(ISNUMBER(OFFSET('Hygiene Data'!$F$5,0,10*ROW('Hygiene Data'!F101))),'Data Summary'!DU107="Yes"),OFFSET('Hygiene Data'!$F$5,0,10*ROW('Hygiene Data'!F101)),NA())</f>
        <v>#N/A</v>
      </c>
      <c r="BG107" s="92" t="e">
        <f ca="true">+IF(AND(ISNUMBER(OFFSET('Hygiene Data'!$F$7,0,10*ROW('Hygiene Data'!F101))),'Data Summary'!DV107="Yes"),OFFSET('Hygiene Data'!$F$7,0,10*ROW('Hygiene Data'!F101)),NA())</f>
        <v>#N/A</v>
      </c>
      <c r="BH107" s="92" t="e">
        <f ca="true">+IF(AND(ISNUMBER(OFFSET('Hygiene Data'!$F$9,0,10*ROW('Hygiene Data'!F101))),'Data Summary'!DW107="Yes"),OFFSET('Hygiene Data'!$F$9,0,10*ROW('Hygiene Data'!F101)),NA())</f>
        <v>#N/A</v>
      </c>
      <c r="BI107" s="92" t="e">
        <f ca="true">+IF(AND(ISNUMBER(OFFSET('Hygiene Data'!$G$5,0,10*ROW('Hygiene Data'!G101))),'Data Summary'!DX107="Yes"),OFFSET('Hygiene Data'!$G$5,0,10*ROW('Hygiene Data'!G101)),NA())</f>
        <v>#N/A</v>
      </c>
      <c r="BJ107" s="92" t="e">
        <f ca="true">+IF(AND(ISNUMBER(OFFSET('Hygiene Data'!$G$7,0,10*ROW('Hygiene Data'!G101))),'Data Summary'!DY107="Yes"),OFFSET('Hygiene Data'!$G$7,0,10*ROW('Hygiene Data'!G101)),NA())</f>
        <v>#N/A</v>
      </c>
      <c r="BK107" s="92" t="e">
        <f ca="true">+IF(AND(ISNUMBER(OFFSET('Hygiene Data'!$G$9,0,10*ROW('Hygiene Data'!G101))),'Data Summary'!DZ107="Yes"),OFFSET('Hygiene Data'!$G$9,0,10*ROW('Hygiene Data'!G101)),NA())</f>
        <v>#N/A</v>
      </c>
      <c r="BL107" s="92" t="e">
        <f ca="true">+IF(AND(ISNUMBER(OFFSET('Hygiene Data'!$H$5,0,10*ROW('Hygiene Data'!H101))),'Data Summary'!EA107="Yes"),OFFSET('Hygiene Data'!$H$5,0,10*ROW('Hygiene Data'!H101)),NA())</f>
        <v>#N/A</v>
      </c>
      <c r="BM107" s="92" t="e">
        <f ca="true">+IF(AND(ISNUMBER(OFFSET('Hygiene Data'!$H$7,0,10*ROW('Hygiene Data'!H101))),'Data Summary'!EB107="Yes"),OFFSET('Hygiene Data'!$H$7,0,10*ROW('Hygiene Data'!H101)),NA())</f>
        <v>#N/A</v>
      </c>
      <c r="BN107" s="92" t="e">
        <f ca="true">+IF(AND(ISNUMBER(OFFSET('Hygiene Data'!$H$9,0,10*ROW('Hygiene Data'!H101))),'Data Summary'!EC107="Yes"),OFFSET('Hygiene Data'!$H$9,0,10*ROW('Hygiene Data'!H101)),NA())</f>
        <v>#N/A</v>
      </c>
      <c r="BO107" s="92" t="e">
        <f ca="true">+IF(AND(ISNUMBER(OFFSET('Hygiene Data'!$I$5,0,10*ROW('Hygiene Data'!I101))),'Data Summary'!ED107="Yes"),OFFSET('Hygiene Data'!$I$5,0,10*ROW('Hygiene Data'!I101)),NA())</f>
        <v>#N/A</v>
      </c>
      <c r="BP107" s="92" t="e">
        <f ca="true">+IF(AND(ISNUMBER(OFFSET('Hygiene Data'!$I$7,0,10*ROW('Hygiene Data'!I101))),'Data Summary'!EE107="Yes"),OFFSET('Hygiene Data'!$I$7,0,10*ROW('Hygiene Data'!I101)),NA())</f>
        <v>#N/A</v>
      </c>
      <c r="BQ107" s="92"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4" t="str">
        <f ca="true">+IF(ISTEXT('Data Summary'!B108),'Data Summary'!B108,"")</f>
        <v/>
      </c>
      <c r="C108" s="327" t="e">
        <f ca="true">+VALUE('Data Summary'!C108)</f>
        <v>#VALUE!</v>
      </c>
      <c r="D108" s="90" t="e">
        <f ca="true">+IF(AND(ISNUMBER(OFFSET('Water Data'!$D$4,0,10*ROW('Water Data'!D102))),'Data Summary'!BS108="Yes"),100-OFFSET('Water Data'!$D$4,0,10*ROW('Water Data'!D102)),NA())</f>
        <v>#N/A</v>
      </c>
      <c r="E108" s="90" t="e">
        <f ca="true">+IF(AND(ISNUMBER(OFFSET('Water Data'!$D$6,0,10*ROW('Water Data'!D102))),'Data Summary'!BT108="Yes"),OFFSET('Water Data'!$D$6,0,10*ROW('Water Data'!D102)),NA())</f>
        <v>#N/A</v>
      </c>
      <c r="F108" s="90" t="e">
        <f ca="true">+IF(AND(ISNUMBER(OFFSET('Water Data'!$D$9,0,10*ROW('Water Data'!D102))),'Data Summary'!BU108="Yes"),OFFSET('Water Data'!$D$9,0,10*ROW('Water Data'!D102)),NA())</f>
        <v>#N/A</v>
      </c>
      <c r="G108" s="90" t="e">
        <f ca="true">+IF(AND(ISNUMBER(OFFSET('Water Data'!$E$4,0,10*ROW('Water Data'!E102))),'Data Summary'!BV108="Yes"),100-OFFSET('Water Data'!$E$4,0,10*ROW('Water Data'!E102)),NA())</f>
        <v>#N/A</v>
      </c>
      <c r="H108" s="90" t="e">
        <f ca="true">+IF(AND(ISNUMBER(OFFSET('Water Data'!$E$6,0,10*ROW('Water Data'!E102))),'Data Summary'!BW108="Yes"),OFFSET('Water Data'!$E$6,0,10*ROW('Water Data'!E102)),NA())</f>
        <v>#N/A</v>
      </c>
      <c r="I108" s="90" t="e">
        <f ca="true">+IF(AND(ISNUMBER(OFFSET('Water Data'!$E$9,0,10*ROW('Water Data'!E102))),'Data Summary'!BX108="Yes"),OFFSET('Water Data'!$E$9,0,10*ROW('Water Data'!E102)),NA())</f>
        <v>#N/A</v>
      </c>
      <c r="J108" s="90" t="e">
        <f ca="true">+IF(AND(ISNUMBER(OFFSET('Water Data'!$F$4,0,10*ROW('Water Data'!F102))),'Data Summary'!BY108="Yes"),100-OFFSET('Water Data'!$F$4,0,10*ROW('Water Data'!F102)),NA())</f>
        <v>#N/A</v>
      </c>
      <c r="K108" s="90" t="e">
        <f ca="true">+IF(AND(ISNUMBER(OFFSET('Water Data'!$F$6,0,10*ROW('Water Data'!F102))),'Data Summary'!BZ108="Yes"),OFFSET('Water Data'!$F$6,0,10*ROW('Water Data'!F102)),NA())</f>
        <v>#N/A</v>
      </c>
      <c r="L108" s="90" t="e">
        <f ca="true">+IF(AND(ISNUMBER(OFFSET('Water Data'!$F$9,0,10*ROW('Water Data'!F102))),'Data Summary'!CA108="Yes"),OFFSET('Water Data'!$F$9,0,10*ROW('Water Data'!F102)),NA())</f>
        <v>#N/A</v>
      </c>
      <c r="M108" s="90" t="e">
        <f ca="true">+IF(AND(ISNUMBER(OFFSET('Water Data'!$G$4,0,10*ROW('Water Data'!G102))),'Data Summary'!CB108="Yes"),100-OFFSET('Water Data'!$G$4,0,10*ROW('Water Data'!G102)),NA())</f>
        <v>#N/A</v>
      </c>
      <c r="N108" s="90" t="e">
        <f ca="true">+IF(AND(ISNUMBER(OFFSET('Water Data'!$G$6,0,10*ROW('Water Data'!G102))),'Data Summary'!CC108="Yes"),OFFSET('Water Data'!$G$6,0,10*ROW('Water Data'!G102)),NA())</f>
        <v>#N/A</v>
      </c>
      <c r="O108" s="90" t="e">
        <f ca="true">+IF(AND(ISNUMBER(OFFSET('Water Data'!$G$9,0,10*ROW('Water Data'!G102))),'Data Summary'!CD108="Yes"),OFFSET('Water Data'!$G$9,0,10*ROW('Water Data'!G102)),NA())</f>
        <v>#N/A</v>
      </c>
      <c r="P108" s="90" t="e">
        <f ca="true">+IF(AND(ISNUMBER(OFFSET('Water Data'!$H$4,0,10*ROW('Water Data'!H102))),'Data Summary'!CE108="Yes"),100-OFFSET('Water Data'!$H$4,0,10*ROW('Water Data'!H102)),NA())</f>
        <v>#N/A</v>
      </c>
      <c r="Q108" s="90" t="e">
        <f ca="true">+IF(AND(ISNUMBER(OFFSET('Water Data'!$H$6,0,10*ROW('Water Data'!H102))),'Data Summary'!CF108="Yes"),OFFSET('Water Data'!$H$6,0,10*ROW('Water Data'!H102)),NA())</f>
        <v>#N/A</v>
      </c>
      <c r="R108" s="90" t="e">
        <f ca="true">+IF(AND(ISNUMBER(OFFSET('Water Data'!$H$9,0,10*ROW('Water Data'!H102))),'Data Summary'!CG108="Yes"),OFFSET('Water Data'!$H$9,0,10*ROW('Water Data'!H102)),NA())</f>
        <v>#N/A</v>
      </c>
      <c r="S108" s="90" t="e">
        <f ca="true">+IF(AND(ISNUMBER(OFFSET('Water Data'!$I$4,0,10*ROW('Water Data'!I102))),'Data Summary'!CH108="Yes"),100-OFFSET('Water Data'!$I$4,0,10*ROW('Water Data'!I102)),NA())</f>
        <v>#N/A</v>
      </c>
      <c r="T108" s="90" t="e">
        <f ca="true">+IF(AND(ISNUMBER(OFFSET('Water Data'!$I$6,0,10*ROW('Water Data'!I102))),'Data Summary'!CI108="Yes"),OFFSET('Water Data'!$I$6,0,10*ROW('Water Data'!I102)),NA())</f>
        <v>#N/A</v>
      </c>
      <c r="U108" s="90" t="e">
        <f ca="true">+IF(AND(ISNUMBER(OFFSET('Water Data'!$I$9,0,10*ROW('Water Data'!I102))),'Data Summary'!CJ108="Yes"),OFFSET('Water Data'!$I$9,0,10*ROW('Water Data'!I102)),NA())</f>
        <v>#N/A</v>
      </c>
      <c r="V108" s="91" t="e">
        <f ca="true">+IF(AND(ISNUMBER(OFFSET('Sanitation Data'!$D$4,0,10*ROW('Sanitation Data'!D102))),'Data Summary'!CK108="Yes"),100-OFFSET('Sanitation Data'!$D$4,0,10*ROW('Sanitation Data'!D102)),NA())</f>
        <v>#N/A</v>
      </c>
      <c r="W108" s="91" t="e">
        <f ca="true">+IF(AND(ISNUMBER(OFFSET('Sanitation Data'!$D$6,0,10*ROW('Sanitation Data'!D102))),'Data Summary'!CL108="Yes"),OFFSET('Sanitation Data'!$D$6,0,10*ROW('Sanitation Data'!D102)),NA())</f>
        <v>#N/A</v>
      </c>
      <c r="X108" s="91" t="e">
        <f ca="true">+IF(AND(ISNUMBER(OFFSET('Sanitation Data'!$D$10,0,10*ROW('Sanitation Data'!D102))),'Data Summary'!CM108="Yes"),OFFSET('Sanitation Data'!$D$10,0,10*ROW('Sanitation Data'!D102)),NA())</f>
        <v>#N/A</v>
      </c>
      <c r="Y108" s="91" t="e">
        <f ca="true">+IF(AND(ISNUMBER(OFFSET('Sanitation Data'!$D$11,0,10*ROW('Sanitation Data'!D102))),'Data Summary'!CN108="Yes"),OFFSET('Sanitation Data'!$D$11,0,10*ROW('Sanitation Data'!D102)),NA())</f>
        <v>#N/A</v>
      </c>
      <c r="Z108" s="91" t="e">
        <f ca="true">+IF(AND(ISNUMBER(OFFSET('Sanitation Data'!$D$12,0,10*ROW('Sanitation Data'!D102))),'Data Summary'!CO108="Yes"),OFFSET('Sanitation Data'!$D$12,0,10*ROW('Sanitation Data'!D102)),NA())</f>
        <v>#N/A</v>
      </c>
      <c r="AA108" s="91" t="e">
        <f ca="true">+IF(AND(ISNUMBER(OFFSET('Sanitation Data'!$E$4,0,10*ROW('Sanitation Data'!E102))),'Data Summary'!CP108="Yes"),100-OFFSET('Sanitation Data'!$E$4,0,10*ROW('Sanitation Data'!E102)),NA())</f>
        <v>#N/A</v>
      </c>
      <c r="AB108" s="91" t="e">
        <f ca="true">+IF(AND(ISNUMBER(OFFSET('Sanitation Data'!$E$6,0,10*ROW('Sanitation Data'!E102))),'Data Summary'!CQ108="Yes"),OFFSET('Sanitation Data'!$E$6,0,10*ROW('Sanitation Data'!E102)),NA())</f>
        <v>#N/A</v>
      </c>
      <c r="AC108" s="91" t="e">
        <f ca="true">+IF(AND(ISNUMBER(OFFSET('Sanitation Data'!$E$10,0,10*ROW('Sanitation Data'!E102))),'Data Summary'!CR108="Yes"),OFFSET('Sanitation Data'!$E$10,0,10*ROW('Sanitation Data'!E102)),NA())</f>
        <v>#N/A</v>
      </c>
      <c r="AD108" s="91" t="e">
        <f ca="true">+IF(AND(ISNUMBER(OFFSET('Sanitation Data'!$E$11,0,10*ROW('Sanitation Data'!E102))),'Data Summary'!CS108="Yes"),OFFSET('Sanitation Data'!$E$11,0,10*ROW('Sanitation Data'!E102)),NA())</f>
        <v>#N/A</v>
      </c>
      <c r="AE108" s="91" t="e">
        <f ca="true">+IF(AND(ISNUMBER(OFFSET('Sanitation Data'!$E$12,0,10*ROW('Sanitation Data'!E102))),'Data Summary'!CT108="Yes"),OFFSET('Sanitation Data'!$E$12,0,10*ROW('Sanitation Data'!E102)),NA())</f>
        <v>#N/A</v>
      </c>
      <c r="AF108" s="91" t="e">
        <f ca="true">+IF(AND(ISNUMBER(OFFSET('Sanitation Data'!$F$4,0,10*ROW('Sanitation Data'!F102))),'Data Summary'!CU108="Yes"),100-OFFSET('Sanitation Data'!$F$4,0,10*ROW('Sanitation Data'!F102)),NA())</f>
        <v>#N/A</v>
      </c>
      <c r="AG108" s="91" t="e">
        <f ca="true">+IF(AND(ISNUMBER(OFFSET('Sanitation Data'!$F$6,0,10*ROW('Sanitation Data'!F102))),'Data Summary'!CV108="Yes"),OFFSET('Sanitation Data'!$F$6,0,10*ROW('Sanitation Data'!F102)),NA())</f>
        <v>#N/A</v>
      </c>
      <c r="AH108" s="91" t="e">
        <f ca="true">+IF(AND(ISNUMBER(OFFSET('Sanitation Data'!$F$10,0,10*ROW('Sanitation Data'!F102))),'Data Summary'!CW108="Yes"),OFFSET('Sanitation Data'!$F$10,0,10*ROW('Sanitation Data'!F102)),NA())</f>
        <v>#N/A</v>
      </c>
      <c r="AI108" s="91" t="e">
        <f ca="true">+IF(AND(ISNUMBER(OFFSET('Sanitation Data'!$F$11,0,10*ROW('Sanitation Data'!F102))),'Data Summary'!CX108="Yes"),OFFSET('Sanitation Data'!$F$11,0,10*ROW('Sanitation Data'!F102)),NA())</f>
        <v>#N/A</v>
      </c>
      <c r="AJ108" s="91" t="e">
        <f ca="true">+IF(AND(ISNUMBER(OFFSET('Sanitation Data'!$F$12,0,10*ROW('Sanitation Data'!F102))),'Data Summary'!CY108="Yes"),OFFSET('Sanitation Data'!$F$12,0,10*ROW('Sanitation Data'!F102)),NA())</f>
        <v>#N/A</v>
      </c>
      <c r="AK108" s="91" t="e">
        <f ca="true">+IF(AND(ISNUMBER(OFFSET('Sanitation Data'!$G$4,0,10*ROW('Sanitation Data'!G102))),'Data Summary'!CZ108="Yes"),100-OFFSET('Sanitation Data'!$G$4,0,10*ROW('Sanitation Data'!G102)),NA())</f>
        <v>#N/A</v>
      </c>
      <c r="AL108" s="91" t="e">
        <f ca="true">+IF(AND(ISNUMBER(OFFSET('Sanitation Data'!$G$6,0,10*ROW('Sanitation Data'!G102))),'Data Summary'!DA108="Yes"),OFFSET('Sanitation Data'!$G$6,0,10*ROW('Sanitation Data'!G102)),NA())</f>
        <v>#N/A</v>
      </c>
      <c r="AM108" s="91" t="e">
        <f ca="true">+IF(AND(ISNUMBER(OFFSET('Sanitation Data'!$G$10,0,10*ROW('Sanitation Data'!G102))),'Data Summary'!DB108="Yes"),OFFSET('Sanitation Data'!$G$10,0,10*ROW('Sanitation Data'!G102)),NA())</f>
        <v>#N/A</v>
      </c>
      <c r="AN108" s="91" t="e">
        <f ca="true">+IF(AND(ISNUMBER(OFFSET('Sanitation Data'!$G$11,0,10*ROW('Sanitation Data'!G102))),'Data Summary'!DC108="Yes"),OFFSET('Sanitation Data'!$G$11,0,10*ROW('Sanitation Data'!G102)),NA())</f>
        <v>#N/A</v>
      </c>
      <c r="AO108" s="91" t="e">
        <f ca="true">+IF(AND(ISNUMBER(OFFSET('Sanitation Data'!$G$12,0,10*ROW('Sanitation Data'!G102))),'Data Summary'!DD108="Yes"),OFFSET('Sanitation Data'!$G$12,0,10*ROW('Sanitation Data'!G102)),NA())</f>
        <v>#N/A</v>
      </c>
      <c r="AP108" s="91" t="e">
        <f ca="true">+IF(AND(ISNUMBER(OFFSET('Sanitation Data'!$H$4,0,10*ROW('Sanitation Data'!H102))),'Data Summary'!DE108="Yes"),100-OFFSET('Sanitation Data'!$H$4,0,10*ROW('Sanitation Data'!H102)),NA())</f>
        <v>#N/A</v>
      </c>
      <c r="AQ108" s="91" t="e">
        <f ca="true">+IF(AND(ISNUMBER(OFFSET('Sanitation Data'!$H$6,0,10*ROW('Sanitation Data'!H102))),'Data Summary'!DF108="Yes"),OFFSET('Sanitation Data'!$H$6,0,10*ROW('Sanitation Data'!H102)),NA())</f>
        <v>#N/A</v>
      </c>
      <c r="AR108" s="91" t="e">
        <f ca="true">+IF(AND(ISNUMBER(OFFSET('Sanitation Data'!$H$10,0,10*ROW('Sanitation Data'!H102))),'Data Summary'!DG108="Yes"),OFFSET('Sanitation Data'!$H$10,0,10*ROW('Sanitation Data'!H102)),NA())</f>
        <v>#N/A</v>
      </c>
      <c r="AS108" s="91" t="e">
        <f ca="true">+IF(AND(ISNUMBER(OFFSET('Sanitation Data'!$H$11,0,10*ROW('Sanitation Data'!H102))),'Data Summary'!DH108="Yes"),OFFSET('Sanitation Data'!$H$11,0,10*ROW('Sanitation Data'!H102)),NA())</f>
        <v>#N/A</v>
      </c>
      <c r="AT108" s="91" t="e">
        <f ca="true">+IF(AND(ISNUMBER(OFFSET('Sanitation Data'!$H$12,0,10*ROW('Sanitation Data'!H102))),'Data Summary'!DI108="Yes"),OFFSET('Sanitation Data'!$H$12,0,10*ROW('Sanitation Data'!H102)),NA())</f>
        <v>#N/A</v>
      </c>
      <c r="AU108" s="91" t="e">
        <f ca="true">+IF(AND(ISNUMBER(OFFSET('Sanitation Data'!$I$4,0,10*ROW('Sanitation Data'!I102))),'Data Summary'!DJ108="Yes"),100-OFFSET('Sanitation Data'!$I$4,0,10*ROW('Sanitation Data'!I102)),NA())</f>
        <v>#N/A</v>
      </c>
      <c r="AV108" s="91" t="e">
        <f ca="true">+IF(AND(ISNUMBER(OFFSET('Sanitation Data'!$I$6,0,10*ROW('Sanitation Data'!I102))),'Data Summary'!DK108="Yes"),OFFSET('Sanitation Data'!$I$6,0,10*ROW('Sanitation Data'!I102)),NA())</f>
        <v>#N/A</v>
      </c>
      <c r="AW108" s="91" t="e">
        <f ca="true">+IF(AND(ISNUMBER(OFFSET('Sanitation Data'!$I$10,0,10*ROW('Sanitation Data'!I102))),'Data Summary'!DL108="Yes"),OFFSET('Sanitation Data'!$I$10,0,10*ROW('Sanitation Data'!I102)),NA())</f>
        <v>#N/A</v>
      </c>
      <c r="AX108" s="91" t="e">
        <f ca="true">+IF(AND(ISNUMBER(OFFSET('Sanitation Data'!$I$11,0,10*ROW('Sanitation Data'!I102))),'Data Summary'!DM108="Yes"),OFFSET('Sanitation Data'!$I$11,0,10*ROW('Sanitation Data'!I102)),NA())</f>
        <v>#N/A</v>
      </c>
      <c r="AY108" s="91" t="e">
        <f ca="true">+IF(AND(ISNUMBER(OFFSET('Sanitation Data'!$I$12,0,10*ROW('Sanitation Data'!I102))),'Data Summary'!DN108="Yes"),OFFSET('Sanitation Data'!$I$12,0,10*ROW('Sanitation Data'!I102)),NA())</f>
        <v>#N/A</v>
      </c>
      <c r="AZ108" s="92" t="e">
        <f ca="true">+IF(AND(ISNUMBER(OFFSET('Hygiene Data'!$D$5,0,10*ROW('Hygiene Data'!D102))),'Data Summary'!DO108="Yes"),OFFSET('Hygiene Data'!$D$5,0,10*ROW('Hygiene Data'!D102)),NA())</f>
        <v>#N/A</v>
      </c>
      <c r="BA108" s="92" t="e">
        <f ca="true">+IF(AND(ISNUMBER(OFFSET('Hygiene Data'!$D$7,0,10*ROW('Hygiene Data'!D102))),'Data Summary'!DP108="Yes"),OFFSET('Hygiene Data'!$D$7,0,10*ROW('Hygiene Data'!D102)),NA())</f>
        <v>#N/A</v>
      </c>
      <c r="BB108" s="92" t="e">
        <f ca="true">+IF(AND(ISNUMBER(OFFSET('Hygiene Data'!$D$9,0,10*ROW('Hygiene Data'!D102))),'Data Summary'!DQ108="Yes"),OFFSET('Hygiene Data'!$D$9,0,10*ROW('Hygiene Data'!D102)),NA())</f>
        <v>#N/A</v>
      </c>
      <c r="BC108" s="92" t="e">
        <f ca="true">+IF(AND(ISNUMBER(OFFSET('Hygiene Data'!$E$5,0,10*ROW('Hygiene Data'!E102))),'Data Summary'!DR108="Yes"),OFFSET('Hygiene Data'!$E$5,0,10*ROW('Hygiene Data'!E102)),NA())</f>
        <v>#N/A</v>
      </c>
      <c r="BD108" s="92" t="e">
        <f ca="true">+IF(AND(ISNUMBER(OFFSET('Hygiene Data'!$E$7,0,10*ROW('Hygiene Data'!E102))),'Data Summary'!DS108="Yes"),OFFSET('Hygiene Data'!$E$7,0,10*ROW('Hygiene Data'!E102)),NA())</f>
        <v>#N/A</v>
      </c>
      <c r="BE108" s="92" t="e">
        <f ca="true">+IF(AND(ISNUMBER(OFFSET('Hygiene Data'!$E$9,0,10*ROW('Hygiene Data'!E102))),'Data Summary'!DT108="Yes"),OFFSET('Hygiene Data'!$E$9,0,10*ROW('Hygiene Data'!E102)),NA())</f>
        <v>#N/A</v>
      </c>
      <c r="BF108" s="92" t="e">
        <f ca="true">+IF(AND(ISNUMBER(OFFSET('Hygiene Data'!$F$5,0,10*ROW('Hygiene Data'!F102))),'Data Summary'!DU108="Yes"),OFFSET('Hygiene Data'!$F$5,0,10*ROW('Hygiene Data'!F102)),NA())</f>
        <v>#N/A</v>
      </c>
      <c r="BG108" s="92" t="e">
        <f ca="true">+IF(AND(ISNUMBER(OFFSET('Hygiene Data'!$F$7,0,10*ROW('Hygiene Data'!F102))),'Data Summary'!DV108="Yes"),OFFSET('Hygiene Data'!$F$7,0,10*ROW('Hygiene Data'!F102)),NA())</f>
        <v>#N/A</v>
      </c>
      <c r="BH108" s="92" t="e">
        <f ca="true">+IF(AND(ISNUMBER(OFFSET('Hygiene Data'!$F$9,0,10*ROW('Hygiene Data'!F102))),'Data Summary'!DW108="Yes"),OFFSET('Hygiene Data'!$F$9,0,10*ROW('Hygiene Data'!F102)),NA())</f>
        <v>#N/A</v>
      </c>
      <c r="BI108" s="92" t="e">
        <f ca="true">+IF(AND(ISNUMBER(OFFSET('Hygiene Data'!$G$5,0,10*ROW('Hygiene Data'!G102))),'Data Summary'!DX108="Yes"),OFFSET('Hygiene Data'!$G$5,0,10*ROW('Hygiene Data'!G102)),NA())</f>
        <v>#N/A</v>
      </c>
      <c r="BJ108" s="92" t="e">
        <f ca="true">+IF(AND(ISNUMBER(OFFSET('Hygiene Data'!$G$7,0,10*ROW('Hygiene Data'!G102))),'Data Summary'!DY108="Yes"),OFFSET('Hygiene Data'!$G$7,0,10*ROW('Hygiene Data'!G102)),NA())</f>
        <v>#N/A</v>
      </c>
      <c r="BK108" s="92" t="e">
        <f ca="true">+IF(AND(ISNUMBER(OFFSET('Hygiene Data'!$G$9,0,10*ROW('Hygiene Data'!G102))),'Data Summary'!DZ108="Yes"),OFFSET('Hygiene Data'!$G$9,0,10*ROW('Hygiene Data'!G102)),NA())</f>
        <v>#N/A</v>
      </c>
      <c r="BL108" s="92" t="e">
        <f ca="true">+IF(AND(ISNUMBER(OFFSET('Hygiene Data'!$H$5,0,10*ROW('Hygiene Data'!H102))),'Data Summary'!EA108="Yes"),OFFSET('Hygiene Data'!$H$5,0,10*ROW('Hygiene Data'!H102)),NA())</f>
        <v>#N/A</v>
      </c>
      <c r="BM108" s="92" t="e">
        <f ca="true">+IF(AND(ISNUMBER(OFFSET('Hygiene Data'!$H$7,0,10*ROW('Hygiene Data'!H102))),'Data Summary'!EB108="Yes"),OFFSET('Hygiene Data'!$H$7,0,10*ROW('Hygiene Data'!H102)),NA())</f>
        <v>#N/A</v>
      </c>
      <c r="BN108" s="92" t="e">
        <f ca="true">+IF(AND(ISNUMBER(OFFSET('Hygiene Data'!$H$9,0,10*ROW('Hygiene Data'!H102))),'Data Summary'!EC108="Yes"),OFFSET('Hygiene Data'!$H$9,0,10*ROW('Hygiene Data'!H102)),NA())</f>
        <v>#N/A</v>
      </c>
      <c r="BO108" s="92" t="e">
        <f ca="true">+IF(AND(ISNUMBER(OFFSET('Hygiene Data'!$I$5,0,10*ROW('Hygiene Data'!I102))),'Data Summary'!ED108="Yes"),OFFSET('Hygiene Data'!$I$5,0,10*ROW('Hygiene Data'!I102)),NA())</f>
        <v>#N/A</v>
      </c>
      <c r="BP108" s="92" t="e">
        <f ca="true">+IF(AND(ISNUMBER(OFFSET('Hygiene Data'!$I$7,0,10*ROW('Hygiene Data'!I102))),'Data Summary'!EE108="Yes"),OFFSET('Hygiene Data'!$I$7,0,10*ROW('Hygiene Data'!I102)),NA())</f>
        <v>#N/A</v>
      </c>
      <c r="BQ108" s="92"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4" t="str">
        <f ca="true">+IF(ISTEXT('Data Summary'!B109),'Data Summary'!B109,"")</f>
        <v/>
      </c>
      <c r="C109" s="327" t="e">
        <f ca="true">+VALUE('Data Summary'!C109)</f>
        <v>#VALUE!</v>
      </c>
      <c r="D109" s="90" t="e">
        <f ca="true">+IF(AND(ISNUMBER(OFFSET('Water Data'!$D$4,0,10*ROW('Water Data'!D103))),'Data Summary'!BS109="Yes"),100-OFFSET('Water Data'!$D$4,0,10*ROW('Water Data'!D103)),NA())</f>
        <v>#N/A</v>
      </c>
      <c r="E109" s="90" t="e">
        <f ca="true">+IF(AND(ISNUMBER(OFFSET('Water Data'!$D$6,0,10*ROW('Water Data'!D103))),'Data Summary'!BT109="Yes"),OFFSET('Water Data'!$D$6,0,10*ROW('Water Data'!D103)),NA())</f>
        <v>#N/A</v>
      </c>
      <c r="F109" s="90" t="e">
        <f ca="true">+IF(AND(ISNUMBER(OFFSET('Water Data'!$D$9,0,10*ROW('Water Data'!D103))),'Data Summary'!BU109="Yes"),OFFSET('Water Data'!$D$9,0,10*ROW('Water Data'!D103)),NA())</f>
        <v>#N/A</v>
      </c>
      <c r="G109" s="90" t="e">
        <f ca="true">+IF(AND(ISNUMBER(OFFSET('Water Data'!$E$4,0,10*ROW('Water Data'!E103))),'Data Summary'!BV109="Yes"),100-OFFSET('Water Data'!$E$4,0,10*ROW('Water Data'!E103)),NA())</f>
        <v>#N/A</v>
      </c>
      <c r="H109" s="90" t="e">
        <f ca="true">+IF(AND(ISNUMBER(OFFSET('Water Data'!$E$6,0,10*ROW('Water Data'!E103))),'Data Summary'!BW109="Yes"),OFFSET('Water Data'!$E$6,0,10*ROW('Water Data'!E103)),NA())</f>
        <v>#N/A</v>
      </c>
      <c r="I109" s="90" t="e">
        <f ca="true">+IF(AND(ISNUMBER(OFFSET('Water Data'!$E$9,0,10*ROW('Water Data'!E103))),'Data Summary'!BX109="Yes"),OFFSET('Water Data'!$E$9,0,10*ROW('Water Data'!E103)),NA())</f>
        <v>#N/A</v>
      </c>
      <c r="J109" s="90" t="e">
        <f ca="true">+IF(AND(ISNUMBER(OFFSET('Water Data'!$F$4,0,10*ROW('Water Data'!F103))),'Data Summary'!BY109="Yes"),100-OFFSET('Water Data'!$F$4,0,10*ROW('Water Data'!F103)),NA())</f>
        <v>#N/A</v>
      </c>
      <c r="K109" s="90" t="e">
        <f ca="true">+IF(AND(ISNUMBER(OFFSET('Water Data'!$F$6,0,10*ROW('Water Data'!F103))),'Data Summary'!BZ109="Yes"),OFFSET('Water Data'!$F$6,0,10*ROW('Water Data'!F103)),NA())</f>
        <v>#N/A</v>
      </c>
      <c r="L109" s="90" t="e">
        <f ca="true">+IF(AND(ISNUMBER(OFFSET('Water Data'!$F$9,0,10*ROW('Water Data'!F103))),'Data Summary'!CA109="Yes"),OFFSET('Water Data'!$F$9,0,10*ROW('Water Data'!F103)),NA())</f>
        <v>#N/A</v>
      </c>
      <c r="M109" s="90" t="e">
        <f ca="true">+IF(AND(ISNUMBER(OFFSET('Water Data'!$G$4,0,10*ROW('Water Data'!G103))),'Data Summary'!CB109="Yes"),100-OFFSET('Water Data'!$G$4,0,10*ROW('Water Data'!G103)),NA())</f>
        <v>#N/A</v>
      </c>
      <c r="N109" s="90" t="e">
        <f ca="true">+IF(AND(ISNUMBER(OFFSET('Water Data'!$G$6,0,10*ROW('Water Data'!G103))),'Data Summary'!CC109="Yes"),OFFSET('Water Data'!$G$6,0,10*ROW('Water Data'!G103)),NA())</f>
        <v>#N/A</v>
      </c>
      <c r="O109" s="90" t="e">
        <f ca="true">+IF(AND(ISNUMBER(OFFSET('Water Data'!$G$9,0,10*ROW('Water Data'!G103))),'Data Summary'!CD109="Yes"),OFFSET('Water Data'!$G$9,0,10*ROW('Water Data'!G103)),NA())</f>
        <v>#N/A</v>
      </c>
      <c r="P109" s="90" t="e">
        <f ca="true">+IF(AND(ISNUMBER(OFFSET('Water Data'!$H$4,0,10*ROW('Water Data'!H103))),'Data Summary'!CE109="Yes"),100-OFFSET('Water Data'!$H$4,0,10*ROW('Water Data'!H103)),NA())</f>
        <v>#N/A</v>
      </c>
      <c r="Q109" s="90" t="e">
        <f ca="true">+IF(AND(ISNUMBER(OFFSET('Water Data'!$H$6,0,10*ROW('Water Data'!H103))),'Data Summary'!CF109="Yes"),OFFSET('Water Data'!$H$6,0,10*ROW('Water Data'!H103)),NA())</f>
        <v>#N/A</v>
      </c>
      <c r="R109" s="90" t="e">
        <f ca="true">+IF(AND(ISNUMBER(OFFSET('Water Data'!$H$9,0,10*ROW('Water Data'!H103))),'Data Summary'!CG109="Yes"),OFFSET('Water Data'!$H$9,0,10*ROW('Water Data'!H103)),NA())</f>
        <v>#N/A</v>
      </c>
      <c r="S109" s="90" t="e">
        <f ca="true">+IF(AND(ISNUMBER(OFFSET('Water Data'!$I$4,0,10*ROW('Water Data'!I103))),'Data Summary'!CH109="Yes"),100-OFFSET('Water Data'!$I$4,0,10*ROW('Water Data'!I103)),NA())</f>
        <v>#N/A</v>
      </c>
      <c r="T109" s="90" t="e">
        <f ca="true">+IF(AND(ISNUMBER(OFFSET('Water Data'!$I$6,0,10*ROW('Water Data'!I103))),'Data Summary'!CI109="Yes"),OFFSET('Water Data'!$I$6,0,10*ROW('Water Data'!I103)),NA())</f>
        <v>#N/A</v>
      </c>
      <c r="U109" s="90" t="e">
        <f ca="true">+IF(AND(ISNUMBER(OFFSET('Water Data'!$I$9,0,10*ROW('Water Data'!I103))),'Data Summary'!CJ109="Yes"),OFFSET('Water Data'!$I$9,0,10*ROW('Water Data'!I103)),NA())</f>
        <v>#N/A</v>
      </c>
      <c r="V109" s="91" t="e">
        <f ca="true">+IF(AND(ISNUMBER(OFFSET('Sanitation Data'!$D$4,0,10*ROW('Sanitation Data'!D103))),'Data Summary'!CK109="Yes"),100-OFFSET('Sanitation Data'!$D$4,0,10*ROW('Sanitation Data'!D103)),NA())</f>
        <v>#N/A</v>
      </c>
      <c r="W109" s="91" t="e">
        <f ca="true">+IF(AND(ISNUMBER(OFFSET('Sanitation Data'!$D$6,0,10*ROW('Sanitation Data'!D103))),'Data Summary'!CL109="Yes"),OFFSET('Sanitation Data'!$D$6,0,10*ROW('Sanitation Data'!D103)),NA())</f>
        <v>#N/A</v>
      </c>
      <c r="X109" s="91" t="e">
        <f ca="true">+IF(AND(ISNUMBER(OFFSET('Sanitation Data'!$D$10,0,10*ROW('Sanitation Data'!D103))),'Data Summary'!CM109="Yes"),OFFSET('Sanitation Data'!$D$10,0,10*ROW('Sanitation Data'!D103)),NA())</f>
        <v>#N/A</v>
      </c>
      <c r="Y109" s="91" t="e">
        <f ca="true">+IF(AND(ISNUMBER(OFFSET('Sanitation Data'!$D$11,0,10*ROW('Sanitation Data'!D103))),'Data Summary'!CN109="Yes"),OFFSET('Sanitation Data'!$D$11,0,10*ROW('Sanitation Data'!D103)),NA())</f>
        <v>#N/A</v>
      </c>
      <c r="Z109" s="91" t="e">
        <f ca="true">+IF(AND(ISNUMBER(OFFSET('Sanitation Data'!$D$12,0,10*ROW('Sanitation Data'!D103))),'Data Summary'!CO109="Yes"),OFFSET('Sanitation Data'!$D$12,0,10*ROW('Sanitation Data'!D103)),NA())</f>
        <v>#N/A</v>
      </c>
      <c r="AA109" s="91" t="e">
        <f ca="true">+IF(AND(ISNUMBER(OFFSET('Sanitation Data'!$E$4,0,10*ROW('Sanitation Data'!E103))),'Data Summary'!CP109="Yes"),100-OFFSET('Sanitation Data'!$E$4,0,10*ROW('Sanitation Data'!E103)),NA())</f>
        <v>#N/A</v>
      </c>
      <c r="AB109" s="91" t="e">
        <f ca="true">+IF(AND(ISNUMBER(OFFSET('Sanitation Data'!$E$6,0,10*ROW('Sanitation Data'!E103))),'Data Summary'!CQ109="Yes"),OFFSET('Sanitation Data'!$E$6,0,10*ROW('Sanitation Data'!E103)),NA())</f>
        <v>#N/A</v>
      </c>
      <c r="AC109" s="91" t="e">
        <f ca="true">+IF(AND(ISNUMBER(OFFSET('Sanitation Data'!$E$10,0,10*ROW('Sanitation Data'!E103))),'Data Summary'!CR109="Yes"),OFFSET('Sanitation Data'!$E$10,0,10*ROW('Sanitation Data'!E103)),NA())</f>
        <v>#N/A</v>
      </c>
      <c r="AD109" s="91" t="e">
        <f ca="true">+IF(AND(ISNUMBER(OFFSET('Sanitation Data'!$E$11,0,10*ROW('Sanitation Data'!E103))),'Data Summary'!CS109="Yes"),OFFSET('Sanitation Data'!$E$11,0,10*ROW('Sanitation Data'!E103)),NA())</f>
        <v>#N/A</v>
      </c>
      <c r="AE109" s="91" t="e">
        <f ca="true">+IF(AND(ISNUMBER(OFFSET('Sanitation Data'!$E$12,0,10*ROW('Sanitation Data'!E103))),'Data Summary'!CT109="Yes"),OFFSET('Sanitation Data'!$E$12,0,10*ROW('Sanitation Data'!E103)),NA())</f>
        <v>#N/A</v>
      </c>
      <c r="AF109" s="91" t="e">
        <f ca="true">+IF(AND(ISNUMBER(OFFSET('Sanitation Data'!$F$4,0,10*ROW('Sanitation Data'!F103))),'Data Summary'!CU109="Yes"),100-OFFSET('Sanitation Data'!$F$4,0,10*ROW('Sanitation Data'!F103)),NA())</f>
        <v>#N/A</v>
      </c>
      <c r="AG109" s="91" t="e">
        <f ca="true">+IF(AND(ISNUMBER(OFFSET('Sanitation Data'!$F$6,0,10*ROW('Sanitation Data'!F103))),'Data Summary'!CV109="Yes"),OFFSET('Sanitation Data'!$F$6,0,10*ROW('Sanitation Data'!F103)),NA())</f>
        <v>#N/A</v>
      </c>
      <c r="AH109" s="91" t="e">
        <f ca="true">+IF(AND(ISNUMBER(OFFSET('Sanitation Data'!$F$10,0,10*ROW('Sanitation Data'!F103))),'Data Summary'!CW109="Yes"),OFFSET('Sanitation Data'!$F$10,0,10*ROW('Sanitation Data'!F103)),NA())</f>
        <v>#N/A</v>
      </c>
      <c r="AI109" s="91" t="e">
        <f ca="true">+IF(AND(ISNUMBER(OFFSET('Sanitation Data'!$F$11,0,10*ROW('Sanitation Data'!F103))),'Data Summary'!CX109="Yes"),OFFSET('Sanitation Data'!$F$11,0,10*ROW('Sanitation Data'!F103)),NA())</f>
        <v>#N/A</v>
      </c>
      <c r="AJ109" s="91" t="e">
        <f ca="true">+IF(AND(ISNUMBER(OFFSET('Sanitation Data'!$F$12,0,10*ROW('Sanitation Data'!F103))),'Data Summary'!CY109="Yes"),OFFSET('Sanitation Data'!$F$12,0,10*ROW('Sanitation Data'!F103)),NA())</f>
        <v>#N/A</v>
      </c>
      <c r="AK109" s="91" t="e">
        <f ca="true">+IF(AND(ISNUMBER(OFFSET('Sanitation Data'!$G$4,0,10*ROW('Sanitation Data'!G103))),'Data Summary'!CZ109="Yes"),100-OFFSET('Sanitation Data'!$G$4,0,10*ROW('Sanitation Data'!G103)),NA())</f>
        <v>#N/A</v>
      </c>
      <c r="AL109" s="91" t="e">
        <f ca="true">+IF(AND(ISNUMBER(OFFSET('Sanitation Data'!$G$6,0,10*ROW('Sanitation Data'!G103))),'Data Summary'!DA109="Yes"),OFFSET('Sanitation Data'!$G$6,0,10*ROW('Sanitation Data'!G103)),NA())</f>
        <v>#N/A</v>
      </c>
      <c r="AM109" s="91" t="e">
        <f ca="true">+IF(AND(ISNUMBER(OFFSET('Sanitation Data'!$G$10,0,10*ROW('Sanitation Data'!G103))),'Data Summary'!DB109="Yes"),OFFSET('Sanitation Data'!$G$10,0,10*ROW('Sanitation Data'!G103)),NA())</f>
        <v>#N/A</v>
      </c>
      <c r="AN109" s="91" t="e">
        <f ca="true">+IF(AND(ISNUMBER(OFFSET('Sanitation Data'!$G$11,0,10*ROW('Sanitation Data'!G103))),'Data Summary'!DC109="Yes"),OFFSET('Sanitation Data'!$G$11,0,10*ROW('Sanitation Data'!G103)),NA())</f>
        <v>#N/A</v>
      </c>
      <c r="AO109" s="91" t="e">
        <f ca="true">+IF(AND(ISNUMBER(OFFSET('Sanitation Data'!$G$12,0,10*ROW('Sanitation Data'!G103))),'Data Summary'!DD109="Yes"),OFFSET('Sanitation Data'!$G$12,0,10*ROW('Sanitation Data'!G103)),NA())</f>
        <v>#N/A</v>
      </c>
      <c r="AP109" s="91" t="e">
        <f ca="true">+IF(AND(ISNUMBER(OFFSET('Sanitation Data'!$H$4,0,10*ROW('Sanitation Data'!H103))),'Data Summary'!DE109="Yes"),100-OFFSET('Sanitation Data'!$H$4,0,10*ROW('Sanitation Data'!H103)),NA())</f>
        <v>#N/A</v>
      </c>
      <c r="AQ109" s="91" t="e">
        <f ca="true">+IF(AND(ISNUMBER(OFFSET('Sanitation Data'!$H$6,0,10*ROW('Sanitation Data'!H103))),'Data Summary'!DF109="Yes"),OFFSET('Sanitation Data'!$H$6,0,10*ROW('Sanitation Data'!H103)),NA())</f>
        <v>#N/A</v>
      </c>
      <c r="AR109" s="91" t="e">
        <f ca="true">+IF(AND(ISNUMBER(OFFSET('Sanitation Data'!$H$10,0,10*ROW('Sanitation Data'!H103))),'Data Summary'!DG109="Yes"),OFFSET('Sanitation Data'!$H$10,0,10*ROW('Sanitation Data'!H103)),NA())</f>
        <v>#N/A</v>
      </c>
      <c r="AS109" s="91" t="e">
        <f ca="true">+IF(AND(ISNUMBER(OFFSET('Sanitation Data'!$H$11,0,10*ROW('Sanitation Data'!H103))),'Data Summary'!DH109="Yes"),OFFSET('Sanitation Data'!$H$11,0,10*ROW('Sanitation Data'!H103)),NA())</f>
        <v>#N/A</v>
      </c>
      <c r="AT109" s="91" t="e">
        <f ca="true">+IF(AND(ISNUMBER(OFFSET('Sanitation Data'!$H$12,0,10*ROW('Sanitation Data'!H103))),'Data Summary'!DI109="Yes"),OFFSET('Sanitation Data'!$H$12,0,10*ROW('Sanitation Data'!H103)),NA())</f>
        <v>#N/A</v>
      </c>
      <c r="AU109" s="91" t="e">
        <f ca="true">+IF(AND(ISNUMBER(OFFSET('Sanitation Data'!$I$4,0,10*ROW('Sanitation Data'!I103))),'Data Summary'!DJ109="Yes"),100-OFFSET('Sanitation Data'!$I$4,0,10*ROW('Sanitation Data'!I103)),NA())</f>
        <v>#N/A</v>
      </c>
      <c r="AV109" s="91" t="e">
        <f ca="true">+IF(AND(ISNUMBER(OFFSET('Sanitation Data'!$I$6,0,10*ROW('Sanitation Data'!I103))),'Data Summary'!DK109="Yes"),OFFSET('Sanitation Data'!$I$6,0,10*ROW('Sanitation Data'!I103)),NA())</f>
        <v>#N/A</v>
      </c>
      <c r="AW109" s="91" t="e">
        <f ca="true">+IF(AND(ISNUMBER(OFFSET('Sanitation Data'!$I$10,0,10*ROW('Sanitation Data'!I103))),'Data Summary'!DL109="Yes"),OFFSET('Sanitation Data'!$I$10,0,10*ROW('Sanitation Data'!I103)),NA())</f>
        <v>#N/A</v>
      </c>
      <c r="AX109" s="91" t="e">
        <f ca="true">+IF(AND(ISNUMBER(OFFSET('Sanitation Data'!$I$11,0,10*ROW('Sanitation Data'!I103))),'Data Summary'!DM109="Yes"),OFFSET('Sanitation Data'!$I$11,0,10*ROW('Sanitation Data'!I103)),NA())</f>
        <v>#N/A</v>
      </c>
      <c r="AY109" s="91" t="e">
        <f ca="true">+IF(AND(ISNUMBER(OFFSET('Sanitation Data'!$I$12,0,10*ROW('Sanitation Data'!I103))),'Data Summary'!DN109="Yes"),OFFSET('Sanitation Data'!$I$12,0,10*ROW('Sanitation Data'!I103)),NA())</f>
        <v>#N/A</v>
      </c>
      <c r="AZ109" s="92" t="e">
        <f ca="true">+IF(AND(ISNUMBER(OFFSET('Hygiene Data'!$D$5,0,10*ROW('Hygiene Data'!D103))),'Data Summary'!DO109="Yes"),OFFSET('Hygiene Data'!$D$5,0,10*ROW('Hygiene Data'!D103)),NA())</f>
        <v>#N/A</v>
      </c>
      <c r="BA109" s="92" t="e">
        <f ca="true">+IF(AND(ISNUMBER(OFFSET('Hygiene Data'!$D$7,0,10*ROW('Hygiene Data'!D103))),'Data Summary'!DP109="Yes"),OFFSET('Hygiene Data'!$D$7,0,10*ROW('Hygiene Data'!D103)),NA())</f>
        <v>#N/A</v>
      </c>
      <c r="BB109" s="92" t="e">
        <f ca="true">+IF(AND(ISNUMBER(OFFSET('Hygiene Data'!$D$9,0,10*ROW('Hygiene Data'!D103))),'Data Summary'!DQ109="Yes"),OFFSET('Hygiene Data'!$D$9,0,10*ROW('Hygiene Data'!D103)),NA())</f>
        <v>#N/A</v>
      </c>
      <c r="BC109" s="92" t="e">
        <f ca="true">+IF(AND(ISNUMBER(OFFSET('Hygiene Data'!$E$5,0,10*ROW('Hygiene Data'!E103))),'Data Summary'!DR109="Yes"),OFFSET('Hygiene Data'!$E$5,0,10*ROW('Hygiene Data'!E103)),NA())</f>
        <v>#N/A</v>
      </c>
      <c r="BD109" s="92" t="e">
        <f ca="true">+IF(AND(ISNUMBER(OFFSET('Hygiene Data'!$E$7,0,10*ROW('Hygiene Data'!E103))),'Data Summary'!DS109="Yes"),OFFSET('Hygiene Data'!$E$7,0,10*ROW('Hygiene Data'!E103)),NA())</f>
        <v>#N/A</v>
      </c>
      <c r="BE109" s="92" t="e">
        <f ca="true">+IF(AND(ISNUMBER(OFFSET('Hygiene Data'!$E$9,0,10*ROW('Hygiene Data'!E103))),'Data Summary'!DT109="Yes"),OFFSET('Hygiene Data'!$E$9,0,10*ROW('Hygiene Data'!E103)),NA())</f>
        <v>#N/A</v>
      </c>
      <c r="BF109" s="92" t="e">
        <f ca="true">+IF(AND(ISNUMBER(OFFSET('Hygiene Data'!$F$5,0,10*ROW('Hygiene Data'!F103))),'Data Summary'!DU109="Yes"),OFFSET('Hygiene Data'!$F$5,0,10*ROW('Hygiene Data'!F103)),NA())</f>
        <v>#N/A</v>
      </c>
      <c r="BG109" s="92" t="e">
        <f ca="true">+IF(AND(ISNUMBER(OFFSET('Hygiene Data'!$F$7,0,10*ROW('Hygiene Data'!F103))),'Data Summary'!DV109="Yes"),OFFSET('Hygiene Data'!$F$7,0,10*ROW('Hygiene Data'!F103)),NA())</f>
        <v>#N/A</v>
      </c>
      <c r="BH109" s="92" t="e">
        <f ca="true">+IF(AND(ISNUMBER(OFFSET('Hygiene Data'!$F$9,0,10*ROW('Hygiene Data'!F103))),'Data Summary'!DW109="Yes"),OFFSET('Hygiene Data'!$F$9,0,10*ROW('Hygiene Data'!F103)),NA())</f>
        <v>#N/A</v>
      </c>
      <c r="BI109" s="92" t="e">
        <f ca="true">+IF(AND(ISNUMBER(OFFSET('Hygiene Data'!$G$5,0,10*ROW('Hygiene Data'!G103))),'Data Summary'!DX109="Yes"),OFFSET('Hygiene Data'!$G$5,0,10*ROW('Hygiene Data'!G103)),NA())</f>
        <v>#N/A</v>
      </c>
      <c r="BJ109" s="92" t="e">
        <f ca="true">+IF(AND(ISNUMBER(OFFSET('Hygiene Data'!$G$7,0,10*ROW('Hygiene Data'!G103))),'Data Summary'!DY109="Yes"),OFFSET('Hygiene Data'!$G$7,0,10*ROW('Hygiene Data'!G103)),NA())</f>
        <v>#N/A</v>
      </c>
      <c r="BK109" s="92" t="e">
        <f ca="true">+IF(AND(ISNUMBER(OFFSET('Hygiene Data'!$G$9,0,10*ROW('Hygiene Data'!G103))),'Data Summary'!DZ109="Yes"),OFFSET('Hygiene Data'!$G$9,0,10*ROW('Hygiene Data'!G103)),NA())</f>
        <v>#N/A</v>
      </c>
      <c r="BL109" s="92" t="e">
        <f ca="true">+IF(AND(ISNUMBER(OFFSET('Hygiene Data'!$H$5,0,10*ROW('Hygiene Data'!H103))),'Data Summary'!EA109="Yes"),OFFSET('Hygiene Data'!$H$5,0,10*ROW('Hygiene Data'!H103)),NA())</f>
        <v>#N/A</v>
      </c>
      <c r="BM109" s="92" t="e">
        <f ca="true">+IF(AND(ISNUMBER(OFFSET('Hygiene Data'!$H$7,0,10*ROW('Hygiene Data'!H103))),'Data Summary'!EB109="Yes"),OFFSET('Hygiene Data'!$H$7,0,10*ROW('Hygiene Data'!H103)),NA())</f>
        <v>#N/A</v>
      </c>
      <c r="BN109" s="92" t="e">
        <f ca="true">+IF(AND(ISNUMBER(OFFSET('Hygiene Data'!$H$9,0,10*ROW('Hygiene Data'!H103))),'Data Summary'!EC109="Yes"),OFFSET('Hygiene Data'!$H$9,0,10*ROW('Hygiene Data'!H103)),NA())</f>
        <v>#N/A</v>
      </c>
      <c r="BO109" s="92" t="e">
        <f ca="true">+IF(AND(ISNUMBER(OFFSET('Hygiene Data'!$I$5,0,10*ROW('Hygiene Data'!I103))),'Data Summary'!ED109="Yes"),OFFSET('Hygiene Data'!$I$5,0,10*ROW('Hygiene Data'!I103)),NA())</f>
        <v>#N/A</v>
      </c>
      <c r="BP109" s="92" t="e">
        <f ca="true">+IF(AND(ISNUMBER(OFFSET('Hygiene Data'!$I$7,0,10*ROW('Hygiene Data'!I103))),'Data Summary'!EE109="Yes"),OFFSET('Hygiene Data'!$I$7,0,10*ROW('Hygiene Data'!I103)),NA())</f>
        <v>#N/A</v>
      </c>
      <c r="BQ109" s="92"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4" t="str">
        <f ca="true">+IF(ISTEXT('Data Summary'!B110),'Data Summary'!B110,"")</f>
        <v/>
      </c>
      <c r="C110" s="327" t="e">
        <f ca="true">+VALUE('Data Summary'!C110)</f>
        <v>#VALUE!</v>
      </c>
      <c r="D110" s="90" t="e">
        <f ca="true">+IF(AND(ISNUMBER(OFFSET('Water Data'!$D$4,0,10*ROW('Water Data'!D104))),'Data Summary'!BS110="Yes"),100-OFFSET('Water Data'!$D$4,0,10*ROW('Water Data'!D104)),NA())</f>
        <v>#N/A</v>
      </c>
      <c r="E110" s="90" t="e">
        <f ca="true">+IF(AND(ISNUMBER(OFFSET('Water Data'!$D$6,0,10*ROW('Water Data'!D104))),'Data Summary'!BT110="Yes"),OFFSET('Water Data'!$D$6,0,10*ROW('Water Data'!D104)),NA())</f>
        <v>#N/A</v>
      </c>
      <c r="F110" s="90" t="e">
        <f ca="true">+IF(AND(ISNUMBER(OFFSET('Water Data'!$D$9,0,10*ROW('Water Data'!D104))),'Data Summary'!BU110="Yes"),OFFSET('Water Data'!$D$9,0,10*ROW('Water Data'!D104)),NA())</f>
        <v>#N/A</v>
      </c>
      <c r="G110" s="90" t="e">
        <f ca="true">+IF(AND(ISNUMBER(OFFSET('Water Data'!$E$4,0,10*ROW('Water Data'!E104))),'Data Summary'!BV110="Yes"),100-OFFSET('Water Data'!$E$4,0,10*ROW('Water Data'!E104)),NA())</f>
        <v>#N/A</v>
      </c>
      <c r="H110" s="90" t="e">
        <f ca="true">+IF(AND(ISNUMBER(OFFSET('Water Data'!$E$6,0,10*ROW('Water Data'!E104))),'Data Summary'!BW110="Yes"),OFFSET('Water Data'!$E$6,0,10*ROW('Water Data'!E104)),NA())</f>
        <v>#N/A</v>
      </c>
      <c r="I110" s="90" t="e">
        <f ca="true">+IF(AND(ISNUMBER(OFFSET('Water Data'!$E$9,0,10*ROW('Water Data'!E104))),'Data Summary'!BX110="Yes"),OFFSET('Water Data'!$E$9,0,10*ROW('Water Data'!E104)),NA())</f>
        <v>#N/A</v>
      </c>
      <c r="J110" s="90" t="e">
        <f ca="true">+IF(AND(ISNUMBER(OFFSET('Water Data'!$F$4,0,10*ROW('Water Data'!F104))),'Data Summary'!BY110="Yes"),100-OFFSET('Water Data'!$F$4,0,10*ROW('Water Data'!F104)),NA())</f>
        <v>#N/A</v>
      </c>
      <c r="K110" s="90" t="e">
        <f ca="true">+IF(AND(ISNUMBER(OFFSET('Water Data'!$F$6,0,10*ROW('Water Data'!F104))),'Data Summary'!BZ110="Yes"),OFFSET('Water Data'!$F$6,0,10*ROW('Water Data'!F104)),NA())</f>
        <v>#N/A</v>
      </c>
      <c r="L110" s="90" t="e">
        <f ca="true">+IF(AND(ISNUMBER(OFFSET('Water Data'!$F$9,0,10*ROW('Water Data'!F104))),'Data Summary'!CA110="Yes"),OFFSET('Water Data'!$F$9,0,10*ROW('Water Data'!F104)),NA())</f>
        <v>#N/A</v>
      </c>
      <c r="M110" s="90" t="e">
        <f ca="true">+IF(AND(ISNUMBER(OFFSET('Water Data'!$G$4,0,10*ROW('Water Data'!G104))),'Data Summary'!CB110="Yes"),100-OFFSET('Water Data'!$G$4,0,10*ROW('Water Data'!G104)),NA())</f>
        <v>#N/A</v>
      </c>
      <c r="N110" s="90" t="e">
        <f ca="true">+IF(AND(ISNUMBER(OFFSET('Water Data'!$G$6,0,10*ROW('Water Data'!G104))),'Data Summary'!CC110="Yes"),OFFSET('Water Data'!$G$6,0,10*ROW('Water Data'!G104)),NA())</f>
        <v>#N/A</v>
      </c>
      <c r="O110" s="90" t="e">
        <f ca="true">+IF(AND(ISNUMBER(OFFSET('Water Data'!$G$9,0,10*ROW('Water Data'!G104))),'Data Summary'!CD110="Yes"),OFFSET('Water Data'!$G$9,0,10*ROW('Water Data'!G104)),NA())</f>
        <v>#N/A</v>
      </c>
      <c r="P110" s="90" t="e">
        <f ca="true">+IF(AND(ISNUMBER(OFFSET('Water Data'!$H$4,0,10*ROW('Water Data'!H104))),'Data Summary'!CE110="Yes"),100-OFFSET('Water Data'!$H$4,0,10*ROW('Water Data'!H104)),NA())</f>
        <v>#N/A</v>
      </c>
      <c r="Q110" s="90" t="e">
        <f ca="true">+IF(AND(ISNUMBER(OFFSET('Water Data'!$H$6,0,10*ROW('Water Data'!H104))),'Data Summary'!CF110="Yes"),OFFSET('Water Data'!$H$6,0,10*ROW('Water Data'!H104)),NA())</f>
        <v>#N/A</v>
      </c>
      <c r="R110" s="90" t="e">
        <f ca="true">+IF(AND(ISNUMBER(OFFSET('Water Data'!$H$9,0,10*ROW('Water Data'!H104))),'Data Summary'!CG110="Yes"),OFFSET('Water Data'!$H$9,0,10*ROW('Water Data'!H104)),NA())</f>
        <v>#N/A</v>
      </c>
      <c r="S110" s="90" t="e">
        <f ca="true">+IF(AND(ISNUMBER(OFFSET('Water Data'!$I$4,0,10*ROW('Water Data'!I104))),'Data Summary'!CH110="Yes"),100-OFFSET('Water Data'!$I$4,0,10*ROW('Water Data'!I104)),NA())</f>
        <v>#N/A</v>
      </c>
      <c r="T110" s="90" t="e">
        <f ca="true">+IF(AND(ISNUMBER(OFFSET('Water Data'!$I$6,0,10*ROW('Water Data'!I104))),'Data Summary'!CI110="Yes"),OFFSET('Water Data'!$I$6,0,10*ROW('Water Data'!I104)),NA())</f>
        <v>#N/A</v>
      </c>
      <c r="U110" s="90" t="e">
        <f ca="true">+IF(AND(ISNUMBER(OFFSET('Water Data'!$I$9,0,10*ROW('Water Data'!I104))),'Data Summary'!CJ110="Yes"),OFFSET('Water Data'!$I$9,0,10*ROW('Water Data'!I104)),NA())</f>
        <v>#N/A</v>
      </c>
      <c r="V110" s="91" t="e">
        <f ca="true">+IF(AND(ISNUMBER(OFFSET('Sanitation Data'!$D$4,0,10*ROW('Sanitation Data'!D104))),'Data Summary'!CK110="Yes"),100-OFFSET('Sanitation Data'!$D$4,0,10*ROW('Sanitation Data'!D104)),NA())</f>
        <v>#N/A</v>
      </c>
      <c r="W110" s="91" t="e">
        <f ca="true">+IF(AND(ISNUMBER(OFFSET('Sanitation Data'!$D$6,0,10*ROW('Sanitation Data'!D104))),'Data Summary'!CL110="Yes"),OFFSET('Sanitation Data'!$D$6,0,10*ROW('Sanitation Data'!D104)),NA())</f>
        <v>#N/A</v>
      </c>
      <c r="X110" s="91" t="e">
        <f ca="true">+IF(AND(ISNUMBER(OFFSET('Sanitation Data'!$D$10,0,10*ROW('Sanitation Data'!D104))),'Data Summary'!CM110="Yes"),OFFSET('Sanitation Data'!$D$10,0,10*ROW('Sanitation Data'!D104)),NA())</f>
        <v>#N/A</v>
      </c>
      <c r="Y110" s="91" t="e">
        <f ca="true">+IF(AND(ISNUMBER(OFFSET('Sanitation Data'!$D$11,0,10*ROW('Sanitation Data'!D104))),'Data Summary'!CN110="Yes"),OFFSET('Sanitation Data'!$D$11,0,10*ROW('Sanitation Data'!D104)),NA())</f>
        <v>#N/A</v>
      </c>
      <c r="Z110" s="91" t="e">
        <f ca="true">+IF(AND(ISNUMBER(OFFSET('Sanitation Data'!$D$12,0,10*ROW('Sanitation Data'!D104))),'Data Summary'!CO110="Yes"),OFFSET('Sanitation Data'!$D$12,0,10*ROW('Sanitation Data'!D104)),NA())</f>
        <v>#N/A</v>
      </c>
      <c r="AA110" s="91" t="e">
        <f ca="true">+IF(AND(ISNUMBER(OFFSET('Sanitation Data'!$E$4,0,10*ROW('Sanitation Data'!E104))),'Data Summary'!CP110="Yes"),100-OFFSET('Sanitation Data'!$E$4,0,10*ROW('Sanitation Data'!E104)),NA())</f>
        <v>#N/A</v>
      </c>
      <c r="AB110" s="91" t="e">
        <f ca="true">+IF(AND(ISNUMBER(OFFSET('Sanitation Data'!$E$6,0,10*ROW('Sanitation Data'!E104))),'Data Summary'!CQ110="Yes"),OFFSET('Sanitation Data'!$E$6,0,10*ROW('Sanitation Data'!E104)),NA())</f>
        <v>#N/A</v>
      </c>
      <c r="AC110" s="91" t="e">
        <f ca="true">+IF(AND(ISNUMBER(OFFSET('Sanitation Data'!$E$10,0,10*ROW('Sanitation Data'!E104))),'Data Summary'!CR110="Yes"),OFFSET('Sanitation Data'!$E$10,0,10*ROW('Sanitation Data'!E104)),NA())</f>
        <v>#N/A</v>
      </c>
      <c r="AD110" s="91" t="e">
        <f ca="true">+IF(AND(ISNUMBER(OFFSET('Sanitation Data'!$E$11,0,10*ROW('Sanitation Data'!E104))),'Data Summary'!CS110="Yes"),OFFSET('Sanitation Data'!$E$11,0,10*ROW('Sanitation Data'!E104)),NA())</f>
        <v>#N/A</v>
      </c>
      <c r="AE110" s="91" t="e">
        <f ca="true">+IF(AND(ISNUMBER(OFFSET('Sanitation Data'!$E$12,0,10*ROW('Sanitation Data'!E104))),'Data Summary'!CT110="Yes"),OFFSET('Sanitation Data'!$E$12,0,10*ROW('Sanitation Data'!E104)),NA())</f>
        <v>#N/A</v>
      </c>
      <c r="AF110" s="91" t="e">
        <f ca="true">+IF(AND(ISNUMBER(OFFSET('Sanitation Data'!$F$4,0,10*ROW('Sanitation Data'!F104))),'Data Summary'!CU110="Yes"),100-OFFSET('Sanitation Data'!$F$4,0,10*ROW('Sanitation Data'!F104)),NA())</f>
        <v>#N/A</v>
      </c>
      <c r="AG110" s="91" t="e">
        <f ca="true">+IF(AND(ISNUMBER(OFFSET('Sanitation Data'!$F$6,0,10*ROW('Sanitation Data'!F104))),'Data Summary'!CV110="Yes"),OFFSET('Sanitation Data'!$F$6,0,10*ROW('Sanitation Data'!F104)),NA())</f>
        <v>#N/A</v>
      </c>
      <c r="AH110" s="91" t="e">
        <f ca="true">+IF(AND(ISNUMBER(OFFSET('Sanitation Data'!$F$10,0,10*ROW('Sanitation Data'!F104))),'Data Summary'!CW110="Yes"),OFFSET('Sanitation Data'!$F$10,0,10*ROW('Sanitation Data'!F104)),NA())</f>
        <v>#N/A</v>
      </c>
      <c r="AI110" s="91" t="e">
        <f ca="true">+IF(AND(ISNUMBER(OFFSET('Sanitation Data'!$F$11,0,10*ROW('Sanitation Data'!F104))),'Data Summary'!CX110="Yes"),OFFSET('Sanitation Data'!$F$11,0,10*ROW('Sanitation Data'!F104)),NA())</f>
        <v>#N/A</v>
      </c>
      <c r="AJ110" s="91" t="e">
        <f ca="true">+IF(AND(ISNUMBER(OFFSET('Sanitation Data'!$F$12,0,10*ROW('Sanitation Data'!F104))),'Data Summary'!CY110="Yes"),OFFSET('Sanitation Data'!$F$12,0,10*ROW('Sanitation Data'!F104)),NA())</f>
        <v>#N/A</v>
      </c>
      <c r="AK110" s="91" t="e">
        <f ca="true">+IF(AND(ISNUMBER(OFFSET('Sanitation Data'!$G$4,0,10*ROW('Sanitation Data'!G104))),'Data Summary'!CZ110="Yes"),100-OFFSET('Sanitation Data'!$G$4,0,10*ROW('Sanitation Data'!G104)),NA())</f>
        <v>#N/A</v>
      </c>
      <c r="AL110" s="91" t="e">
        <f ca="true">+IF(AND(ISNUMBER(OFFSET('Sanitation Data'!$G$6,0,10*ROW('Sanitation Data'!G104))),'Data Summary'!DA110="Yes"),OFFSET('Sanitation Data'!$G$6,0,10*ROW('Sanitation Data'!G104)),NA())</f>
        <v>#N/A</v>
      </c>
      <c r="AM110" s="91" t="e">
        <f ca="true">+IF(AND(ISNUMBER(OFFSET('Sanitation Data'!$G$10,0,10*ROW('Sanitation Data'!G104))),'Data Summary'!DB110="Yes"),OFFSET('Sanitation Data'!$G$10,0,10*ROW('Sanitation Data'!G104)),NA())</f>
        <v>#N/A</v>
      </c>
      <c r="AN110" s="91" t="e">
        <f ca="true">+IF(AND(ISNUMBER(OFFSET('Sanitation Data'!$G$11,0,10*ROW('Sanitation Data'!G104))),'Data Summary'!DC110="Yes"),OFFSET('Sanitation Data'!$G$11,0,10*ROW('Sanitation Data'!G104)),NA())</f>
        <v>#N/A</v>
      </c>
      <c r="AO110" s="91" t="e">
        <f ca="true">+IF(AND(ISNUMBER(OFFSET('Sanitation Data'!$G$12,0,10*ROW('Sanitation Data'!G104))),'Data Summary'!DD110="Yes"),OFFSET('Sanitation Data'!$G$12,0,10*ROW('Sanitation Data'!G104)),NA())</f>
        <v>#N/A</v>
      </c>
      <c r="AP110" s="91" t="e">
        <f ca="true">+IF(AND(ISNUMBER(OFFSET('Sanitation Data'!$H$4,0,10*ROW('Sanitation Data'!H104))),'Data Summary'!DE110="Yes"),100-OFFSET('Sanitation Data'!$H$4,0,10*ROW('Sanitation Data'!H104)),NA())</f>
        <v>#N/A</v>
      </c>
      <c r="AQ110" s="91" t="e">
        <f ca="true">+IF(AND(ISNUMBER(OFFSET('Sanitation Data'!$H$6,0,10*ROW('Sanitation Data'!H104))),'Data Summary'!DF110="Yes"),OFFSET('Sanitation Data'!$H$6,0,10*ROW('Sanitation Data'!H104)),NA())</f>
        <v>#N/A</v>
      </c>
      <c r="AR110" s="91" t="e">
        <f ca="true">+IF(AND(ISNUMBER(OFFSET('Sanitation Data'!$H$10,0,10*ROW('Sanitation Data'!H104))),'Data Summary'!DG110="Yes"),OFFSET('Sanitation Data'!$H$10,0,10*ROW('Sanitation Data'!H104)),NA())</f>
        <v>#N/A</v>
      </c>
      <c r="AS110" s="91" t="e">
        <f ca="true">+IF(AND(ISNUMBER(OFFSET('Sanitation Data'!$H$11,0,10*ROW('Sanitation Data'!H104))),'Data Summary'!DH110="Yes"),OFFSET('Sanitation Data'!$H$11,0,10*ROW('Sanitation Data'!H104)),NA())</f>
        <v>#N/A</v>
      </c>
      <c r="AT110" s="91" t="e">
        <f ca="true">+IF(AND(ISNUMBER(OFFSET('Sanitation Data'!$H$12,0,10*ROW('Sanitation Data'!H104))),'Data Summary'!DI110="Yes"),OFFSET('Sanitation Data'!$H$12,0,10*ROW('Sanitation Data'!H104)),NA())</f>
        <v>#N/A</v>
      </c>
      <c r="AU110" s="91" t="e">
        <f ca="true">+IF(AND(ISNUMBER(OFFSET('Sanitation Data'!$I$4,0,10*ROW('Sanitation Data'!I104))),'Data Summary'!DJ110="Yes"),100-OFFSET('Sanitation Data'!$I$4,0,10*ROW('Sanitation Data'!I104)),NA())</f>
        <v>#N/A</v>
      </c>
      <c r="AV110" s="91" t="e">
        <f ca="true">+IF(AND(ISNUMBER(OFFSET('Sanitation Data'!$I$6,0,10*ROW('Sanitation Data'!I104))),'Data Summary'!DK110="Yes"),OFFSET('Sanitation Data'!$I$6,0,10*ROW('Sanitation Data'!I104)),NA())</f>
        <v>#N/A</v>
      </c>
      <c r="AW110" s="91" t="e">
        <f ca="true">+IF(AND(ISNUMBER(OFFSET('Sanitation Data'!$I$10,0,10*ROW('Sanitation Data'!I104))),'Data Summary'!DL110="Yes"),OFFSET('Sanitation Data'!$I$10,0,10*ROW('Sanitation Data'!I104)),NA())</f>
        <v>#N/A</v>
      </c>
      <c r="AX110" s="91" t="e">
        <f ca="true">+IF(AND(ISNUMBER(OFFSET('Sanitation Data'!$I$11,0,10*ROW('Sanitation Data'!I104))),'Data Summary'!DM110="Yes"),OFFSET('Sanitation Data'!$I$11,0,10*ROW('Sanitation Data'!I104)),NA())</f>
        <v>#N/A</v>
      </c>
      <c r="AY110" s="91" t="e">
        <f ca="true">+IF(AND(ISNUMBER(OFFSET('Sanitation Data'!$I$12,0,10*ROW('Sanitation Data'!I104))),'Data Summary'!DN110="Yes"),OFFSET('Sanitation Data'!$I$12,0,10*ROW('Sanitation Data'!I104)),NA())</f>
        <v>#N/A</v>
      </c>
      <c r="AZ110" s="92" t="e">
        <f ca="true">+IF(AND(ISNUMBER(OFFSET('Hygiene Data'!$D$5,0,10*ROW('Hygiene Data'!D104))),'Data Summary'!DO110="Yes"),OFFSET('Hygiene Data'!$D$5,0,10*ROW('Hygiene Data'!D104)),NA())</f>
        <v>#N/A</v>
      </c>
      <c r="BA110" s="92" t="e">
        <f ca="true">+IF(AND(ISNUMBER(OFFSET('Hygiene Data'!$D$7,0,10*ROW('Hygiene Data'!D104))),'Data Summary'!DP110="Yes"),OFFSET('Hygiene Data'!$D$7,0,10*ROW('Hygiene Data'!D104)),NA())</f>
        <v>#N/A</v>
      </c>
      <c r="BB110" s="92" t="e">
        <f ca="true">+IF(AND(ISNUMBER(OFFSET('Hygiene Data'!$D$9,0,10*ROW('Hygiene Data'!D104))),'Data Summary'!DQ110="Yes"),OFFSET('Hygiene Data'!$D$9,0,10*ROW('Hygiene Data'!D104)),NA())</f>
        <v>#N/A</v>
      </c>
      <c r="BC110" s="92" t="e">
        <f ca="true">+IF(AND(ISNUMBER(OFFSET('Hygiene Data'!$E$5,0,10*ROW('Hygiene Data'!E104))),'Data Summary'!DR110="Yes"),OFFSET('Hygiene Data'!$E$5,0,10*ROW('Hygiene Data'!E104)),NA())</f>
        <v>#N/A</v>
      </c>
      <c r="BD110" s="92" t="e">
        <f ca="true">+IF(AND(ISNUMBER(OFFSET('Hygiene Data'!$E$7,0,10*ROW('Hygiene Data'!E104))),'Data Summary'!DS110="Yes"),OFFSET('Hygiene Data'!$E$7,0,10*ROW('Hygiene Data'!E104)),NA())</f>
        <v>#N/A</v>
      </c>
      <c r="BE110" s="92" t="e">
        <f ca="true">+IF(AND(ISNUMBER(OFFSET('Hygiene Data'!$E$9,0,10*ROW('Hygiene Data'!E104))),'Data Summary'!DT110="Yes"),OFFSET('Hygiene Data'!$E$9,0,10*ROW('Hygiene Data'!E104)),NA())</f>
        <v>#N/A</v>
      </c>
      <c r="BF110" s="92" t="e">
        <f ca="true">+IF(AND(ISNUMBER(OFFSET('Hygiene Data'!$F$5,0,10*ROW('Hygiene Data'!F104))),'Data Summary'!DU110="Yes"),OFFSET('Hygiene Data'!$F$5,0,10*ROW('Hygiene Data'!F104)),NA())</f>
        <v>#N/A</v>
      </c>
      <c r="BG110" s="92" t="e">
        <f ca="true">+IF(AND(ISNUMBER(OFFSET('Hygiene Data'!$F$7,0,10*ROW('Hygiene Data'!F104))),'Data Summary'!DV110="Yes"),OFFSET('Hygiene Data'!$F$7,0,10*ROW('Hygiene Data'!F104)),NA())</f>
        <v>#N/A</v>
      </c>
      <c r="BH110" s="92" t="e">
        <f ca="true">+IF(AND(ISNUMBER(OFFSET('Hygiene Data'!$F$9,0,10*ROW('Hygiene Data'!F104))),'Data Summary'!DW110="Yes"),OFFSET('Hygiene Data'!$F$9,0,10*ROW('Hygiene Data'!F104)),NA())</f>
        <v>#N/A</v>
      </c>
      <c r="BI110" s="92" t="e">
        <f ca="true">+IF(AND(ISNUMBER(OFFSET('Hygiene Data'!$G$5,0,10*ROW('Hygiene Data'!G104))),'Data Summary'!DX110="Yes"),OFFSET('Hygiene Data'!$G$5,0,10*ROW('Hygiene Data'!G104)),NA())</f>
        <v>#N/A</v>
      </c>
      <c r="BJ110" s="92" t="e">
        <f ca="true">+IF(AND(ISNUMBER(OFFSET('Hygiene Data'!$G$7,0,10*ROW('Hygiene Data'!G104))),'Data Summary'!DY110="Yes"),OFFSET('Hygiene Data'!$G$7,0,10*ROW('Hygiene Data'!G104)),NA())</f>
        <v>#N/A</v>
      </c>
      <c r="BK110" s="92" t="e">
        <f ca="true">+IF(AND(ISNUMBER(OFFSET('Hygiene Data'!$G$9,0,10*ROW('Hygiene Data'!G104))),'Data Summary'!DZ110="Yes"),OFFSET('Hygiene Data'!$G$9,0,10*ROW('Hygiene Data'!G104)),NA())</f>
        <v>#N/A</v>
      </c>
      <c r="BL110" s="92" t="e">
        <f ca="true">+IF(AND(ISNUMBER(OFFSET('Hygiene Data'!$H$5,0,10*ROW('Hygiene Data'!H104))),'Data Summary'!EA110="Yes"),OFFSET('Hygiene Data'!$H$5,0,10*ROW('Hygiene Data'!H104)),NA())</f>
        <v>#N/A</v>
      </c>
      <c r="BM110" s="92" t="e">
        <f ca="true">+IF(AND(ISNUMBER(OFFSET('Hygiene Data'!$H$7,0,10*ROW('Hygiene Data'!H104))),'Data Summary'!EB110="Yes"),OFFSET('Hygiene Data'!$H$7,0,10*ROW('Hygiene Data'!H104)),NA())</f>
        <v>#N/A</v>
      </c>
      <c r="BN110" s="92" t="e">
        <f ca="true">+IF(AND(ISNUMBER(OFFSET('Hygiene Data'!$H$9,0,10*ROW('Hygiene Data'!H104))),'Data Summary'!EC110="Yes"),OFFSET('Hygiene Data'!$H$9,0,10*ROW('Hygiene Data'!H104)),NA())</f>
        <v>#N/A</v>
      </c>
      <c r="BO110" s="92" t="e">
        <f ca="true">+IF(AND(ISNUMBER(OFFSET('Hygiene Data'!$I$5,0,10*ROW('Hygiene Data'!I104))),'Data Summary'!ED110="Yes"),OFFSET('Hygiene Data'!$I$5,0,10*ROW('Hygiene Data'!I104)),NA())</f>
        <v>#N/A</v>
      </c>
      <c r="BP110" s="92" t="e">
        <f ca="true">+IF(AND(ISNUMBER(OFFSET('Hygiene Data'!$I$7,0,10*ROW('Hygiene Data'!I104))),'Data Summary'!EE110="Yes"),OFFSET('Hygiene Data'!$I$7,0,10*ROW('Hygiene Data'!I104)),NA())</f>
        <v>#N/A</v>
      </c>
      <c r="BQ110" s="92"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4" t="str">
        <f ca="true">+IF(ISTEXT('Data Summary'!B111),'Data Summary'!B111,"")</f>
        <v/>
      </c>
      <c r="C111" s="327" t="e">
        <f ca="true">+VALUE('Data Summary'!C111)</f>
        <v>#VALUE!</v>
      </c>
      <c r="D111" s="90" t="e">
        <f ca="true">+IF(AND(ISNUMBER(OFFSET('Water Data'!$D$4,0,10*ROW('Water Data'!D105))),'Data Summary'!BS111="Yes"),100-OFFSET('Water Data'!$D$4,0,10*ROW('Water Data'!D105)),NA())</f>
        <v>#N/A</v>
      </c>
      <c r="E111" s="90" t="e">
        <f ca="true">+IF(AND(ISNUMBER(OFFSET('Water Data'!$D$6,0,10*ROW('Water Data'!D105))),'Data Summary'!BT111="Yes"),OFFSET('Water Data'!$D$6,0,10*ROW('Water Data'!D105)),NA())</f>
        <v>#N/A</v>
      </c>
      <c r="F111" s="90" t="e">
        <f ca="true">+IF(AND(ISNUMBER(OFFSET('Water Data'!$D$9,0,10*ROW('Water Data'!D105))),'Data Summary'!BU111="Yes"),OFFSET('Water Data'!$D$9,0,10*ROW('Water Data'!D105)),NA())</f>
        <v>#N/A</v>
      </c>
      <c r="G111" s="90" t="e">
        <f ca="true">+IF(AND(ISNUMBER(OFFSET('Water Data'!$E$4,0,10*ROW('Water Data'!E105))),'Data Summary'!BV111="Yes"),100-OFFSET('Water Data'!$E$4,0,10*ROW('Water Data'!E105)),NA())</f>
        <v>#N/A</v>
      </c>
      <c r="H111" s="90" t="e">
        <f ca="true">+IF(AND(ISNUMBER(OFFSET('Water Data'!$E$6,0,10*ROW('Water Data'!E105))),'Data Summary'!BW111="Yes"),OFFSET('Water Data'!$E$6,0,10*ROW('Water Data'!E105)),NA())</f>
        <v>#N/A</v>
      </c>
      <c r="I111" s="90" t="e">
        <f ca="true">+IF(AND(ISNUMBER(OFFSET('Water Data'!$E$9,0,10*ROW('Water Data'!E105))),'Data Summary'!BX111="Yes"),OFFSET('Water Data'!$E$9,0,10*ROW('Water Data'!E105)),NA())</f>
        <v>#N/A</v>
      </c>
      <c r="J111" s="90" t="e">
        <f ca="true">+IF(AND(ISNUMBER(OFFSET('Water Data'!$F$4,0,10*ROW('Water Data'!F105))),'Data Summary'!BY111="Yes"),100-OFFSET('Water Data'!$F$4,0,10*ROW('Water Data'!F105)),NA())</f>
        <v>#N/A</v>
      </c>
      <c r="K111" s="90" t="e">
        <f ca="true">+IF(AND(ISNUMBER(OFFSET('Water Data'!$F$6,0,10*ROW('Water Data'!F105))),'Data Summary'!BZ111="Yes"),OFFSET('Water Data'!$F$6,0,10*ROW('Water Data'!F105)),NA())</f>
        <v>#N/A</v>
      </c>
      <c r="L111" s="90" t="e">
        <f ca="true">+IF(AND(ISNUMBER(OFFSET('Water Data'!$F$9,0,10*ROW('Water Data'!F105))),'Data Summary'!CA111="Yes"),OFFSET('Water Data'!$F$9,0,10*ROW('Water Data'!F105)),NA())</f>
        <v>#N/A</v>
      </c>
      <c r="M111" s="90" t="e">
        <f ca="true">+IF(AND(ISNUMBER(OFFSET('Water Data'!$G$4,0,10*ROW('Water Data'!G105))),'Data Summary'!CB111="Yes"),100-OFFSET('Water Data'!$G$4,0,10*ROW('Water Data'!G105)),NA())</f>
        <v>#N/A</v>
      </c>
      <c r="N111" s="90" t="e">
        <f ca="true">+IF(AND(ISNUMBER(OFFSET('Water Data'!$G$6,0,10*ROW('Water Data'!G105))),'Data Summary'!CC111="Yes"),OFFSET('Water Data'!$G$6,0,10*ROW('Water Data'!G105)),NA())</f>
        <v>#N/A</v>
      </c>
      <c r="O111" s="90" t="e">
        <f ca="true">+IF(AND(ISNUMBER(OFFSET('Water Data'!$G$9,0,10*ROW('Water Data'!G105))),'Data Summary'!CD111="Yes"),OFFSET('Water Data'!$G$9,0,10*ROW('Water Data'!G105)),NA())</f>
        <v>#N/A</v>
      </c>
      <c r="P111" s="90" t="e">
        <f ca="true">+IF(AND(ISNUMBER(OFFSET('Water Data'!$H$4,0,10*ROW('Water Data'!H105))),'Data Summary'!CE111="Yes"),100-OFFSET('Water Data'!$H$4,0,10*ROW('Water Data'!H105)),NA())</f>
        <v>#N/A</v>
      </c>
      <c r="Q111" s="90" t="e">
        <f ca="true">+IF(AND(ISNUMBER(OFFSET('Water Data'!$H$6,0,10*ROW('Water Data'!H105))),'Data Summary'!CF111="Yes"),OFFSET('Water Data'!$H$6,0,10*ROW('Water Data'!H105)),NA())</f>
        <v>#N/A</v>
      </c>
      <c r="R111" s="90" t="e">
        <f ca="true">+IF(AND(ISNUMBER(OFFSET('Water Data'!$H$9,0,10*ROW('Water Data'!H105))),'Data Summary'!CG111="Yes"),OFFSET('Water Data'!$H$9,0,10*ROW('Water Data'!H105)),NA())</f>
        <v>#N/A</v>
      </c>
      <c r="S111" s="90" t="e">
        <f ca="true">+IF(AND(ISNUMBER(OFFSET('Water Data'!$I$4,0,10*ROW('Water Data'!I105))),'Data Summary'!CH111="Yes"),100-OFFSET('Water Data'!$I$4,0,10*ROW('Water Data'!I105)),NA())</f>
        <v>#N/A</v>
      </c>
      <c r="T111" s="90" t="e">
        <f ca="true">+IF(AND(ISNUMBER(OFFSET('Water Data'!$I$6,0,10*ROW('Water Data'!I105))),'Data Summary'!CI111="Yes"),OFFSET('Water Data'!$I$6,0,10*ROW('Water Data'!I105)),NA())</f>
        <v>#N/A</v>
      </c>
      <c r="U111" s="90" t="e">
        <f ca="true">+IF(AND(ISNUMBER(OFFSET('Water Data'!$I$9,0,10*ROW('Water Data'!I105))),'Data Summary'!CJ111="Yes"),OFFSET('Water Data'!$I$9,0,10*ROW('Water Data'!I105)),NA())</f>
        <v>#N/A</v>
      </c>
      <c r="V111" s="91" t="e">
        <f ca="true">+IF(AND(ISNUMBER(OFFSET('Sanitation Data'!$D$4,0,10*ROW('Sanitation Data'!D105))),'Data Summary'!CK111="Yes"),100-OFFSET('Sanitation Data'!$D$4,0,10*ROW('Sanitation Data'!D105)),NA())</f>
        <v>#N/A</v>
      </c>
      <c r="W111" s="91" t="e">
        <f ca="true">+IF(AND(ISNUMBER(OFFSET('Sanitation Data'!$D$6,0,10*ROW('Sanitation Data'!D105))),'Data Summary'!CL111="Yes"),OFFSET('Sanitation Data'!$D$6,0,10*ROW('Sanitation Data'!D105)),NA())</f>
        <v>#N/A</v>
      </c>
      <c r="X111" s="91" t="e">
        <f ca="true">+IF(AND(ISNUMBER(OFFSET('Sanitation Data'!$D$10,0,10*ROW('Sanitation Data'!D105))),'Data Summary'!CM111="Yes"),OFFSET('Sanitation Data'!$D$10,0,10*ROW('Sanitation Data'!D105)),NA())</f>
        <v>#N/A</v>
      </c>
      <c r="Y111" s="91" t="e">
        <f ca="true">+IF(AND(ISNUMBER(OFFSET('Sanitation Data'!$D$11,0,10*ROW('Sanitation Data'!D105))),'Data Summary'!CN111="Yes"),OFFSET('Sanitation Data'!$D$11,0,10*ROW('Sanitation Data'!D105)),NA())</f>
        <v>#N/A</v>
      </c>
      <c r="Z111" s="91" t="e">
        <f ca="true">+IF(AND(ISNUMBER(OFFSET('Sanitation Data'!$D$12,0,10*ROW('Sanitation Data'!D105))),'Data Summary'!CO111="Yes"),OFFSET('Sanitation Data'!$D$12,0,10*ROW('Sanitation Data'!D105)),NA())</f>
        <v>#N/A</v>
      </c>
      <c r="AA111" s="91" t="e">
        <f ca="true">+IF(AND(ISNUMBER(OFFSET('Sanitation Data'!$E$4,0,10*ROW('Sanitation Data'!E105))),'Data Summary'!CP111="Yes"),100-OFFSET('Sanitation Data'!$E$4,0,10*ROW('Sanitation Data'!E105)),NA())</f>
        <v>#N/A</v>
      </c>
      <c r="AB111" s="91" t="e">
        <f ca="true">+IF(AND(ISNUMBER(OFFSET('Sanitation Data'!$E$6,0,10*ROW('Sanitation Data'!E105))),'Data Summary'!CQ111="Yes"),OFFSET('Sanitation Data'!$E$6,0,10*ROW('Sanitation Data'!E105)),NA())</f>
        <v>#N/A</v>
      </c>
      <c r="AC111" s="91" t="e">
        <f ca="true">+IF(AND(ISNUMBER(OFFSET('Sanitation Data'!$E$10,0,10*ROW('Sanitation Data'!E105))),'Data Summary'!CR111="Yes"),OFFSET('Sanitation Data'!$E$10,0,10*ROW('Sanitation Data'!E105)),NA())</f>
        <v>#N/A</v>
      </c>
      <c r="AD111" s="91" t="e">
        <f ca="true">+IF(AND(ISNUMBER(OFFSET('Sanitation Data'!$E$11,0,10*ROW('Sanitation Data'!E105))),'Data Summary'!CS111="Yes"),OFFSET('Sanitation Data'!$E$11,0,10*ROW('Sanitation Data'!E105)),NA())</f>
        <v>#N/A</v>
      </c>
      <c r="AE111" s="91" t="e">
        <f ca="true">+IF(AND(ISNUMBER(OFFSET('Sanitation Data'!$E$12,0,10*ROW('Sanitation Data'!E105))),'Data Summary'!CT111="Yes"),OFFSET('Sanitation Data'!$E$12,0,10*ROW('Sanitation Data'!E105)),NA())</f>
        <v>#N/A</v>
      </c>
      <c r="AF111" s="91" t="e">
        <f ca="true">+IF(AND(ISNUMBER(OFFSET('Sanitation Data'!$F$4,0,10*ROW('Sanitation Data'!F105))),'Data Summary'!CU111="Yes"),100-OFFSET('Sanitation Data'!$F$4,0,10*ROW('Sanitation Data'!F105)),NA())</f>
        <v>#N/A</v>
      </c>
      <c r="AG111" s="91" t="e">
        <f ca="true">+IF(AND(ISNUMBER(OFFSET('Sanitation Data'!$F$6,0,10*ROW('Sanitation Data'!F105))),'Data Summary'!CV111="Yes"),OFFSET('Sanitation Data'!$F$6,0,10*ROW('Sanitation Data'!F105)),NA())</f>
        <v>#N/A</v>
      </c>
      <c r="AH111" s="91" t="e">
        <f ca="true">+IF(AND(ISNUMBER(OFFSET('Sanitation Data'!$F$10,0,10*ROW('Sanitation Data'!F105))),'Data Summary'!CW111="Yes"),OFFSET('Sanitation Data'!$F$10,0,10*ROW('Sanitation Data'!F105)),NA())</f>
        <v>#N/A</v>
      </c>
      <c r="AI111" s="91" t="e">
        <f ca="true">+IF(AND(ISNUMBER(OFFSET('Sanitation Data'!$F$11,0,10*ROW('Sanitation Data'!F105))),'Data Summary'!CX111="Yes"),OFFSET('Sanitation Data'!$F$11,0,10*ROW('Sanitation Data'!F105)),NA())</f>
        <v>#N/A</v>
      </c>
      <c r="AJ111" s="91" t="e">
        <f ca="true">+IF(AND(ISNUMBER(OFFSET('Sanitation Data'!$F$12,0,10*ROW('Sanitation Data'!F105))),'Data Summary'!CY111="Yes"),OFFSET('Sanitation Data'!$F$12,0,10*ROW('Sanitation Data'!F105)),NA())</f>
        <v>#N/A</v>
      </c>
      <c r="AK111" s="91" t="e">
        <f ca="true">+IF(AND(ISNUMBER(OFFSET('Sanitation Data'!$G$4,0,10*ROW('Sanitation Data'!G105))),'Data Summary'!CZ111="Yes"),100-OFFSET('Sanitation Data'!$G$4,0,10*ROW('Sanitation Data'!G105)),NA())</f>
        <v>#N/A</v>
      </c>
      <c r="AL111" s="91" t="e">
        <f ca="true">+IF(AND(ISNUMBER(OFFSET('Sanitation Data'!$G$6,0,10*ROW('Sanitation Data'!G105))),'Data Summary'!DA111="Yes"),OFFSET('Sanitation Data'!$G$6,0,10*ROW('Sanitation Data'!G105)),NA())</f>
        <v>#N/A</v>
      </c>
      <c r="AM111" s="91" t="e">
        <f ca="true">+IF(AND(ISNUMBER(OFFSET('Sanitation Data'!$G$10,0,10*ROW('Sanitation Data'!G105))),'Data Summary'!DB111="Yes"),OFFSET('Sanitation Data'!$G$10,0,10*ROW('Sanitation Data'!G105)),NA())</f>
        <v>#N/A</v>
      </c>
      <c r="AN111" s="91" t="e">
        <f ca="true">+IF(AND(ISNUMBER(OFFSET('Sanitation Data'!$G$11,0,10*ROW('Sanitation Data'!G105))),'Data Summary'!DC111="Yes"),OFFSET('Sanitation Data'!$G$11,0,10*ROW('Sanitation Data'!G105)),NA())</f>
        <v>#N/A</v>
      </c>
      <c r="AO111" s="91" t="e">
        <f ca="true">+IF(AND(ISNUMBER(OFFSET('Sanitation Data'!$G$12,0,10*ROW('Sanitation Data'!G105))),'Data Summary'!DD111="Yes"),OFFSET('Sanitation Data'!$G$12,0,10*ROW('Sanitation Data'!G105)),NA())</f>
        <v>#N/A</v>
      </c>
      <c r="AP111" s="91" t="e">
        <f ca="true">+IF(AND(ISNUMBER(OFFSET('Sanitation Data'!$H$4,0,10*ROW('Sanitation Data'!H105))),'Data Summary'!DE111="Yes"),100-OFFSET('Sanitation Data'!$H$4,0,10*ROW('Sanitation Data'!H105)),NA())</f>
        <v>#N/A</v>
      </c>
      <c r="AQ111" s="91" t="e">
        <f ca="true">+IF(AND(ISNUMBER(OFFSET('Sanitation Data'!$H$6,0,10*ROW('Sanitation Data'!H105))),'Data Summary'!DF111="Yes"),OFFSET('Sanitation Data'!$H$6,0,10*ROW('Sanitation Data'!H105)),NA())</f>
        <v>#N/A</v>
      </c>
      <c r="AR111" s="91" t="e">
        <f ca="true">+IF(AND(ISNUMBER(OFFSET('Sanitation Data'!$H$10,0,10*ROW('Sanitation Data'!H105))),'Data Summary'!DG111="Yes"),OFFSET('Sanitation Data'!$H$10,0,10*ROW('Sanitation Data'!H105)),NA())</f>
        <v>#N/A</v>
      </c>
      <c r="AS111" s="91" t="e">
        <f ca="true">+IF(AND(ISNUMBER(OFFSET('Sanitation Data'!$H$11,0,10*ROW('Sanitation Data'!H105))),'Data Summary'!DH111="Yes"),OFFSET('Sanitation Data'!$H$11,0,10*ROW('Sanitation Data'!H105)),NA())</f>
        <v>#N/A</v>
      </c>
      <c r="AT111" s="91" t="e">
        <f ca="true">+IF(AND(ISNUMBER(OFFSET('Sanitation Data'!$H$12,0,10*ROW('Sanitation Data'!H105))),'Data Summary'!DI111="Yes"),OFFSET('Sanitation Data'!$H$12,0,10*ROW('Sanitation Data'!H105)),NA())</f>
        <v>#N/A</v>
      </c>
      <c r="AU111" s="91" t="e">
        <f ca="true">+IF(AND(ISNUMBER(OFFSET('Sanitation Data'!$I$4,0,10*ROW('Sanitation Data'!I105))),'Data Summary'!DJ111="Yes"),100-OFFSET('Sanitation Data'!$I$4,0,10*ROW('Sanitation Data'!I105)),NA())</f>
        <v>#N/A</v>
      </c>
      <c r="AV111" s="91" t="e">
        <f ca="true">+IF(AND(ISNUMBER(OFFSET('Sanitation Data'!$I$6,0,10*ROW('Sanitation Data'!I105))),'Data Summary'!DK111="Yes"),OFFSET('Sanitation Data'!$I$6,0,10*ROW('Sanitation Data'!I105)),NA())</f>
        <v>#N/A</v>
      </c>
      <c r="AW111" s="91" t="e">
        <f ca="true">+IF(AND(ISNUMBER(OFFSET('Sanitation Data'!$I$10,0,10*ROW('Sanitation Data'!I105))),'Data Summary'!DL111="Yes"),OFFSET('Sanitation Data'!$I$10,0,10*ROW('Sanitation Data'!I105)),NA())</f>
        <v>#N/A</v>
      </c>
      <c r="AX111" s="91" t="e">
        <f ca="true">+IF(AND(ISNUMBER(OFFSET('Sanitation Data'!$I$11,0,10*ROW('Sanitation Data'!I105))),'Data Summary'!DM111="Yes"),OFFSET('Sanitation Data'!$I$11,0,10*ROW('Sanitation Data'!I105)),NA())</f>
        <v>#N/A</v>
      </c>
      <c r="AY111" s="91" t="e">
        <f ca="true">+IF(AND(ISNUMBER(OFFSET('Sanitation Data'!$I$12,0,10*ROW('Sanitation Data'!I105))),'Data Summary'!DN111="Yes"),OFFSET('Sanitation Data'!$I$12,0,10*ROW('Sanitation Data'!I105)),NA())</f>
        <v>#N/A</v>
      </c>
      <c r="AZ111" s="92" t="e">
        <f ca="true">+IF(AND(ISNUMBER(OFFSET('Hygiene Data'!$D$5,0,10*ROW('Hygiene Data'!D105))),'Data Summary'!DO111="Yes"),OFFSET('Hygiene Data'!$D$5,0,10*ROW('Hygiene Data'!D105)),NA())</f>
        <v>#N/A</v>
      </c>
      <c r="BA111" s="92" t="e">
        <f ca="true">+IF(AND(ISNUMBER(OFFSET('Hygiene Data'!$D$7,0,10*ROW('Hygiene Data'!D105))),'Data Summary'!DP111="Yes"),OFFSET('Hygiene Data'!$D$7,0,10*ROW('Hygiene Data'!D105)),NA())</f>
        <v>#N/A</v>
      </c>
      <c r="BB111" s="92" t="e">
        <f ca="true">+IF(AND(ISNUMBER(OFFSET('Hygiene Data'!$D$9,0,10*ROW('Hygiene Data'!D105))),'Data Summary'!DQ111="Yes"),OFFSET('Hygiene Data'!$D$9,0,10*ROW('Hygiene Data'!D105)),NA())</f>
        <v>#N/A</v>
      </c>
      <c r="BC111" s="92" t="e">
        <f ca="true">+IF(AND(ISNUMBER(OFFSET('Hygiene Data'!$E$5,0,10*ROW('Hygiene Data'!E105))),'Data Summary'!DR111="Yes"),OFFSET('Hygiene Data'!$E$5,0,10*ROW('Hygiene Data'!E105)),NA())</f>
        <v>#N/A</v>
      </c>
      <c r="BD111" s="92" t="e">
        <f ca="true">+IF(AND(ISNUMBER(OFFSET('Hygiene Data'!$E$7,0,10*ROW('Hygiene Data'!E105))),'Data Summary'!DS111="Yes"),OFFSET('Hygiene Data'!$E$7,0,10*ROW('Hygiene Data'!E105)),NA())</f>
        <v>#N/A</v>
      </c>
      <c r="BE111" s="92" t="e">
        <f ca="true">+IF(AND(ISNUMBER(OFFSET('Hygiene Data'!$E$9,0,10*ROW('Hygiene Data'!E105))),'Data Summary'!DT111="Yes"),OFFSET('Hygiene Data'!$E$9,0,10*ROW('Hygiene Data'!E105)),NA())</f>
        <v>#N/A</v>
      </c>
      <c r="BF111" s="92" t="e">
        <f ca="true">+IF(AND(ISNUMBER(OFFSET('Hygiene Data'!$F$5,0,10*ROW('Hygiene Data'!F105))),'Data Summary'!DU111="Yes"),OFFSET('Hygiene Data'!$F$5,0,10*ROW('Hygiene Data'!F105)),NA())</f>
        <v>#N/A</v>
      </c>
      <c r="BG111" s="92" t="e">
        <f ca="true">+IF(AND(ISNUMBER(OFFSET('Hygiene Data'!$F$7,0,10*ROW('Hygiene Data'!F105))),'Data Summary'!DV111="Yes"),OFFSET('Hygiene Data'!$F$7,0,10*ROW('Hygiene Data'!F105)),NA())</f>
        <v>#N/A</v>
      </c>
      <c r="BH111" s="92" t="e">
        <f ca="true">+IF(AND(ISNUMBER(OFFSET('Hygiene Data'!$F$9,0,10*ROW('Hygiene Data'!F105))),'Data Summary'!DW111="Yes"),OFFSET('Hygiene Data'!$F$9,0,10*ROW('Hygiene Data'!F105)),NA())</f>
        <v>#N/A</v>
      </c>
      <c r="BI111" s="92" t="e">
        <f ca="true">+IF(AND(ISNUMBER(OFFSET('Hygiene Data'!$G$5,0,10*ROW('Hygiene Data'!G105))),'Data Summary'!DX111="Yes"),OFFSET('Hygiene Data'!$G$5,0,10*ROW('Hygiene Data'!G105)),NA())</f>
        <v>#N/A</v>
      </c>
      <c r="BJ111" s="92" t="e">
        <f ca="true">+IF(AND(ISNUMBER(OFFSET('Hygiene Data'!$G$7,0,10*ROW('Hygiene Data'!G105))),'Data Summary'!DY111="Yes"),OFFSET('Hygiene Data'!$G$7,0,10*ROW('Hygiene Data'!G105)),NA())</f>
        <v>#N/A</v>
      </c>
      <c r="BK111" s="92" t="e">
        <f ca="true">+IF(AND(ISNUMBER(OFFSET('Hygiene Data'!$G$9,0,10*ROW('Hygiene Data'!G105))),'Data Summary'!DZ111="Yes"),OFFSET('Hygiene Data'!$G$9,0,10*ROW('Hygiene Data'!G105)),NA())</f>
        <v>#N/A</v>
      </c>
      <c r="BL111" s="92" t="e">
        <f ca="true">+IF(AND(ISNUMBER(OFFSET('Hygiene Data'!$H$5,0,10*ROW('Hygiene Data'!H105))),'Data Summary'!EA111="Yes"),OFFSET('Hygiene Data'!$H$5,0,10*ROW('Hygiene Data'!H105)),NA())</f>
        <v>#N/A</v>
      </c>
      <c r="BM111" s="92" t="e">
        <f ca="true">+IF(AND(ISNUMBER(OFFSET('Hygiene Data'!$H$7,0,10*ROW('Hygiene Data'!H105))),'Data Summary'!EB111="Yes"),OFFSET('Hygiene Data'!$H$7,0,10*ROW('Hygiene Data'!H105)),NA())</f>
        <v>#N/A</v>
      </c>
      <c r="BN111" s="92" t="e">
        <f ca="true">+IF(AND(ISNUMBER(OFFSET('Hygiene Data'!$H$9,0,10*ROW('Hygiene Data'!H105))),'Data Summary'!EC111="Yes"),OFFSET('Hygiene Data'!$H$9,0,10*ROW('Hygiene Data'!H105)),NA())</f>
        <v>#N/A</v>
      </c>
      <c r="BO111" s="92" t="e">
        <f ca="true">+IF(AND(ISNUMBER(OFFSET('Hygiene Data'!$I$5,0,10*ROW('Hygiene Data'!I105))),'Data Summary'!ED111="Yes"),OFFSET('Hygiene Data'!$I$5,0,10*ROW('Hygiene Data'!I105)),NA())</f>
        <v>#N/A</v>
      </c>
      <c r="BP111" s="92" t="e">
        <f ca="true">+IF(AND(ISNUMBER(OFFSET('Hygiene Data'!$I$7,0,10*ROW('Hygiene Data'!I105))),'Data Summary'!EE111="Yes"),OFFSET('Hygiene Data'!$I$7,0,10*ROW('Hygiene Data'!I105)),NA())</f>
        <v>#N/A</v>
      </c>
      <c r="BQ111" s="92"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4" t="str">
        <f ca="true">+IF(ISTEXT('Data Summary'!B112),'Data Summary'!B112,"")</f>
        <v/>
      </c>
      <c r="C112" s="327" t="e">
        <f ca="true">+VALUE('Data Summary'!C112)</f>
        <v>#VALUE!</v>
      </c>
      <c r="D112" s="90" t="e">
        <f ca="true">+IF(AND(ISNUMBER(OFFSET('Water Data'!$D$4,0,10*ROW('Water Data'!D106))),'Data Summary'!BS112="Yes"),100-OFFSET('Water Data'!$D$4,0,10*ROW('Water Data'!D106)),NA())</f>
        <v>#N/A</v>
      </c>
      <c r="E112" s="90" t="e">
        <f ca="true">+IF(AND(ISNUMBER(OFFSET('Water Data'!$D$6,0,10*ROW('Water Data'!D106))),'Data Summary'!BT112="Yes"),OFFSET('Water Data'!$D$6,0,10*ROW('Water Data'!D106)),NA())</f>
        <v>#N/A</v>
      </c>
      <c r="F112" s="90" t="e">
        <f ca="true">+IF(AND(ISNUMBER(OFFSET('Water Data'!$D$9,0,10*ROW('Water Data'!D106))),'Data Summary'!BU112="Yes"),OFFSET('Water Data'!$D$9,0,10*ROW('Water Data'!D106)),NA())</f>
        <v>#N/A</v>
      </c>
      <c r="G112" s="90" t="e">
        <f ca="true">+IF(AND(ISNUMBER(OFFSET('Water Data'!$E$4,0,10*ROW('Water Data'!E106))),'Data Summary'!BV112="Yes"),100-OFFSET('Water Data'!$E$4,0,10*ROW('Water Data'!E106)),NA())</f>
        <v>#N/A</v>
      </c>
      <c r="H112" s="90" t="e">
        <f ca="true">+IF(AND(ISNUMBER(OFFSET('Water Data'!$E$6,0,10*ROW('Water Data'!E106))),'Data Summary'!BW112="Yes"),OFFSET('Water Data'!$E$6,0,10*ROW('Water Data'!E106)),NA())</f>
        <v>#N/A</v>
      </c>
      <c r="I112" s="90" t="e">
        <f ca="true">+IF(AND(ISNUMBER(OFFSET('Water Data'!$E$9,0,10*ROW('Water Data'!E106))),'Data Summary'!BX112="Yes"),OFFSET('Water Data'!$E$9,0,10*ROW('Water Data'!E106)),NA())</f>
        <v>#N/A</v>
      </c>
      <c r="J112" s="90" t="e">
        <f ca="true">+IF(AND(ISNUMBER(OFFSET('Water Data'!$F$4,0,10*ROW('Water Data'!F106))),'Data Summary'!BY112="Yes"),100-OFFSET('Water Data'!$F$4,0,10*ROW('Water Data'!F106)),NA())</f>
        <v>#N/A</v>
      </c>
      <c r="K112" s="90" t="e">
        <f ca="true">+IF(AND(ISNUMBER(OFFSET('Water Data'!$F$6,0,10*ROW('Water Data'!F106))),'Data Summary'!BZ112="Yes"),OFFSET('Water Data'!$F$6,0,10*ROW('Water Data'!F106)),NA())</f>
        <v>#N/A</v>
      </c>
      <c r="L112" s="90" t="e">
        <f ca="true">+IF(AND(ISNUMBER(OFFSET('Water Data'!$F$9,0,10*ROW('Water Data'!F106))),'Data Summary'!CA112="Yes"),OFFSET('Water Data'!$F$9,0,10*ROW('Water Data'!F106)),NA())</f>
        <v>#N/A</v>
      </c>
      <c r="M112" s="90" t="e">
        <f ca="true">+IF(AND(ISNUMBER(OFFSET('Water Data'!$G$4,0,10*ROW('Water Data'!G106))),'Data Summary'!CB112="Yes"),100-OFFSET('Water Data'!$G$4,0,10*ROW('Water Data'!G106)),NA())</f>
        <v>#N/A</v>
      </c>
      <c r="N112" s="90" t="e">
        <f ca="true">+IF(AND(ISNUMBER(OFFSET('Water Data'!$G$6,0,10*ROW('Water Data'!G106))),'Data Summary'!CC112="Yes"),OFFSET('Water Data'!$G$6,0,10*ROW('Water Data'!G106)),NA())</f>
        <v>#N/A</v>
      </c>
      <c r="O112" s="90" t="e">
        <f ca="true">+IF(AND(ISNUMBER(OFFSET('Water Data'!$G$9,0,10*ROW('Water Data'!G106))),'Data Summary'!CD112="Yes"),OFFSET('Water Data'!$G$9,0,10*ROW('Water Data'!G106)),NA())</f>
        <v>#N/A</v>
      </c>
      <c r="P112" s="90" t="e">
        <f ca="true">+IF(AND(ISNUMBER(OFFSET('Water Data'!$H$4,0,10*ROW('Water Data'!H106))),'Data Summary'!CE112="Yes"),100-OFFSET('Water Data'!$H$4,0,10*ROW('Water Data'!H106)),NA())</f>
        <v>#N/A</v>
      </c>
      <c r="Q112" s="90" t="e">
        <f ca="true">+IF(AND(ISNUMBER(OFFSET('Water Data'!$H$6,0,10*ROW('Water Data'!H106))),'Data Summary'!CF112="Yes"),OFFSET('Water Data'!$H$6,0,10*ROW('Water Data'!H106)),NA())</f>
        <v>#N/A</v>
      </c>
      <c r="R112" s="90" t="e">
        <f ca="true">+IF(AND(ISNUMBER(OFFSET('Water Data'!$H$9,0,10*ROW('Water Data'!H106))),'Data Summary'!CG112="Yes"),OFFSET('Water Data'!$H$9,0,10*ROW('Water Data'!H106)),NA())</f>
        <v>#N/A</v>
      </c>
      <c r="S112" s="90" t="e">
        <f ca="true">+IF(AND(ISNUMBER(OFFSET('Water Data'!$I$4,0,10*ROW('Water Data'!I106))),'Data Summary'!CH112="Yes"),100-OFFSET('Water Data'!$I$4,0,10*ROW('Water Data'!I106)),NA())</f>
        <v>#N/A</v>
      </c>
      <c r="T112" s="90" t="e">
        <f ca="true">+IF(AND(ISNUMBER(OFFSET('Water Data'!$I$6,0,10*ROW('Water Data'!I106))),'Data Summary'!CI112="Yes"),OFFSET('Water Data'!$I$6,0,10*ROW('Water Data'!I106)),NA())</f>
        <v>#N/A</v>
      </c>
      <c r="U112" s="90" t="e">
        <f ca="true">+IF(AND(ISNUMBER(OFFSET('Water Data'!$I$9,0,10*ROW('Water Data'!I106))),'Data Summary'!CJ112="Yes"),OFFSET('Water Data'!$I$9,0,10*ROW('Water Data'!I106)),NA())</f>
        <v>#N/A</v>
      </c>
      <c r="V112" s="91" t="e">
        <f ca="true">+IF(AND(ISNUMBER(OFFSET('Sanitation Data'!$D$4,0,10*ROW('Sanitation Data'!D106))),'Data Summary'!CK112="Yes"),100-OFFSET('Sanitation Data'!$D$4,0,10*ROW('Sanitation Data'!D106)),NA())</f>
        <v>#N/A</v>
      </c>
      <c r="W112" s="91" t="e">
        <f ca="true">+IF(AND(ISNUMBER(OFFSET('Sanitation Data'!$D$6,0,10*ROW('Sanitation Data'!D106))),'Data Summary'!CL112="Yes"),OFFSET('Sanitation Data'!$D$6,0,10*ROW('Sanitation Data'!D106)),NA())</f>
        <v>#N/A</v>
      </c>
      <c r="X112" s="91" t="e">
        <f ca="true">+IF(AND(ISNUMBER(OFFSET('Sanitation Data'!$D$10,0,10*ROW('Sanitation Data'!D106))),'Data Summary'!CM112="Yes"),OFFSET('Sanitation Data'!$D$10,0,10*ROW('Sanitation Data'!D106)),NA())</f>
        <v>#N/A</v>
      </c>
      <c r="Y112" s="91" t="e">
        <f ca="true">+IF(AND(ISNUMBER(OFFSET('Sanitation Data'!$D$11,0,10*ROW('Sanitation Data'!D106))),'Data Summary'!CN112="Yes"),OFFSET('Sanitation Data'!$D$11,0,10*ROW('Sanitation Data'!D106)),NA())</f>
        <v>#N/A</v>
      </c>
      <c r="Z112" s="91" t="e">
        <f ca="true">+IF(AND(ISNUMBER(OFFSET('Sanitation Data'!$D$12,0,10*ROW('Sanitation Data'!D106))),'Data Summary'!CO112="Yes"),OFFSET('Sanitation Data'!$D$12,0,10*ROW('Sanitation Data'!D106)),NA())</f>
        <v>#N/A</v>
      </c>
      <c r="AA112" s="91" t="e">
        <f ca="true">+IF(AND(ISNUMBER(OFFSET('Sanitation Data'!$E$4,0,10*ROW('Sanitation Data'!E106))),'Data Summary'!CP112="Yes"),100-OFFSET('Sanitation Data'!$E$4,0,10*ROW('Sanitation Data'!E106)),NA())</f>
        <v>#N/A</v>
      </c>
      <c r="AB112" s="91" t="e">
        <f ca="true">+IF(AND(ISNUMBER(OFFSET('Sanitation Data'!$E$6,0,10*ROW('Sanitation Data'!E106))),'Data Summary'!CQ112="Yes"),OFFSET('Sanitation Data'!$E$6,0,10*ROW('Sanitation Data'!E106)),NA())</f>
        <v>#N/A</v>
      </c>
      <c r="AC112" s="91" t="e">
        <f ca="true">+IF(AND(ISNUMBER(OFFSET('Sanitation Data'!$E$10,0,10*ROW('Sanitation Data'!E106))),'Data Summary'!CR112="Yes"),OFFSET('Sanitation Data'!$E$10,0,10*ROW('Sanitation Data'!E106)),NA())</f>
        <v>#N/A</v>
      </c>
      <c r="AD112" s="91" t="e">
        <f ca="true">+IF(AND(ISNUMBER(OFFSET('Sanitation Data'!$E$11,0,10*ROW('Sanitation Data'!E106))),'Data Summary'!CS112="Yes"),OFFSET('Sanitation Data'!$E$11,0,10*ROW('Sanitation Data'!E106)),NA())</f>
        <v>#N/A</v>
      </c>
      <c r="AE112" s="91" t="e">
        <f ca="true">+IF(AND(ISNUMBER(OFFSET('Sanitation Data'!$E$12,0,10*ROW('Sanitation Data'!E106))),'Data Summary'!CT112="Yes"),OFFSET('Sanitation Data'!$E$12,0,10*ROW('Sanitation Data'!E106)),NA())</f>
        <v>#N/A</v>
      </c>
      <c r="AF112" s="91" t="e">
        <f ca="true">+IF(AND(ISNUMBER(OFFSET('Sanitation Data'!$F$4,0,10*ROW('Sanitation Data'!F106))),'Data Summary'!CU112="Yes"),100-OFFSET('Sanitation Data'!$F$4,0,10*ROW('Sanitation Data'!F106)),NA())</f>
        <v>#N/A</v>
      </c>
      <c r="AG112" s="91" t="e">
        <f ca="true">+IF(AND(ISNUMBER(OFFSET('Sanitation Data'!$F$6,0,10*ROW('Sanitation Data'!F106))),'Data Summary'!CV112="Yes"),OFFSET('Sanitation Data'!$F$6,0,10*ROW('Sanitation Data'!F106)),NA())</f>
        <v>#N/A</v>
      </c>
      <c r="AH112" s="91" t="e">
        <f ca="true">+IF(AND(ISNUMBER(OFFSET('Sanitation Data'!$F$10,0,10*ROW('Sanitation Data'!F106))),'Data Summary'!CW112="Yes"),OFFSET('Sanitation Data'!$F$10,0,10*ROW('Sanitation Data'!F106)),NA())</f>
        <v>#N/A</v>
      </c>
      <c r="AI112" s="91" t="e">
        <f ca="true">+IF(AND(ISNUMBER(OFFSET('Sanitation Data'!$F$11,0,10*ROW('Sanitation Data'!F106))),'Data Summary'!CX112="Yes"),OFFSET('Sanitation Data'!$F$11,0,10*ROW('Sanitation Data'!F106)),NA())</f>
        <v>#N/A</v>
      </c>
      <c r="AJ112" s="91" t="e">
        <f ca="true">+IF(AND(ISNUMBER(OFFSET('Sanitation Data'!$F$12,0,10*ROW('Sanitation Data'!F106))),'Data Summary'!CY112="Yes"),OFFSET('Sanitation Data'!$F$12,0,10*ROW('Sanitation Data'!F106)),NA())</f>
        <v>#N/A</v>
      </c>
      <c r="AK112" s="91" t="e">
        <f ca="true">+IF(AND(ISNUMBER(OFFSET('Sanitation Data'!$G$4,0,10*ROW('Sanitation Data'!G106))),'Data Summary'!CZ112="Yes"),100-OFFSET('Sanitation Data'!$G$4,0,10*ROW('Sanitation Data'!G106)),NA())</f>
        <v>#N/A</v>
      </c>
      <c r="AL112" s="91" t="e">
        <f ca="true">+IF(AND(ISNUMBER(OFFSET('Sanitation Data'!$G$6,0,10*ROW('Sanitation Data'!G106))),'Data Summary'!DA112="Yes"),OFFSET('Sanitation Data'!$G$6,0,10*ROW('Sanitation Data'!G106)),NA())</f>
        <v>#N/A</v>
      </c>
      <c r="AM112" s="91" t="e">
        <f ca="true">+IF(AND(ISNUMBER(OFFSET('Sanitation Data'!$G$10,0,10*ROW('Sanitation Data'!G106))),'Data Summary'!DB112="Yes"),OFFSET('Sanitation Data'!$G$10,0,10*ROW('Sanitation Data'!G106)),NA())</f>
        <v>#N/A</v>
      </c>
      <c r="AN112" s="91" t="e">
        <f ca="true">+IF(AND(ISNUMBER(OFFSET('Sanitation Data'!$G$11,0,10*ROW('Sanitation Data'!G106))),'Data Summary'!DC112="Yes"),OFFSET('Sanitation Data'!$G$11,0,10*ROW('Sanitation Data'!G106)),NA())</f>
        <v>#N/A</v>
      </c>
      <c r="AO112" s="91" t="e">
        <f ca="true">+IF(AND(ISNUMBER(OFFSET('Sanitation Data'!$G$12,0,10*ROW('Sanitation Data'!G106))),'Data Summary'!DD112="Yes"),OFFSET('Sanitation Data'!$G$12,0,10*ROW('Sanitation Data'!G106)),NA())</f>
        <v>#N/A</v>
      </c>
      <c r="AP112" s="91" t="e">
        <f ca="true">+IF(AND(ISNUMBER(OFFSET('Sanitation Data'!$H$4,0,10*ROW('Sanitation Data'!H106))),'Data Summary'!DE112="Yes"),100-OFFSET('Sanitation Data'!$H$4,0,10*ROW('Sanitation Data'!H106)),NA())</f>
        <v>#N/A</v>
      </c>
      <c r="AQ112" s="91" t="e">
        <f ca="true">+IF(AND(ISNUMBER(OFFSET('Sanitation Data'!$H$6,0,10*ROW('Sanitation Data'!H106))),'Data Summary'!DF112="Yes"),OFFSET('Sanitation Data'!$H$6,0,10*ROW('Sanitation Data'!H106)),NA())</f>
        <v>#N/A</v>
      </c>
      <c r="AR112" s="91" t="e">
        <f ca="true">+IF(AND(ISNUMBER(OFFSET('Sanitation Data'!$H$10,0,10*ROW('Sanitation Data'!H106))),'Data Summary'!DG112="Yes"),OFFSET('Sanitation Data'!$H$10,0,10*ROW('Sanitation Data'!H106)),NA())</f>
        <v>#N/A</v>
      </c>
      <c r="AS112" s="91" t="e">
        <f ca="true">+IF(AND(ISNUMBER(OFFSET('Sanitation Data'!$H$11,0,10*ROW('Sanitation Data'!H106))),'Data Summary'!DH112="Yes"),OFFSET('Sanitation Data'!$H$11,0,10*ROW('Sanitation Data'!H106)),NA())</f>
        <v>#N/A</v>
      </c>
      <c r="AT112" s="91" t="e">
        <f ca="true">+IF(AND(ISNUMBER(OFFSET('Sanitation Data'!$H$12,0,10*ROW('Sanitation Data'!H106))),'Data Summary'!DI112="Yes"),OFFSET('Sanitation Data'!$H$12,0,10*ROW('Sanitation Data'!H106)),NA())</f>
        <v>#N/A</v>
      </c>
      <c r="AU112" s="91" t="e">
        <f ca="true">+IF(AND(ISNUMBER(OFFSET('Sanitation Data'!$I$4,0,10*ROW('Sanitation Data'!I106))),'Data Summary'!DJ112="Yes"),100-OFFSET('Sanitation Data'!$I$4,0,10*ROW('Sanitation Data'!I106)),NA())</f>
        <v>#N/A</v>
      </c>
      <c r="AV112" s="91" t="e">
        <f ca="true">+IF(AND(ISNUMBER(OFFSET('Sanitation Data'!$I$6,0,10*ROW('Sanitation Data'!I106))),'Data Summary'!DK112="Yes"),OFFSET('Sanitation Data'!$I$6,0,10*ROW('Sanitation Data'!I106)),NA())</f>
        <v>#N/A</v>
      </c>
      <c r="AW112" s="91" t="e">
        <f ca="true">+IF(AND(ISNUMBER(OFFSET('Sanitation Data'!$I$10,0,10*ROW('Sanitation Data'!I106))),'Data Summary'!DL112="Yes"),OFFSET('Sanitation Data'!$I$10,0,10*ROW('Sanitation Data'!I106)),NA())</f>
        <v>#N/A</v>
      </c>
      <c r="AX112" s="91" t="e">
        <f ca="true">+IF(AND(ISNUMBER(OFFSET('Sanitation Data'!$I$11,0,10*ROW('Sanitation Data'!I106))),'Data Summary'!DM112="Yes"),OFFSET('Sanitation Data'!$I$11,0,10*ROW('Sanitation Data'!I106)),NA())</f>
        <v>#N/A</v>
      </c>
      <c r="AY112" s="91" t="e">
        <f ca="true">+IF(AND(ISNUMBER(OFFSET('Sanitation Data'!$I$12,0,10*ROW('Sanitation Data'!I106))),'Data Summary'!DN112="Yes"),OFFSET('Sanitation Data'!$I$12,0,10*ROW('Sanitation Data'!I106)),NA())</f>
        <v>#N/A</v>
      </c>
      <c r="AZ112" s="92" t="e">
        <f ca="true">+IF(AND(ISNUMBER(OFFSET('Hygiene Data'!$D$5,0,10*ROW('Hygiene Data'!D106))),'Data Summary'!DO112="Yes"),OFFSET('Hygiene Data'!$D$5,0,10*ROW('Hygiene Data'!D106)),NA())</f>
        <v>#N/A</v>
      </c>
      <c r="BA112" s="92" t="e">
        <f ca="true">+IF(AND(ISNUMBER(OFFSET('Hygiene Data'!$D$7,0,10*ROW('Hygiene Data'!D106))),'Data Summary'!DP112="Yes"),OFFSET('Hygiene Data'!$D$7,0,10*ROW('Hygiene Data'!D106)),NA())</f>
        <v>#N/A</v>
      </c>
      <c r="BB112" s="92" t="e">
        <f ca="true">+IF(AND(ISNUMBER(OFFSET('Hygiene Data'!$D$9,0,10*ROW('Hygiene Data'!D106))),'Data Summary'!DQ112="Yes"),OFFSET('Hygiene Data'!$D$9,0,10*ROW('Hygiene Data'!D106)),NA())</f>
        <v>#N/A</v>
      </c>
      <c r="BC112" s="92" t="e">
        <f ca="true">+IF(AND(ISNUMBER(OFFSET('Hygiene Data'!$E$5,0,10*ROW('Hygiene Data'!E106))),'Data Summary'!DR112="Yes"),OFFSET('Hygiene Data'!$E$5,0,10*ROW('Hygiene Data'!E106)),NA())</f>
        <v>#N/A</v>
      </c>
      <c r="BD112" s="92" t="e">
        <f ca="true">+IF(AND(ISNUMBER(OFFSET('Hygiene Data'!$E$7,0,10*ROW('Hygiene Data'!E106))),'Data Summary'!DS112="Yes"),OFFSET('Hygiene Data'!$E$7,0,10*ROW('Hygiene Data'!E106)),NA())</f>
        <v>#N/A</v>
      </c>
      <c r="BE112" s="92" t="e">
        <f ca="true">+IF(AND(ISNUMBER(OFFSET('Hygiene Data'!$E$9,0,10*ROW('Hygiene Data'!E106))),'Data Summary'!DT112="Yes"),OFFSET('Hygiene Data'!$E$9,0,10*ROW('Hygiene Data'!E106)),NA())</f>
        <v>#N/A</v>
      </c>
      <c r="BF112" s="92" t="e">
        <f ca="true">+IF(AND(ISNUMBER(OFFSET('Hygiene Data'!$F$5,0,10*ROW('Hygiene Data'!F106))),'Data Summary'!DU112="Yes"),OFFSET('Hygiene Data'!$F$5,0,10*ROW('Hygiene Data'!F106)),NA())</f>
        <v>#N/A</v>
      </c>
      <c r="BG112" s="92" t="e">
        <f ca="true">+IF(AND(ISNUMBER(OFFSET('Hygiene Data'!$F$7,0,10*ROW('Hygiene Data'!F106))),'Data Summary'!DV112="Yes"),OFFSET('Hygiene Data'!$F$7,0,10*ROW('Hygiene Data'!F106)),NA())</f>
        <v>#N/A</v>
      </c>
      <c r="BH112" s="92" t="e">
        <f ca="true">+IF(AND(ISNUMBER(OFFSET('Hygiene Data'!$F$9,0,10*ROW('Hygiene Data'!F106))),'Data Summary'!DW112="Yes"),OFFSET('Hygiene Data'!$F$9,0,10*ROW('Hygiene Data'!F106)),NA())</f>
        <v>#N/A</v>
      </c>
      <c r="BI112" s="92" t="e">
        <f ca="true">+IF(AND(ISNUMBER(OFFSET('Hygiene Data'!$G$5,0,10*ROW('Hygiene Data'!G106))),'Data Summary'!DX112="Yes"),OFFSET('Hygiene Data'!$G$5,0,10*ROW('Hygiene Data'!G106)),NA())</f>
        <v>#N/A</v>
      </c>
      <c r="BJ112" s="92" t="e">
        <f ca="true">+IF(AND(ISNUMBER(OFFSET('Hygiene Data'!$G$7,0,10*ROW('Hygiene Data'!G106))),'Data Summary'!DY112="Yes"),OFFSET('Hygiene Data'!$G$7,0,10*ROW('Hygiene Data'!G106)),NA())</f>
        <v>#N/A</v>
      </c>
      <c r="BK112" s="92" t="e">
        <f ca="true">+IF(AND(ISNUMBER(OFFSET('Hygiene Data'!$G$9,0,10*ROW('Hygiene Data'!G106))),'Data Summary'!DZ112="Yes"),OFFSET('Hygiene Data'!$G$9,0,10*ROW('Hygiene Data'!G106)),NA())</f>
        <v>#N/A</v>
      </c>
      <c r="BL112" s="92" t="e">
        <f ca="true">+IF(AND(ISNUMBER(OFFSET('Hygiene Data'!$H$5,0,10*ROW('Hygiene Data'!H106))),'Data Summary'!EA112="Yes"),OFFSET('Hygiene Data'!$H$5,0,10*ROW('Hygiene Data'!H106)),NA())</f>
        <v>#N/A</v>
      </c>
      <c r="BM112" s="92" t="e">
        <f ca="true">+IF(AND(ISNUMBER(OFFSET('Hygiene Data'!$H$7,0,10*ROW('Hygiene Data'!H106))),'Data Summary'!EB112="Yes"),OFFSET('Hygiene Data'!$H$7,0,10*ROW('Hygiene Data'!H106)),NA())</f>
        <v>#N/A</v>
      </c>
      <c r="BN112" s="92" t="e">
        <f ca="true">+IF(AND(ISNUMBER(OFFSET('Hygiene Data'!$H$9,0,10*ROW('Hygiene Data'!H106))),'Data Summary'!EC112="Yes"),OFFSET('Hygiene Data'!$H$9,0,10*ROW('Hygiene Data'!H106)),NA())</f>
        <v>#N/A</v>
      </c>
      <c r="BO112" s="92" t="e">
        <f ca="true">+IF(AND(ISNUMBER(OFFSET('Hygiene Data'!$I$5,0,10*ROW('Hygiene Data'!I106))),'Data Summary'!ED112="Yes"),OFFSET('Hygiene Data'!$I$5,0,10*ROW('Hygiene Data'!I106)),NA())</f>
        <v>#N/A</v>
      </c>
      <c r="BP112" s="92" t="e">
        <f ca="true">+IF(AND(ISNUMBER(OFFSET('Hygiene Data'!$I$7,0,10*ROW('Hygiene Data'!I106))),'Data Summary'!EE112="Yes"),OFFSET('Hygiene Data'!$I$7,0,10*ROW('Hygiene Data'!I106)),NA())</f>
        <v>#N/A</v>
      </c>
      <c r="BQ112" s="92"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4" t="str">
        <f ca="true">+IF(ISTEXT('Data Summary'!B113),'Data Summary'!B113,"")</f>
        <v/>
      </c>
      <c r="C113" s="327" t="e">
        <f ca="true">+VALUE('Data Summary'!C113)</f>
        <v>#VALUE!</v>
      </c>
      <c r="D113" s="90" t="e">
        <f ca="true">+IF(AND(ISNUMBER(OFFSET('Water Data'!$D$4,0,10*ROW('Water Data'!D107))),'Data Summary'!BS113="Yes"),100-OFFSET('Water Data'!$D$4,0,10*ROW('Water Data'!D107)),NA())</f>
        <v>#N/A</v>
      </c>
      <c r="E113" s="90" t="e">
        <f ca="true">+IF(AND(ISNUMBER(OFFSET('Water Data'!$D$6,0,10*ROW('Water Data'!D107))),'Data Summary'!BT113="Yes"),OFFSET('Water Data'!$D$6,0,10*ROW('Water Data'!D107)),NA())</f>
        <v>#N/A</v>
      </c>
      <c r="F113" s="90" t="e">
        <f ca="true">+IF(AND(ISNUMBER(OFFSET('Water Data'!$D$9,0,10*ROW('Water Data'!D107))),'Data Summary'!BU113="Yes"),OFFSET('Water Data'!$D$9,0,10*ROW('Water Data'!D107)),NA())</f>
        <v>#N/A</v>
      </c>
      <c r="G113" s="90" t="e">
        <f ca="true">+IF(AND(ISNUMBER(OFFSET('Water Data'!$E$4,0,10*ROW('Water Data'!E107))),'Data Summary'!BV113="Yes"),100-OFFSET('Water Data'!$E$4,0,10*ROW('Water Data'!E107)),NA())</f>
        <v>#N/A</v>
      </c>
      <c r="H113" s="90" t="e">
        <f ca="true">+IF(AND(ISNUMBER(OFFSET('Water Data'!$E$6,0,10*ROW('Water Data'!E107))),'Data Summary'!BW113="Yes"),OFFSET('Water Data'!$E$6,0,10*ROW('Water Data'!E107)),NA())</f>
        <v>#N/A</v>
      </c>
      <c r="I113" s="90" t="e">
        <f ca="true">+IF(AND(ISNUMBER(OFFSET('Water Data'!$E$9,0,10*ROW('Water Data'!E107))),'Data Summary'!BX113="Yes"),OFFSET('Water Data'!$E$9,0,10*ROW('Water Data'!E107)),NA())</f>
        <v>#N/A</v>
      </c>
      <c r="J113" s="90" t="e">
        <f ca="true">+IF(AND(ISNUMBER(OFFSET('Water Data'!$F$4,0,10*ROW('Water Data'!F107))),'Data Summary'!BY113="Yes"),100-OFFSET('Water Data'!$F$4,0,10*ROW('Water Data'!F107)),NA())</f>
        <v>#N/A</v>
      </c>
      <c r="K113" s="90" t="e">
        <f ca="true">+IF(AND(ISNUMBER(OFFSET('Water Data'!$F$6,0,10*ROW('Water Data'!F107))),'Data Summary'!BZ113="Yes"),OFFSET('Water Data'!$F$6,0,10*ROW('Water Data'!F107)),NA())</f>
        <v>#N/A</v>
      </c>
      <c r="L113" s="90" t="e">
        <f ca="true">+IF(AND(ISNUMBER(OFFSET('Water Data'!$F$9,0,10*ROW('Water Data'!F107))),'Data Summary'!CA113="Yes"),OFFSET('Water Data'!$F$9,0,10*ROW('Water Data'!F107)),NA())</f>
        <v>#N/A</v>
      </c>
      <c r="M113" s="90" t="e">
        <f ca="true">+IF(AND(ISNUMBER(OFFSET('Water Data'!$G$4,0,10*ROW('Water Data'!G107))),'Data Summary'!CB113="Yes"),100-OFFSET('Water Data'!$G$4,0,10*ROW('Water Data'!G107)),NA())</f>
        <v>#N/A</v>
      </c>
      <c r="N113" s="90" t="e">
        <f ca="true">+IF(AND(ISNUMBER(OFFSET('Water Data'!$G$6,0,10*ROW('Water Data'!G107))),'Data Summary'!CC113="Yes"),OFFSET('Water Data'!$G$6,0,10*ROW('Water Data'!G107)),NA())</f>
        <v>#N/A</v>
      </c>
      <c r="O113" s="90" t="e">
        <f ca="true">+IF(AND(ISNUMBER(OFFSET('Water Data'!$G$9,0,10*ROW('Water Data'!G107))),'Data Summary'!CD113="Yes"),OFFSET('Water Data'!$G$9,0,10*ROW('Water Data'!G107)),NA())</f>
        <v>#N/A</v>
      </c>
      <c r="P113" s="90" t="e">
        <f ca="true">+IF(AND(ISNUMBER(OFFSET('Water Data'!$H$4,0,10*ROW('Water Data'!H107))),'Data Summary'!CE113="Yes"),100-OFFSET('Water Data'!$H$4,0,10*ROW('Water Data'!H107)),NA())</f>
        <v>#N/A</v>
      </c>
      <c r="Q113" s="90" t="e">
        <f ca="true">+IF(AND(ISNUMBER(OFFSET('Water Data'!$H$6,0,10*ROW('Water Data'!H107))),'Data Summary'!CF113="Yes"),OFFSET('Water Data'!$H$6,0,10*ROW('Water Data'!H107)),NA())</f>
        <v>#N/A</v>
      </c>
      <c r="R113" s="90" t="e">
        <f ca="true">+IF(AND(ISNUMBER(OFFSET('Water Data'!$H$9,0,10*ROW('Water Data'!H107))),'Data Summary'!CG113="Yes"),OFFSET('Water Data'!$H$9,0,10*ROW('Water Data'!H107)),NA())</f>
        <v>#N/A</v>
      </c>
      <c r="S113" s="90" t="e">
        <f ca="true">+IF(AND(ISNUMBER(OFFSET('Water Data'!$I$4,0,10*ROW('Water Data'!I107))),'Data Summary'!CH113="Yes"),100-OFFSET('Water Data'!$I$4,0,10*ROW('Water Data'!I107)),NA())</f>
        <v>#N/A</v>
      </c>
      <c r="T113" s="90" t="e">
        <f ca="true">+IF(AND(ISNUMBER(OFFSET('Water Data'!$I$6,0,10*ROW('Water Data'!I107))),'Data Summary'!CI113="Yes"),OFFSET('Water Data'!$I$6,0,10*ROW('Water Data'!I107)),NA())</f>
        <v>#N/A</v>
      </c>
      <c r="U113" s="90" t="e">
        <f ca="true">+IF(AND(ISNUMBER(OFFSET('Water Data'!$I$9,0,10*ROW('Water Data'!I107))),'Data Summary'!CJ113="Yes"),OFFSET('Water Data'!$I$9,0,10*ROW('Water Data'!I107)),NA())</f>
        <v>#N/A</v>
      </c>
      <c r="V113" s="91" t="e">
        <f ca="true">+IF(AND(ISNUMBER(OFFSET('Sanitation Data'!$D$4,0,10*ROW('Sanitation Data'!D107))),'Data Summary'!CK113="Yes"),100-OFFSET('Sanitation Data'!$D$4,0,10*ROW('Sanitation Data'!D107)),NA())</f>
        <v>#N/A</v>
      </c>
      <c r="W113" s="91" t="e">
        <f ca="true">+IF(AND(ISNUMBER(OFFSET('Sanitation Data'!$D$6,0,10*ROW('Sanitation Data'!D107))),'Data Summary'!CL113="Yes"),OFFSET('Sanitation Data'!$D$6,0,10*ROW('Sanitation Data'!D107)),NA())</f>
        <v>#N/A</v>
      </c>
      <c r="X113" s="91" t="e">
        <f ca="true">+IF(AND(ISNUMBER(OFFSET('Sanitation Data'!$D$10,0,10*ROW('Sanitation Data'!D107))),'Data Summary'!CM113="Yes"),OFFSET('Sanitation Data'!$D$10,0,10*ROW('Sanitation Data'!D107)),NA())</f>
        <v>#N/A</v>
      </c>
      <c r="Y113" s="91" t="e">
        <f ca="true">+IF(AND(ISNUMBER(OFFSET('Sanitation Data'!$D$11,0,10*ROW('Sanitation Data'!D107))),'Data Summary'!CN113="Yes"),OFFSET('Sanitation Data'!$D$11,0,10*ROW('Sanitation Data'!D107)),NA())</f>
        <v>#N/A</v>
      </c>
      <c r="Z113" s="91" t="e">
        <f ca="true">+IF(AND(ISNUMBER(OFFSET('Sanitation Data'!$D$12,0,10*ROW('Sanitation Data'!D107))),'Data Summary'!CO113="Yes"),OFFSET('Sanitation Data'!$D$12,0,10*ROW('Sanitation Data'!D107)),NA())</f>
        <v>#N/A</v>
      </c>
      <c r="AA113" s="91" t="e">
        <f ca="true">+IF(AND(ISNUMBER(OFFSET('Sanitation Data'!$E$4,0,10*ROW('Sanitation Data'!E107))),'Data Summary'!CP113="Yes"),100-OFFSET('Sanitation Data'!$E$4,0,10*ROW('Sanitation Data'!E107)),NA())</f>
        <v>#N/A</v>
      </c>
      <c r="AB113" s="91" t="e">
        <f ca="true">+IF(AND(ISNUMBER(OFFSET('Sanitation Data'!$E$6,0,10*ROW('Sanitation Data'!E107))),'Data Summary'!CQ113="Yes"),OFFSET('Sanitation Data'!$E$6,0,10*ROW('Sanitation Data'!E107)),NA())</f>
        <v>#N/A</v>
      </c>
      <c r="AC113" s="91" t="e">
        <f ca="true">+IF(AND(ISNUMBER(OFFSET('Sanitation Data'!$E$10,0,10*ROW('Sanitation Data'!E107))),'Data Summary'!CR113="Yes"),OFFSET('Sanitation Data'!$E$10,0,10*ROW('Sanitation Data'!E107)),NA())</f>
        <v>#N/A</v>
      </c>
      <c r="AD113" s="91" t="e">
        <f ca="true">+IF(AND(ISNUMBER(OFFSET('Sanitation Data'!$E$11,0,10*ROW('Sanitation Data'!E107))),'Data Summary'!CS113="Yes"),OFFSET('Sanitation Data'!$E$11,0,10*ROW('Sanitation Data'!E107)),NA())</f>
        <v>#N/A</v>
      </c>
      <c r="AE113" s="91" t="e">
        <f ca="true">+IF(AND(ISNUMBER(OFFSET('Sanitation Data'!$E$12,0,10*ROW('Sanitation Data'!E107))),'Data Summary'!CT113="Yes"),OFFSET('Sanitation Data'!$E$12,0,10*ROW('Sanitation Data'!E107)),NA())</f>
        <v>#N/A</v>
      </c>
      <c r="AF113" s="91" t="e">
        <f ca="true">+IF(AND(ISNUMBER(OFFSET('Sanitation Data'!$F$4,0,10*ROW('Sanitation Data'!F107))),'Data Summary'!CU113="Yes"),100-OFFSET('Sanitation Data'!$F$4,0,10*ROW('Sanitation Data'!F107)),NA())</f>
        <v>#N/A</v>
      </c>
      <c r="AG113" s="91" t="e">
        <f ca="true">+IF(AND(ISNUMBER(OFFSET('Sanitation Data'!$F$6,0,10*ROW('Sanitation Data'!F107))),'Data Summary'!CV113="Yes"),OFFSET('Sanitation Data'!$F$6,0,10*ROW('Sanitation Data'!F107)),NA())</f>
        <v>#N/A</v>
      </c>
      <c r="AH113" s="91" t="e">
        <f ca="true">+IF(AND(ISNUMBER(OFFSET('Sanitation Data'!$F$10,0,10*ROW('Sanitation Data'!F107))),'Data Summary'!CW113="Yes"),OFFSET('Sanitation Data'!$F$10,0,10*ROW('Sanitation Data'!F107)),NA())</f>
        <v>#N/A</v>
      </c>
      <c r="AI113" s="91" t="e">
        <f ca="true">+IF(AND(ISNUMBER(OFFSET('Sanitation Data'!$F$11,0,10*ROW('Sanitation Data'!F107))),'Data Summary'!CX113="Yes"),OFFSET('Sanitation Data'!$F$11,0,10*ROW('Sanitation Data'!F107)),NA())</f>
        <v>#N/A</v>
      </c>
      <c r="AJ113" s="91" t="e">
        <f ca="true">+IF(AND(ISNUMBER(OFFSET('Sanitation Data'!$F$12,0,10*ROW('Sanitation Data'!F107))),'Data Summary'!CY113="Yes"),OFFSET('Sanitation Data'!$F$12,0,10*ROW('Sanitation Data'!F107)),NA())</f>
        <v>#N/A</v>
      </c>
      <c r="AK113" s="91" t="e">
        <f ca="true">+IF(AND(ISNUMBER(OFFSET('Sanitation Data'!$G$4,0,10*ROW('Sanitation Data'!G107))),'Data Summary'!CZ113="Yes"),100-OFFSET('Sanitation Data'!$G$4,0,10*ROW('Sanitation Data'!G107)),NA())</f>
        <v>#N/A</v>
      </c>
      <c r="AL113" s="91" t="e">
        <f ca="true">+IF(AND(ISNUMBER(OFFSET('Sanitation Data'!$G$6,0,10*ROW('Sanitation Data'!G107))),'Data Summary'!DA113="Yes"),OFFSET('Sanitation Data'!$G$6,0,10*ROW('Sanitation Data'!G107)),NA())</f>
        <v>#N/A</v>
      </c>
      <c r="AM113" s="91" t="e">
        <f ca="true">+IF(AND(ISNUMBER(OFFSET('Sanitation Data'!$G$10,0,10*ROW('Sanitation Data'!G107))),'Data Summary'!DB113="Yes"),OFFSET('Sanitation Data'!$G$10,0,10*ROW('Sanitation Data'!G107)),NA())</f>
        <v>#N/A</v>
      </c>
      <c r="AN113" s="91" t="e">
        <f ca="true">+IF(AND(ISNUMBER(OFFSET('Sanitation Data'!$G$11,0,10*ROW('Sanitation Data'!G107))),'Data Summary'!DC113="Yes"),OFFSET('Sanitation Data'!$G$11,0,10*ROW('Sanitation Data'!G107)),NA())</f>
        <v>#N/A</v>
      </c>
      <c r="AO113" s="91" t="e">
        <f ca="true">+IF(AND(ISNUMBER(OFFSET('Sanitation Data'!$G$12,0,10*ROW('Sanitation Data'!G107))),'Data Summary'!DD113="Yes"),OFFSET('Sanitation Data'!$G$12,0,10*ROW('Sanitation Data'!G107)),NA())</f>
        <v>#N/A</v>
      </c>
      <c r="AP113" s="91" t="e">
        <f ca="true">+IF(AND(ISNUMBER(OFFSET('Sanitation Data'!$H$4,0,10*ROW('Sanitation Data'!H107))),'Data Summary'!DE113="Yes"),100-OFFSET('Sanitation Data'!$H$4,0,10*ROW('Sanitation Data'!H107)),NA())</f>
        <v>#N/A</v>
      </c>
      <c r="AQ113" s="91" t="e">
        <f ca="true">+IF(AND(ISNUMBER(OFFSET('Sanitation Data'!$H$6,0,10*ROW('Sanitation Data'!H107))),'Data Summary'!DF113="Yes"),OFFSET('Sanitation Data'!$H$6,0,10*ROW('Sanitation Data'!H107)),NA())</f>
        <v>#N/A</v>
      </c>
      <c r="AR113" s="91" t="e">
        <f ca="true">+IF(AND(ISNUMBER(OFFSET('Sanitation Data'!$H$10,0,10*ROW('Sanitation Data'!H107))),'Data Summary'!DG113="Yes"),OFFSET('Sanitation Data'!$H$10,0,10*ROW('Sanitation Data'!H107)),NA())</f>
        <v>#N/A</v>
      </c>
      <c r="AS113" s="91" t="e">
        <f ca="true">+IF(AND(ISNUMBER(OFFSET('Sanitation Data'!$H$11,0,10*ROW('Sanitation Data'!H107))),'Data Summary'!DH113="Yes"),OFFSET('Sanitation Data'!$H$11,0,10*ROW('Sanitation Data'!H107)),NA())</f>
        <v>#N/A</v>
      </c>
      <c r="AT113" s="91" t="e">
        <f ca="true">+IF(AND(ISNUMBER(OFFSET('Sanitation Data'!$H$12,0,10*ROW('Sanitation Data'!H107))),'Data Summary'!DI113="Yes"),OFFSET('Sanitation Data'!$H$12,0,10*ROW('Sanitation Data'!H107)),NA())</f>
        <v>#N/A</v>
      </c>
      <c r="AU113" s="91" t="e">
        <f ca="true">+IF(AND(ISNUMBER(OFFSET('Sanitation Data'!$I$4,0,10*ROW('Sanitation Data'!I107))),'Data Summary'!DJ113="Yes"),100-OFFSET('Sanitation Data'!$I$4,0,10*ROW('Sanitation Data'!I107)),NA())</f>
        <v>#N/A</v>
      </c>
      <c r="AV113" s="91" t="e">
        <f ca="true">+IF(AND(ISNUMBER(OFFSET('Sanitation Data'!$I$6,0,10*ROW('Sanitation Data'!I107))),'Data Summary'!DK113="Yes"),OFFSET('Sanitation Data'!$I$6,0,10*ROW('Sanitation Data'!I107)),NA())</f>
        <v>#N/A</v>
      </c>
      <c r="AW113" s="91" t="e">
        <f ca="true">+IF(AND(ISNUMBER(OFFSET('Sanitation Data'!$I$10,0,10*ROW('Sanitation Data'!I107))),'Data Summary'!DL113="Yes"),OFFSET('Sanitation Data'!$I$10,0,10*ROW('Sanitation Data'!I107)),NA())</f>
        <v>#N/A</v>
      </c>
      <c r="AX113" s="91" t="e">
        <f ca="true">+IF(AND(ISNUMBER(OFFSET('Sanitation Data'!$I$11,0,10*ROW('Sanitation Data'!I107))),'Data Summary'!DM113="Yes"),OFFSET('Sanitation Data'!$I$11,0,10*ROW('Sanitation Data'!I107)),NA())</f>
        <v>#N/A</v>
      </c>
      <c r="AY113" s="91" t="e">
        <f ca="true">+IF(AND(ISNUMBER(OFFSET('Sanitation Data'!$I$12,0,10*ROW('Sanitation Data'!I107))),'Data Summary'!DN113="Yes"),OFFSET('Sanitation Data'!$I$12,0,10*ROW('Sanitation Data'!I107)),NA())</f>
        <v>#N/A</v>
      </c>
      <c r="AZ113" s="92" t="e">
        <f ca="true">+IF(AND(ISNUMBER(OFFSET('Hygiene Data'!$D$5,0,10*ROW('Hygiene Data'!D107))),'Data Summary'!DO113="Yes"),OFFSET('Hygiene Data'!$D$5,0,10*ROW('Hygiene Data'!D107)),NA())</f>
        <v>#N/A</v>
      </c>
      <c r="BA113" s="92" t="e">
        <f ca="true">+IF(AND(ISNUMBER(OFFSET('Hygiene Data'!$D$7,0,10*ROW('Hygiene Data'!D107))),'Data Summary'!DP113="Yes"),OFFSET('Hygiene Data'!$D$7,0,10*ROW('Hygiene Data'!D107)),NA())</f>
        <v>#N/A</v>
      </c>
      <c r="BB113" s="92" t="e">
        <f ca="true">+IF(AND(ISNUMBER(OFFSET('Hygiene Data'!$D$9,0,10*ROW('Hygiene Data'!D107))),'Data Summary'!DQ113="Yes"),OFFSET('Hygiene Data'!$D$9,0,10*ROW('Hygiene Data'!D107)),NA())</f>
        <v>#N/A</v>
      </c>
      <c r="BC113" s="92" t="e">
        <f ca="true">+IF(AND(ISNUMBER(OFFSET('Hygiene Data'!$E$5,0,10*ROW('Hygiene Data'!E107))),'Data Summary'!DR113="Yes"),OFFSET('Hygiene Data'!$E$5,0,10*ROW('Hygiene Data'!E107)),NA())</f>
        <v>#N/A</v>
      </c>
      <c r="BD113" s="92" t="e">
        <f ca="true">+IF(AND(ISNUMBER(OFFSET('Hygiene Data'!$E$7,0,10*ROW('Hygiene Data'!E107))),'Data Summary'!DS113="Yes"),OFFSET('Hygiene Data'!$E$7,0,10*ROW('Hygiene Data'!E107)),NA())</f>
        <v>#N/A</v>
      </c>
      <c r="BE113" s="92" t="e">
        <f ca="true">+IF(AND(ISNUMBER(OFFSET('Hygiene Data'!$E$9,0,10*ROW('Hygiene Data'!E107))),'Data Summary'!DT113="Yes"),OFFSET('Hygiene Data'!$E$9,0,10*ROW('Hygiene Data'!E107)),NA())</f>
        <v>#N/A</v>
      </c>
      <c r="BF113" s="92" t="e">
        <f ca="true">+IF(AND(ISNUMBER(OFFSET('Hygiene Data'!$F$5,0,10*ROW('Hygiene Data'!F107))),'Data Summary'!DU113="Yes"),OFFSET('Hygiene Data'!$F$5,0,10*ROW('Hygiene Data'!F107)),NA())</f>
        <v>#N/A</v>
      </c>
      <c r="BG113" s="92" t="e">
        <f ca="true">+IF(AND(ISNUMBER(OFFSET('Hygiene Data'!$F$7,0,10*ROW('Hygiene Data'!F107))),'Data Summary'!DV113="Yes"),OFFSET('Hygiene Data'!$F$7,0,10*ROW('Hygiene Data'!F107)),NA())</f>
        <v>#N/A</v>
      </c>
      <c r="BH113" s="92" t="e">
        <f ca="true">+IF(AND(ISNUMBER(OFFSET('Hygiene Data'!$F$9,0,10*ROW('Hygiene Data'!F107))),'Data Summary'!DW113="Yes"),OFFSET('Hygiene Data'!$F$9,0,10*ROW('Hygiene Data'!F107)),NA())</f>
        <v>#N/A</v>
      </c>
      <c r="BI113" s="92" t="e">
        <f ca="true">+IF(AND(ISNUMBER(OFFSET('Hygiene Data'!$G$5,0,10*ROW('Hygiene Data'!G107))),'Data Summary'!DX113="Yes"),OFFSET('Hygiene Data'!$G$5,0,10*ROW('Hygiene Data'!G107)),NA())</f>
        <v>#N/A</v>
      </c>
      <c r="BJ113" s="92" t="e">
        <f ca="true">+IF(AND(ISNUMBER(OFFSET('Hygiene Data'!$G$7,0,10*ROW('Hygiene Data'!G107))),'Data Summary'!DY113="Yes"),OFFSET('Hygiene Data'!$G$7,0,10*ROW('Hygiene Data'!G107)),NA())</f>
        <v>#N/A</v>
      </c>
      <c r="BK113" s="92" t="e">
        <f ca="true">+IF(AND(ISNUMBER(OFFSET('Hygiene Data'!$G$9,0,10*ROW('Hygiene Data'!G107))),'Data Summary'!DZ113="Yes"),OFFSET('Hygiene Data'!$G$9,0,10*ROW('Hygiene Data'!G107)),NA())</f>
        <v>#N/A</v>
      </c>
      <c r="BL113" s="92" t="e">
        <f ca="true">+IF(AND(ISNUMBER(OFFSET('Hygiene Data'!$H$5,0,10*ROW('Hygiene Data'!H107))),'Data Summary'!EA113="Yes"),OFFSET('Hygiene Data'!$H$5,0,10*ROW('Hygiene Data'!H107)),NA())</f>
        <v>#N/A</v>
      </c>
      <c r="BM113" s="92" t="e">
        <f ca="true">+IF(AND(ISNUMBER(OFFSET('Hygiene Data'!$H$7,0,10*ROW('Hygiene Data'!H107))),'Data Summary'!EB113="Yes"),OFFSET('Hygiene Data'!$H$7,0,10*ROW('Hygiene Data'!H107)),NA())</f>
        <v>#N/A</v>
      </c>
      <c r="BN113" s="92" t="e">
        <f ca="true">+IF(AND(ISNUMBER(OFFSET('Hygiene Data'!$H$9,0,10*ROW('Hygiene Data'!H107))),'Data Summary'!EC113="Yes"),OFFSET('Hygiene Data'!$H$9,0,10*ROW('Hygiene Data'!H107)),NA())</f>
        <v>#N/A</v>
      </c>
      <c r="BO113" s="92" t="e">
        <f ca="true">+IF(AND(ISNUMBER(OFFSET('Hygiene Data'!$I$5,0,10*ROW('Hygiene Data'!I107))),'Data Summary'!ED113="Yes"),OFFSET('Hygiene Data'!$I$5,0,10*ROW('Hygiene Data'!I107)),NA())</f>
        <v>#N/A</v>
      </c>
      <c r="BP113" s="92" t="e">
        <f ca="true">+IF(AND(ISNUMBER(OFFSET('Hygiene Data'!$I$7,0,10*ROW('Hygiene Data'!I107))),'Data Summary'!EE113="Yes"),OFFSET('Hygiene Data'!$I$7,0,10*ROW('Hygiene Data'!I107)),NA())</f>
        <v>#N/A</v>
      </c>
      <c r="BQ113" s="92"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4" t="str">
        <f ca="true">+IF(ISTEXT('Data Summary'!B114),'Data Summary'!B114,"")</f>
        <v/>
      </c>
      <c r="C114" s="327" t="e">
        <f ca="true">+VALUE('Data Summary'!C114)</f>
        <v>#VALUE!</v>
      </c>
      <c r="D114" s="90" t="e">
        <f ca="true">+IF(AND(ISNUMBER(OFFSET('Water Data'!$D$4,0,10*ROW('Water Data'!D108))),'Data Summary'!BS114="Yes"),100-OFFSET('Water Data'!$D$4,0,10*ROW('Water Data'!D108)),NA())</f>
        <v>#N/A</v>
      </c>
      <c r="E114" s="90" t="e">
        <f ca="true">+IF(AND(ISNUMBER(OFFSET('Water Data'!$D$6,0,10*ROW('Water Data'!D108))),'Data Summary'!BT114="Yes"),OFFSET('Water Data'!$D$6,0,10*ROW('Water Data'!D108)),NA())</f>
        <v>#N/A</v>
      </c>
      <c r="F114" s="90" t="e">
        <f ca="true">+IF(AND(ISNUMBER(OFFSET('Water Data'!$D$9,0,10*ROW('Water Data'!D108))),'Data Summary'!BU114="Yes"),OFFSET('Water Data'!$D$9,0,10*ROW('Water Data'!D108)),NA())</f>
        <v>#N/A</v>
      </c>
      <c r="G114" s="90" t="e">
        <f ca="true">+IF(AND(ISNUMBER(OFFSET('Water Data'!$E$4,0,10*ROW('Water Data'!E108))),'Data Summary'!BV114="Yes"),100-OFFSET('Water Data'!$E$4,0,10*ROW('Water Data'!E108)),NA())</f>
        <v>#N/A</v>
      </c>
      <c r="H114" s="90" t="e">
        <f ca="true">+IF(AND(ISNUMBER(OFFSET('Water Data'!$E$6,0,10*ROW('Water Data'!E108))),'Data Summary'!BW114="Yes"),OFFSET('Water Data'!$E$6,0,10*ROW('Water Data'!E108)),NA())</f>
        <v>#N/A</v>
      </c>
      <c r="I114" s="90" t="e">
        <f ca="true">+IF(AND(ISNUMBER(OFFSET('Water Data'!$E$9,0,10*ROW('Water Data'!E108))),'Data Summary'!BX114="Yes"),OFFSET('Water Data'!$E$9,0,10*ROW('Water Data'!E108)),NA())</f>
        <v>#N/A</v>
      </c>
      <c r="J114" s="90" t="e">
        <f ca="true">+IF(AND(ISNUMBER(OFFSET('Water Data'!$F$4,0,10*ROW('Water Data'!F108))),'Data Summary'!BY114="Yes"),100-OFFSET('Water Data'!$F$4,0,10*ROW('Water Data'!F108)),NA())</f>
        <v>#N/A</v>
      </c>
      <c r="K114" s="90" t="e">
        <f ca="true">+IF(AND(ISNUMBER(OFFSET('Water Data'!$F$6,0,10*ROW('Water Data'!F108))),'Data Summary'!BZ114="Yes"),OFFSET('Water Data'!$F$6,0,10*ROW('Water Data'!F108)),NA())</f>
        <v>#N/A</v>
      </c>
      <c r="L114" s="90" t="e">
        <f ca="true">+IF(AND(ISNUMBER(OFFSET('Water Data'!$F$9,0,10*ROW('Water Data'!F108))),'Data Summary'!CA114="Yes"),OFFSET('Water Data'!$F$9,0,10*ROW('Water Data'!F108)),NA())</f>
        <v>#N/A</v>
      </c>
      <c r="M114" s="90" t="e">
        <f ca="true">+IF(AND(ISNUMBER(OFFSET('Water Data'!$G$4,0,10*ROW('Water Data'!G108))),'Data Summary'!CB114="Yes"),100-OFFSET('Water Data'!$G$4,0,10*ROW('Water Data'!G108)),NA())</f>
        <v>#N/A</v>
      </c>
      <c r="N114" s="90" t="e">
        <f ca="true">+IF(AND(ISNUMBER(OFFSET('Water Data'!$G$6,0,10*ROW('Water Data'!G108))),'Data Summary'!CC114="Yes"),OFFSET('Water Data'!$G$6,0,10*ROW('Water Data'!G108)),NA())</f>
        <v>#N/A</v>
      </c>
      <c r="O114" s="90" t="e">
        <f ca="true">+IF(AND(ISNUMBER(OFFSET('Water Data'!$G$9,0,10*ROW('Water Data'!G108))),'Data Summary'!CD114="Yes"),OFFSET('Water Data'!$G$9,0,10*ROW('Water Data'!G108)),NA())</f>
        <v>#N/A</v>
      </c>
      <c r="P114" s="90" t="e">
        <f ca="true">+IF(AND(ISNUMBER(OFFSET('Water Data'!$H$4,0,10*ROW('Water Data'!H108))),'Data Summary'!CE114="Yes"),100-OFFSET('Water Data'!$H$4,0,10*ROW('Water Data'!H108)),NA())</f>
        <v>#N/A</v>
      </c>
      <c r="Q114" s="90" t="e">
        <f ca="true">+IF(AND(ISNUMBER(OFFSET('Water Data'!$H$6,0,10*ROW('Water Data'!H108))),'Data Summary'!CF114="Yes"),OFFSET('Water Data'!$H$6,0,10*ROW('Water Data'!H108)),NA())</f>
        <v>#N/A</v>
      </c>
      <c r="R114" s="90" t="e">
        <f ca="true">+IF(AND(ISNUMBER(OFFSET('Water Data'!$H$9,0,10*ROW('Water Data'!H108))),'Data Summary'!CG114="Yes"),OFFSET('Water Data'!$H$9,0,10*ROW('Water Data'!H108)),NA())</f>
        <v>#N/A</v>
      </c>
      <c r="S114" s="90" t="e">
        <f ca="true">+IF(AND(ISNUMBER(OFFSET('Water Data'!$I$4,0,10*ROW('Water Data'!I108))),'Data Summary'!CH114="Yes"),100-OFFSET('Water Data'!$I$4,0,10*ROW('Water Data'!I108)),NA())</f>
        <v>#N/A</v>
      </c>
      <c r="T114" s="90" t="e">
        <f ca="true">+IF(AND(ISNUMBER(OFFSET('Water Data'!$I$6,0,10*ROW('Water Data'!I108))),'Data Summary'!CI114="Yes"),OFFSET('Water Data'!$I$6,0,10*ROW('Water Data'!I108)),NA())</f>
        <v>#N/A</v>
      </c>
      <c r="U114" s="90" t="e">
        <f ca="true">+IF(AND(ISNUMBER(OFFSET('Water Data'!$I$9,0,10*ROW('Water Data'!I108))),'Data Summary'!CJ114="Yes"),OFFSET('Water Data'!$I$9,0,10*ROW('Water Data'!I108)),NA())</f>
        <v>#N/A</v>
      </c>
      <c r="V114" s="91" t="e">
        <f ca="true">+IF(AND(ISNUMBER(OFFSET('Sanitation Data'!$D$4,0,10*ROW('Sanitation Data'!D108))),'Data Summary'!CK114="Yes"),100-OFFSET('Sanitation Data'!$D$4,0,10*ROW('Sanitation Data'!D108)),NA())</f>
        <v>#N/A</v>
      </c>
      <c r="W114" s="91" t="e">
        <f ca="true">+IF(AND(ISNUMBER(OFFSET('Sanitation Data'!$D$6,0,10*ROW('Sanitation Data'!D108))),'Data Summary'!CL114="Yes"),OFFSET('Sanitation Data'!$D$6,0,10*ROW('Sanitation Data'!D108)),NA())</f>
        <v>#N/A</v>
      </c>
      <c r="X114" s="91" t="e">
        <f ca="true">+IF(AND(ISNUMBER(OFFSET('Sanitation Data'!$D$10,0,10*ROW('Sanitation Data'!D108))),'Data Summary'!CM114="Yes"),OFFSET('Sanitation Data'!$D$10,0,10*ROW('Sanitation Data'!D108)),NA())</f>
        <v>#N/A</v>
      </c>
      <c r="Y114" s="91" t="e">
        <f ca="true">+IF(AND(ISNUMBER(OFFSET('Sanitation Data'!$D$11,0,10*ROW('Sanitation Data'!D108))),'Data Summary'!CN114="Yes"),OFFSET('Sanitation Data'!$D$11,0,10*ROW('Sanitation Data'!D108)),NA())</f>
        <v>#N/A</v>
      </c>
      <c r="Z114" s="91" t="e">
        <f ca="true">+IF(AND(ISNUMBER(OFFSET('Sanitation Data'!$D$12,0,10*ROW('Sanitation Data'!D108))),'Data Summary'!CO114="Yes"),OFFSET('Sanitation Data'!$D$12,0,10*ROW('Sanitation Data'!D108)),NA())</f>
        <v>#N/A</v>
      </c>
      <c r="AA114" s="91" t="e">
        <f ca="true">+IF(AND(ISNUMBER(OFFSET('Sanitation Data'!$E$4,0,10*ROW('Sanitation Data'!E108))),'Data Summary'!CP114="Yes"),100-OFFSET('Sanitation Data'!$E$4,0,10*ROW('Sanitation Data'!E108)),NA())</f>
        <v>#N/A</v>
      </c>
      <c r="AB114" s="91" t="e">
        <f ca="true">+IF(AND(ISNUMBER(OFFSET('Sanitation Data'!$E$6,0,10*ROW('Sanitation Data'!E108))),'Data Summary'!CQ114="Yes"),OFFSET('Sanitation Data'!$E$6,0,10*ROW('Sanitation Data'!E108)),NA())</f>
        <v>#N/A</v>
      </c>
      <c r="AC114" s="91" t="e">
        <f ca="true">+IF(AND(ISNUMBER(OFFSET('Sanitation Data'!$E$10,0,10*ROW('Sanitation Data'!E108))),'Data Summary'!CR114="Yes"),OFFSET('Sanitation Data'!$E$10,0,10*ROW('Sanitation Data'!E108)),NA())</f>
        <v>#N/A</v>
      </c>
      <c r="AD114" s="91" t="e">
        <f ca="true">+IF(AND(ISNUMBER(OFFSET('Sanitation Data'!$E$11,0,10*ROW('Sanitation Data'!E108))),'Data Summary'!CS114="Yes"),OFFSET('Sanitation Data'!$E$11,0,10*ROW('Sanitation Data'!E108)),NA())</f>
        <v>#N/A</v>
      </c>
      <c r="AE114" s="91" t="e">
        <f ca="true">+IF(AND(ISNUMBER(OFFSET('Sanitation Data'!$E$12,0,10*ROW('Sanitation Data'!E108))),'Data Summary'!CT114="Yes"),OFFSET('Sanitation Data'!$E$12,0,10*ROW('Sanitation Data'!E108)),NA())</f>
        <v>#N/A</v>
      </c>
      <c r="AF114" s="91" t="e">
        <f ca="true">+IF(AND(ISNUMBER(OFFSET('Sanitation Data'!$F$4,0,10*ROW('Sanitation Data'!F108))),'Data Summary'!CU114="Yes"),100-OFFSET('Sanitation Data'!$F$4,0,10*ROW('Sanitation Data'!F108)),NA())</f>
        <v>#N/A</v>
      </c>
      <c r="AG114" s="91" t="e">
        <f ca="true">+IF(AND(ISNUMBER(OFFSET('Sanitation Data'!$F$6,0,10*ROW('Sanitation Data'!F108))),'Data Summary'!CV114="Yes"),OFFSET('Sanitation Data'!$F$6,0,10*ROW('Sanitation Data'!F108)),NA())</f>
        <v>#N/A</v>
      </c>
      <c r="AH114" s="91" t="e">
        <f ca="true">+IF(AND(ISNUMBER(OFFSET('Sanitation Data'!$F$10,0,10*ROW('Sanitation Data'!F108))),'Data Summary'!CW114="Yes"),OFFSET('Sanitation Data'!$F$10,0,10*ROW('Sanitation Data'!F108)),NA())</f>
        <v>#N/A</v>
      </c>
      <c r="AI114" s="91" t="e">
        <f ca="true">+IF(AND(ISNUMBER(OFFSET('Sanitation Data'!$F$11,0,10*ROW('Sanitation Data'!F108))),'Data Summary'!CX114="Yes"),OFFSET('Sanitation Data'!$F$11,0,10*ROW('Sanitation Data'!F108)),NA())</f>
        <v>#N/A</v>
      </c>
      <c r="AJ114" s="91" t="e">
        <f ca="true">+IF(AND(ISNUMBER(OFFSET('Sanitation Data'!$F$12,0,10*ROW('Sanitation Data'!F108))),'Data Summary'!CY114="Yes"),OFFSET('Sanitation Data'!$F$12,0,10*ROW('Sanitation Data'!F108)),NA())</f>
        <v>#N/A</v>
      </c>
      <c r="AK114" s="91" t="e">
        <f ca="true">+IF(AND(ISNUMBER(OFFSET('Sanitation Data'!$G$4,0,10*ROW('Sanitation Data'!G108))),'Data Summary'!CZ114="Yes"),100-OFFSET('Sanitation Data'!$G$4,0,10*ROW('Sanitation Data'!G108)),NA())</f>
        <v>#N/A</v>
      </c>
      <c r="AL114" s="91" t="e">
        <f ca="true">+IF(AND(ISNUMBER(OFFSET('Sanitation Data'!$G$6,0,10*ROW('Sanitation Data'!G108))),'Data Summary'!DA114="Yes"),OFFSET('Sanitation Data'!$G$6,0,10*ROW('Sanitation Data'!G108)),NA())</f>
        <v>#N/A</v>
      </c>
      <c r="AM114" s="91" t="e">
        <f ca="true">+IF(AND(ISNUMBER(OFFSET('Sanitation Data'!$G$10,0,10*ROW('Sanitation Data'!G108))),'Data Summary'!DB114="Yes"),OFFSET('Sanitation Data'!$G$10,0,10*ROW('Sanitation Data'!G108)),NA())</f>
        <v>#N/A</v>
      </c>
      <c r="AN114" s="91" t="e">
        <f ca="true">+IF(AND(ISNUMBER(OFFSET('Sanitation Data'!$G$11,0,10*ROW('Sanitation Data'!G108))),'Data Summary'!DC114="Yes"),OFFSET('Sanitation Data'!$G$11,0,10*ROW('Sanitation Data'!G108)),NA())</f>
        <v>#N/A</v>
      </c>
      <c r="AO114" s="91" t="e">
        <f ca="true">+IF(AND(ISNUMBER(OFFSET('Sanitation Data'!$G$12,0,10*ROW('Sanitation Data'!G108))),'Data Summary'!DD114="Yes"),OFFSET('Sanitation Data'!$G$12,0,10*ROW('Sanitation Data'!G108)),NA())</f>
        <v>#N/A</v>
      </c>
      <c r="AP114" s="91" t="e">
        <f ca="true">+IF(AND(ISNUMBER(OFFSET('Sanitation Data'!$H$4,0,10*ROW('Sanitation Data'!H108))),'Data Summary'!DE114="Yes"),100-OFFSET('Sanitation Data'!$H$4,0,10*ROW('Sanitation Data'!H108)),NA())</f>
        <v>#N/A</v>
      </c>
      <c r="AQ114" s="91" t="e">
        <f ca="true">+IF(AND(ISNUMBER(OFFSET('Sanitation Data'!$H$6,0,10*ROW('Sanitation Data'!H108))),'Data Summary'!DF114="Yes"),OFFSET('Sanitation Data'!$H$6,0,10*ROW('Sanitation Data'!H108)),NA())</f>
        <v>#N/A</v>
      </c>
      <c r="AR114" s="91" t="e">
        <f ca="true">+IF(AND(ISNUMBER(OFFSET('Sanitation Data'!$H$10,0,10*ROW('Sanitation Data'!H108))),'Data Summary'!DG114="Yes"),OFFSET('Sanitation Data'!$H$10,0,10*ROW('Sanitation Data'!H108)),NA())</f>
        <v>#N/A</v>
      </c>
      <c r="AS114" s="91" t="e">
        <f ca="true">+IF(AND(ISNUMBER(OFFSET('Sanitation Data'!$H$11,0,10*ROW('Sanitation Data'!H108))),'Data Summary'!DH114="Yes"),OFFSET('Sanitation Data'!$H$11,0,10*ROW('Sanitation Data'!H108)),NA())</f>
        <v>#N/A</v>
      </c>
      <c r="AT114" s="91" t="e">
        <f ca="true">+IF(AND(ISNUMBER(OFFSET('Sanitation Data'!$H$12,0,10*ROW('Sanitation Data'!H108))),'Data Summary'!DI114="Yes"),OFFSET('Sanitation Data'!$H$12,0,10*ROW('Sanitation Data'!H108)),NA())</f>
        <v>#N/A</v>
      </c>
      <c r="AU114" s="91" t="e">
        <f ca="true">+IF(AND(ISNUMBER(OFFSET('Sanitation Data'!$I$4,0,10*ROW('Sanitation Data'!I108))),'Data Summary'!DJ114="Yes"),100-OFFSET('Sanitation Data'!$I$4,0,10*ROW('Sanitation Data'!I108)),NA())</f>
        <v>#N/A</v>
      </c>
      <c r="AV114" s="91" t="e">
        <f ca="true">+IF(AND(ISNUMBER(OFFSET('Sanitation Data'!$I$6,0,10*ROW('Sanitation Data'!I108))),'Data Summary'!DK114="Yes"),OFFSET('Sanitation Data'!$I$6,0,10*ROW('Sanitation Data'!I108)),NA())</f>
        <v>#N/A</v>
      </c>
      <c r="AW114" s="91" t="e">
        <f ca="true">+IF(AND(ISNUMBER(OFFSET('Sanitation Data'!$I$10,0,10*ROW('Sanitation Data'!I108))),'Data Summary'!DL114="Yes"),OFFSET('Sanitation Data'!$I$10,0,10*ROW('Sanitation Data'!I108)),NA())</f>
        <v>#N/A</v>
      </c>
      <c r="AX114" s="91" t="e">
        <f ca="true">+IF(AND(ISNUMBER(OFFSET('Sanitation Data'!$I$11,0,10*ROW('Sanitation Data'!I108))),'Data Summary'!DM114="Yes"),OFFSET('Sanitation Data'!$I$11,0,10*ROW('Sanitation Data'!I108)),NA())</f>
        <v>#N/A</v>
      </c>
      <c r="AY114" s="91" t="e">
        <f ca="true">+IF(AND(ISNUMBER(OFFSET('Sanitation Data'!$I$12,0,10*ROW('Sanitation Data'!I108))),'Data Summary'!DN114="Yes"),OFFSET('Sanitation Data'!$I$12,0,10*ROW('Sanitation Data'!I108)),NA())</f>
        <v>#N/A</v>
      </c>
      <c r="AZ114" s="92" t="e">
        <f ca="true">+IF(AND(ISNUMBER(OFFSET('Hygiene Data'!$D$5,0,10*ROW('Hygiene Data'!D108))),'Data Summary'!DO114="Yes"),OFFSET('Hygiene Data'!$D$5,0,10*ROW('Hygiene Data'!D108)),NA())</f>
        <v>#N/A</v>
      </c>
      <c r="BA114" s="92" t="e">
        <f ca="true">+IF(AND(ISNUMBER(OFFSET('Hygiene Data'!$D$7,0,10*ROW('Hygiene Data'!D108))),'Data Summary'!DP114="Yes"),OFFSET('Hygiene Data'!$D$7,0,10*ROW('Hygiene Data'!D108)),NA())</f>
        <v>#N/A</v>
      </c>
      <c r="BB114" s="92" t="e">
        <f ca="true">+IF(AND(ISNUMBER(OFFSET('Hygiene Data'!$D$9,0,10*ROW('Hygiene Data'!D108))),'Data Summary'!DQ114="Yes"),OFFSET('Hygiene Data'!$D$9,0,10*ROW('Hygiene Data'!D108)),NA())</f>
        <v>#N/A</v>
      </c>
      <c r="BC114" s="92" t="e">
        <f ca="true">+IF(AND(ISNUMBER(OFFSET('Hygiene Data'!$E$5,0,10*ROW('Hygiene Data'!E108))),'Data Summary'!DR114="Yes"),OFFSET('Hygiene Data'!$E$5,0,10*ROW('Hygiene Data'!E108)),NA())</f>
        <v>#N/A</v>
      </c>
      <c r="BD114" s="92" t="e">
        <f ca="true">+IF(AND(ISNUMBER(OFFSET('Hygiene Data'!$E$7,0,10*ROW('Hygiene Data'!E108))),'Data Summary'!DS114="Yes"),OFFSET('Hygiene Data'!$E$7,0,10*ROW('Hygiene Data'!E108)),NA())</f>
        <v>#N/A</v>
      </c>
      <c r="BE114" s="92" t="e">
        <f ca="true">+IF(AND(ISNUMBER(OFFSET('Hygiene Data'!$E$9,0,10*ROW('Hygiene Data'!E108))),'Data Summary'!DT114="Yes"),OFFSET('Hygiene Data'!$E$9,0,10*ROW('Hygiene Data'!E108)),NA())</f>
        <v>#N/A</v>
      </c>
      <c r="BF114" s="92" t="e">
        <f ca="true">+IF(AND(ISNUMBER(OFFSET('Hygiene Data'!$F$5,0,10*ROW('Hygiene Data'!F108))),'Data Summary'!DU114="Yes"),OFFSET('Hygiene Data'!$F$5,0,10*ROW('Hygiene Data'!F108)),NA())</f>
        <v>#N/A</v>
      </c>
      <c r="BG114" s="92" t="e">
        <f ca="true">+IF(AND(ISNUMBER(OFFSET('Hygiene Data'!$F$7,0,10*ROW('Hygiene Data'!F108))),'Data Summary'!DV114="Yes"),OFFSET('Hygiene Data'!$F$7,0,10*ROW('Hygiene Data'!F108)),NA())</f>
        <v>#N/A</v>
      </c>
      <c r="BH114" s="92" t="e">
        <f ca="true">+IF(AND(ISNUMBER(OFFSET('Hygiene Data'!$F$9,0,10*ROW('Hygiene Data'!F108))),'Data Summary'!DW114="Yes"),OFFSET('Hygiene Data'!$F$9,0,10*ROW('Hygiene Data'!F108)),NA())</f>
        <v>#N/A</v>
      </c>
      <c r="BI114" s="92" t="e">
        <f ca="true">+IF(AND(ISNUMBER(OFFSET('Hygiene Data'!$G$5,0,10*ROW('Hygiene Data'!G108))),'Data Summary'!DX114="Yes"),OFFSET('Hygiene Data'!$G$5,0,10*ROW('Hygiene Data'!G108)),NA())</f>
        <v>#N/A</v>
      </c>
      <c r="BJ114" s="92" t="e">
        <f ca="true">+IF(AND(ISNUMBER(OFFSET('Hygiene Data'!$G$7,0,10*ROW('Hygiene Data'!G108))),'Data Summary'!DY114="Yes"),OFFSET('Hygiene Data'!$G$7,0,10*ROW('Hygiene Data'!G108)),NA())</f>
        <v>#N/A</v>
      </c>
      <c r="BK114" s="92" t="e">
        <f ca="true">+IF(AND(ISNUMBER(OFFSET('Hygiene Data'!$G$9,0,10*ROW('Hygiene Data'!G108))),'Data Summary'!DZ114="Yes"),OFFSET('Hygiene Data'!$G$9,0,10*ROW('Hygiene Data'!G108)),NA())</f>
        <v>#N/A</v>
      </c>
      <c r="BL114" s="92" t="e">
        <f ca="true">+IF(AND(ISNUMBER(OFFSET('Hygiene Data'!$H$5,0,10*ROW('Hygiene Data'!H108))),'Data Summary'!EA114="Yes"),OFFSET('Hygiene Data'!$H$5,0,10*ROW('Hygiene Data'!H108)),NA())</f>
        <v>#N/A</v>
      </c>
      <c r="BM114" s="92" t="e">
        <f ca="true">+IF(AND(ISNUMBER(OFFSET('Hygiene Data'!$H$7,0,10*ROW('Hygiene Data'!H108))),'Data Summary'!EB114="Yes"),OFFSET('Hygiene Data'!$H$7,0,10*ROW('Hygiene Data'!H108)),NA())</f>
        <v>#N/A</v>
      </c>
      <c r="BN114" s="92" t="e">
        <f ca="true">+IF(AND(ISNUMBER(OFFSET('Hygiene Data'!$H$9,0,10*ROW('Hygiene Data'!H108))),'Data Summary'!EC114="Yes"),OFFSET('Hygiene Data'!$H$9,0,10*ROW('Hygiene Data'!H108)),NA())</f>
        <v>#N/A</v>
      </c>
      <c r="BO114" s="92" t="e">
        <f ca="true">+IF(AND(ISNUMBER(OFFSET('Hygiene Data'!$I$5,0,10*ROW('Hygiene Data'!I108))),'Data Summary'!ED114="Yes"),OFFSET('Hygiene Data'!$I$5,0,10*ROW('Hygiene Data'!I108)),NA())</f>
        <v>#N/A</v>
      </c>
      <c r="BP114" s="92" t="e">
        <f ca="true">+IF(AND(ISNUMBER(OFFSET('Hygiene Data'!$I$7,0,10*ROW('Hygiene Data'!I108))),'Data Summary'!EE114="Yes"),OFFSET('Hygiene Data'!$I$7,0,10*ROW('Hygiene Data'!I108)),NA())</f>
        <v>#N/A</v>
      </c>
      <c r="BQ114" s="92"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4" t="str">
        <f ca="true">+IF(ISTEXT('Data Summary'!B115),'Data Summary'!B115,"")</f>
        <v/>
      </c>
      <c r="C115" s="327" t="e">
        <f ca="true">+VALUE('Data Summary'!C115)</f>
        <v>#VALUE!</v>
      </c>
      <c r="D115" s="90" t="e">
        <f ca="true">+IF(AND(ISNUMBER(OFFSET('Water Data'!$D$4,0,10*ROW('Water Data'!D109))),'Data Summary'!BS115="Yes"),100-OFFSET('Water Data'!$D$4,0,10*ROW('Water Data'!D109)),NA())</f>
        <v>#N/A</v>
      </c>
      <c r="E115" s="90" t="e">
        <f ca="true">+IF(AND(ISNUMBER(OFFSET('Water Data'!$D$6,0,10*ROW('Water Data'!D109))),'Data Summary'!BT115="Yes"),OFFSET('Water Data'!$D$6,0,10*ROW('Water Data'!D109)),NA())</f>
        <v>#N/A</v>
      </c>
      <c r="F115" s="90" t="e">
        <f ca="true">+IF(AND(ISNUMBER(OFFSET('Water Data'!$D$9,0,10*ROW('Water Data'!D109))),'Data Summary'!BU115="Yes"),OFFSET('Water Data'!$D$9,0,10*ROW('Water Data'!D109)),NA())</f>
        <v>#N/A</v>
      </c>
      <c r="G115" s="90" t="e">
        <f ca="true">+IF(AND(ISNUMBER(OFFSET('Water Data'!$E$4,0,10*ROW('Water Data'!E109))),'Data Summary'!BV115="Yes"),100-OFFSET('Water Data'!$E$4,0,10*ROW('Water Data'!E109)),NA())</f>
        <v>#N/A</v>
      </c>
      <c r="H115" s="90" t="e">
        <f ca="true">+IF(AND(ISNUMBER(OFFSET('Water Data'!$E$6,0,10*ROW('Water Data'!E109))),'Data Summary'!BW115="Yes"),OFFSET('Water Data'!$E$6,0,10*ROW('Water Data'!E109)),NA())</f>
        <v>#N/A</v>
      </c>
      <c r="I115" s="90" t="e">
        <f ca="true">+IF(AND(ISNUMBER(OFFSET('Water Data'!$E$9,0,10*ROW('Water Data'!E109))),'Data Summary'!BX115="Yes"),OFFSET('Water Data'!$E$9,0,10*ROW('Water Data'!E109)),NA())</f>
        <v>#N/A</v>
      </c>
      <c r="J115" s="90" t="e">
        <f ca="true">+IF(AND(ISNUMBER(OFFSET('Water Data'!$F$4,0,10*ROW('Water Data'!F109))),'Data Summary'!BY115="Yes"),100-OFFSET('Water Data'!$F$4,0,10*ROW('Water Data'!F109)),NA())</f>
        <v>#N/A</v>
      </c>
      <c r="K115" s="90" t="e">
        <f ca="true">+IF(AND(ISNUMBER(OFFSET('Water Data'!$F$6,0,10*ROW('Water Data'!F109))),'Data Summary'!BZ115="Yes"),OFFSET('Water Data'!$F$6,0,10*ROW('Water Data'!F109)),NA())</f>
        <v>#N/A</v>
      </c>
      <c r="L115" s="90" t="e">
        <f ca="true">+IF(AND(ISNUMBER(OFFSET('Water Data'!$F$9,0,10*ROW('Water Data'!F109))),'Data Summary'!CA115="Yes"),OFFSET('Water Data'!$F$9,0,10*ROW('Water Data'!F109)),NA())</f>
        <v>#N/A</v>
      </c>
      <c r="M115" s="90" t="e">
        <f ca="true">+IF(AND(ISNUMBER(OFFSET('Water Data'!$G$4,0,10*ROW('Water Data'!G109))),'Data Summary'!CB115="Yes"),100-OFFSET('Water Data'!$G$4,0,10*ROW('Water Data'!G109)),NA())</f>
        <v>#N/A</v>
      </c>
      <c r="N115" s="90" t="e">
        <f ca="true">+IF(AND(ISNUMBER(OFFSET('Water Data'!$G$6,0,10*ROW('Water Data'!G109))),'Data Summary'!CC115="Yes"),OFFSET('Water Data'!$G$6,0,10*ROW('Water Data'!G109)),NA())</f>
        <v>#N/A</v>
      </c>
      <c r="O115" s="90" t="e">
        <f ca="true">+IF(AND(ISNUMBER(OFFSET('Water Data'!$G$9,0,10*ROW('Water Data'!G109))),'Data Summary'!CD115="Yes"),OFFSET('Water Data'!$G$9,0,10*ROW('Water Data'!G109)),NA())</f>
        <v>#N/A</v>
      </c>
      <c r="P115" s="90" t="e">
        <f ca="true">+IF(AND(ISNUMBER(OFFSET('Water Data'!$H$4,0,10*ROW('Water Data'!H109))),'Data Summary'!CE115="Yes"),100-OFFSET('Water Data'!$H$4,0,10*ROW('Water Data'!H109)),NA())</f>
        <v>#N/A</v>
      </c>
      <c r="Q115" s="90" t="e">
        <f ca="true">+IF(AND(ISNUMBER(OFFSET('Water Data'!$H$6,0,10*ROW('Water Data'!H109))),'Data Summary'!CF115="Yes"),OFFSET('Water Data'!$H$6,0,10*ROW('Water Data'!H109)),NA())</f>
        <v>#N/A</v>
      </c>
      <c r="R115" s="90" t="e">
        <f ca="true">+IF(AND(ISNUMBER(OFFSET('Water Data'!$H$9,0,10*ROW('Water Data'!H109))),'Data Summary'!CG115="Yes"),OFFSET('Water Data'!$H$9,0,10*ROW('Water Data'!H109)),NA())</f>
        <v>#N/A</v>
      </c>
      <c r="S115" s="90" t="e">
        <f ca="true">+IF(AND(ISNUMBER(OFFSET('Water Data'!$I$4,0,10*ROW('Water Data'!I109))),'Data Summary'!CH115="Yes"),100-OFFSET('Water Data'!$I$4,0,10*ROW('Water Data'!I109)),NA())</f>
        <v>#N/A</v>
      </c>
      <c r="T115" s="90" t="e">
        <f ca="true">+IF(AND(ISNUMBER(OFFSET('Water Data'!$I$6,0,10*ROW('Water Data'!I109))),'Data Summary'!CI115="Yes"),OFFSET('Water Data'!$I$6,0,10*ROW('Water Data'!I109)),NA())</f>
        <v>#N/A</v>
      </c>
      <c r="U115" s="90" t="e">
        <f ca="true">+IF(AND(ISNUMBER(OFFSET('Water Data'!$I$9,0,10*ROW('Water Data'!I109))),'Data Summary'!CJ115="Yes"),OFFSET('Water Data'!$I$9,0,10*ROW('Water Data'!I109)),NA())</f>
        <v>#N/A</v>
      </c>
      <c r="V115" s="91" t="e">
        <f ca="true">+IF(AND(ISNUMBER(OFFSET('Sanitation Data'!$D$4,0,10*ROW('Sanitation Data'!D109))),'Data Summary'!CK115="Yes"),100-OFFSET('Sanitation Data'!$D$4,0,10*ROW('Sanitation Data'!D109)),NA())</f>
        <v>#N/A</v>
      </c>
      <c r="W115" s="91" t="e">
        <f ca="true">+IF(AND(ISNUMBER(OFFSET('Sanitation Data'!$D$6,0,10*ROW('Sanitation Data'!D109))),'Data Summary'!CL115="Yes"),OFFSET('Sanitation Data'!$D$6,0,10*ROW('Sanitation Data'!D109)),NA())</f>
        <v>#N/A</v>
      </c>
      <c r="X115" s="91" t="e">
        <f ca="true">+IF(AND(ISNUMBER(OFFSET('Sanitation Data'!$D$10,0,10*ROW('Sanitation Data'!D109))),'Data Summary'!CM115="Yes"),OFFSET('Sanitation Data'!$D$10,0,10*ROW('Sanitation Data'!D109)),NA())</f>
        <v>#N/A</v>
      </c>
      <c r="Y115" s="91" t="e">
        <f ca="true">+IF(AND(ISNUMBER(OFFSET('Sanitation Data'!$D$11,0,10*ROW('Sanitation Data'!D109))),'Data Summary'!CN115="Yes"),OFFSET('Sanitation Data'!$D$11,0,10*ROW('Sanitation Data'!D109)),NA())</f>
        <v>#N/A</v>
      </c>
      <c r="Z115" s="91" t="e">
        <f ca="true">+IF(AND(ISNUMBER(OFFSET('Sanitation Data'!$D$12,0,10*ROW('Sanitation Data'!D109))),'Data Summary'!CO115="Yes"),OFFSET('Sanitation Data'!$D$12,0,10*ROW('Sanitation Data'!D109)),NA())</f>
        <v>#N/A</v>
      </c>
      <c r="AA115" s="91" t="e">
        <f ca="true">+IF(AND(ISNUMBER(OFFSET('Sanitation Data'!$E$4,0,10*ROW('Sanitation Data'!E109))),'Data Summary'!CP115="Yes"),100-OFFSET('Sanitation Data'!$E$4,0,10*ROW('Sanitation Data'!E109)),NA())</f>
        <v>#N/A</v>
      </c>
      <c r="AB115" s="91" t="e">
        <f ca="true">+IF(AND(ISNUMBER(OFFSET('Sanitation Data'!$E$6,0,10*ROW('Sanitation Data'!E109))),'Data Summary'!CQ115="Yes"),OFFSET('Sanitation Data'!$E$6,0,10*ROW('Sanitation Data'!E109)),NA())</f>
        <v>#N/A</v>
      </c>
      <c r="AC115" s="91" t="e">
        <f ca="true">+IF(AND(ISNUMBER(OFFSET('Sanitation Data'!$E$10,0,10*ROW('Sanitation Data'!E109))),'Data Summary'!CR115="Yes"),OFFSET('Sanitation Data'!$E$10,0,10*ROW('Sanitation Data'!E109)),NA())</f>
        <v>#N/A</v>
      </c>
      <c r="AD115" s="91" t="e">
        <f ca="true">+IF(AND(ISNUMBER(OFFSET('Sanitation Data'!$E$11,0,10*ROW('Sanitation Data'!E109))),'Data Summary'!CS115="Yes"),OFFSET('Sanitation Data'!$E$11,0,10*ROW('Sanitation Data'!E109)),NA())</f>
        <v>#N/A</v>
      </c>
      <c r="AE115" s="91" t="e">
        <f ca="true">+IF(AND(ISNUMBER(OFFSET('Sanitation Data'!$E$12,0,10*ROW('Sanitation Data'!E109))),'Data Summary'!CT115="Yes"),OFFSET('Sanitation Data'!$E$12,0,10*ROW('Sanitation Data'!E109)),NA())</f>
        <v>#N/A</v>
      </c>
      <c r="AF115" s="91" t="e">
        <f ca="true">+IF(AND(ISNUMBER(OFFSET('Sanitation Data'!$F$4,0,10*ROW('Sanitation Data'!F109))),'Data Summary'!CU115="Yes"),100-OFFSET('Sanitation Data'!$F$4,0,10*ROW('Sanitation Data'!F109)),NA())</f>
        <v>#N/A</v>
      </c>
      <c r="AG115" s="91" t="e">
        <f ca="true">+IF(AND(ISNUMBER(OFFSET('Sanitation Data'!$F$6,0,10*ROW('Sanitation Data'!F109))),'Data Summary'!CV115="Yes"),OFFSET('Sanitation Data'!$F$6,0,10*ROW('Sanitation Data'!F109)),NA())</f>
        <v>#N/A</v>
      </c>
      <c r="AH115" s="91" t="e">
        <f ca="true">+IF(AND(ISNUMBER(OFFSET('Sanitation Data'!$F$10,0,10*ROW('Sanitation Data'!F109))),'Data Summary'!CW115="Yes"),OFFSET('Sanitation Data'!$F$10,0,10*ROW('Sanitation Data'!F109)),NA())</f>
        <v>#N/A</v>
      </c>
      <c r="AI115" s="91" t="e">
        <f ca="true">+IF(AND(ISNUMBER(OFFSET('Sanitation Data'!$F$11,0,10*ROW('Sanitation Data'!F109))),'Data Summary'!CX115="Yes"),OFFSET('Sanitation Data'!$F$11,0,10*ROW('Sanitation Data'!F109)),NA())</f>
        <v>#N/A</v>
      </c>
      <c r="AJ115" s="91" t="e">
        <f ca="true">+IF(AND(ISNUMBER(OFFSET('Sanitation Data'!$F$12,0,10*ROW('Sanitation Data'!F109))),'Data Summary'!CY115="Yes"),OFFSET('Sanitation Data'!$F$12,0,10*ROW('Sanitation Data'!F109)),NA())</f>
        <v>#N/A</v>
      </c>
      <c r="AK115" s="91" t="e">
        <f ca="true">+IF(AND(ISNUMBER(OFFSET('Sanitation Data'!$G$4,0,10*ROW('Sanitation Data'!G109))),'Data Summary'!CZ115="Yes"),100-OFFSET('Sanitation Data'!$G$4,0,10*ROW('Sanitation Data'!G109)),NA())</f>
        <v>#N/A</v>
      </c>
      <c r="AL115" s="91" t="e">
        <f ca="true">+IF(AND(ISNUMBER(OFFSET('Sanitation Data'!$G$6,0,10*ROW('Sanitation Data'!G109))),'Data Summary'!DA115="Yes"),OFFSET('Sanitation Data'!$G$6,0,10*ROW('Sanitation Data'!G109)),NA())</f>
        <v>#N/A</v>
      </c>
      <c r="AM115" s="91" t="e">
        <f ca="true">+IF(AND(ISNUMBER(OFFSET('Sanitation Data'!$G$10,0,10*ROW('Sanitation Data'!G109))),'Data Summary'!DB115="Yes"),OFFSET('Sanitation Data'!$G$10,0,10*ROW('Sanitation Data'!G109)),NA())</f>
        <v>#N/A</v>
      </c>
      <c r="AN115" s="91" t="e">
        <f ca="true">+IF(AND(ISNUMBER(OFFSET('Sanitation Data'!$G$11,0,10*ROW('Sanitation Data'!G109))),'Data Summary'!DC115="Yes"),OFFSET('Sanitation Data'!$G$11,0,10*ROW('Sanitation Data'!G109)),NA())</f>
        <v>#N/A</v>
      </c>
      <c r="AO115" s="91" t="e">
        <f ca="true">+IF(AND(ISNUMBER(OFFSET('Sanitation Data'!$G$12,0,10*ROW('Sanitation Data'!G109))),'Data Summary'!DD115="Yes"),OFFSET('Sanitation Data'!$G$12,0,10*ROW('Sanitation Data'!G109)),NA())</f>
        <v>#N/A</v>
      </c>
      <c r="AP115" s="91" t="e">
        <f ca="true">+IF(AND(ISNUMBER(OFFSET('Sanitation Data'!$H$4,0,10*ROW('Sanitation Data'!H109))),'Data Summary'!DE115="Yes"),100-OFFSET('Sanitation Data'!$H$4,0,10*ROW('Sanitation Data'!H109)),NA())</f>
        <v>#N/A</v>
      </c>
      <c r="AQ115" s="91" t="e">
        <f ca="true">+IF(AND(ISNUMBER(OFFSET('Sanitation Data'!$H$6,0,10*ROW('Sanitation Data'!H109))),'Data Summary'!DF115="Yes"),OFFSET('Sanitation Data'!$H$6,0,10*ROW('Sanitation Data'!H109)),NA())</f>
        <v>#N/A</v>
      </c>
      <c r="AR115" s="91" t="e">
        <f ca="true">+IF(AND(ISNUMBER(OFFSET('Sanitation Data'!$H$10,0,10*ROW('Sanitation Data'!H109))),'Data Summary'!DG115="Yes"),OFFSET('Sanitation Data'!$H$10,0,10*ROW('Sanitation Data'!H109)),NA())</f>
        <v>#N/A</v>
      </c>
      <c r="AS115" s="91" t="e">
        <f ca="true">+IF(AND(ISNUMBER(OFFSET('Sanitation Data'!$H$11,0,10*ROW('Sanitation Data'!H109))),'Data Summary'!DH115="Yes"),OFFSET('Sanitation Data'!$H$11,0,10*ROW('Sanitation Data'!H109)),NA())</f>
        <v>#N/A</v>
      </c>
      <c r="AT115" s="91" t="e">
        <f ca="true">+IF(AND(ISNUMBER(OFFSET('Sanitation Data'!$H$12,0,10*ROW('Sanitation Data'!H109))),'Data Summary'!DI115="Yes"),OFFSET('Sanitation Data'!$H$12,0,10*ROW('Sanitation Data'!H109)),NA())</f>
        <v>#N/A</v>
      </c>
      <c r="AU115" s="91" t="e">
        <f ca="true">+IF(AND(ISNUMBER(OFFSET('Sanitation Data'!$I$4,0,10*ROW('Sanitation Data'!I109))),'Data Summary'!DJ115="Yes"),100-OFFSET('Sanitation Data'!$I$4,0,10*ROW('Sanitation Data'!I109)),NA())</f>
        <v>#N/A</v>
      </c>
      <c r="AV115" s="91" t="e">
        <f ca="true">+IF(AND(ISNUMBER(OFFSET('Sanitation Data'!$I$6,0,10*ROW('Sanitation Data'!I109))),'Data Summary'!DK115="Yes"),OFFSET('Sanitation Data'!$I$6,0,10*ROW('Sanitation Data'!I109)),NA())</f>
        <v>#N/A</v>
      </c>
      <c r="AW115" s="91" t="e">
        <f ca="true">+IF(AND(ISNUMBER(OFFSET('Sanitation Data'!$I$10,0,10*ROW('Sanitation Data'!I109))),'Data Summary'!DL115="Yes"),OFFSET('Sanitation Data'!$I$10,0,10*ROW('Sanitation Data'!I109)),NA())</f>
        <v>#N/A</v>
      </c>
      <c r="AX115" s="91" t="e">
        <f ca="true">+IF(AND(ISNUMBER(OFFSET('Sanitation Data'!$I$11,0,10*ROW('Sanitation Data'!I109))),'Data Summary'!DM115="Yes"),OFFSET('Sanitation Data'!$I$11,0,10*ROW('Sanitation Data'!I109)),NA())</f>
        <v>#N/A</v>
      </c>
      <c r="AY115" s="91" t="e">
        <f ca="true">+IF(AND(ISNUMBER(OFFSET('Sanitation Data'!$I$12,0,10*ROW('Sanitation Data'!I109))),'Data Summary'!DN115="Yes"),OFFSET('Sanitation Data'!$I$12,0,10*ROW('Sanitation Data'!I109)),NA())</f>
        <v>#N/A</v>
      </c>
      <c r="AZ115" s="92" t="e">
        <f ca="true">+IF(AND(ISNUMBER(OFFSET('Hygiene Data'!$D$5,0,10*ROW('Hygiene Data'!D109))),'Data Summary'!DO115="Yes"),OFFSET('Hygiene Data'!$D$5,0,10*ROW('Hygiene Data'!D109)),NA())</f>
        <v>#N/A</v>
      </c>
      <c r="BA115" s="92" t="e">
        <f ca="true">+IF(AND(ISNUMBER(OFFSET('Hygiene Data'!$D$7,0,10*ROW('Hygiene Data'!D109))),'Data Summary'!DP115="Yes"),OFFSET('Hygiene Data'!$D$7,0,10*ROW('Hygiene Data'!D109)),NA())</f>
        <v>#N/A</v>
      </c>
      <c r="BB115" s="92" t="e">
        <f ca="true">+IF(AND(ISNUMBER(OFFSET('Hygiene Data'!$D$9,0,10*ROW('Hygiene Data'!D109))),'Data Summary'!DQ115="Yes"),OFFSET('Hygiene Data'!$D$9,0,10*ROW('Hygiene Data'!D109)),NA())</f>
        <v>#N/A</v>
      </c>
      <c r="BC115" s="92" t="e">
        <f ca="true">+IF(AND(ISNUMBER(OFFSET('Hygiene Data'!$E$5,0,10*ROW('Hygiene Data'!E109))),'Data Summary'!DR115="Yes"),OFFSET('Hygiene Data'!$E$5,0,10*ROW('Hygiene Data'!E109)),NA())</f>
        <v>#N/A</v>
      </c>
      <c r="BD115" s="92" t="e">
        <f ca="true">+IF(AND(ISNUMBER(OFFSET('Hygiene Data'!$E$7,0,10*ROW('Hygiene Data'!E109))),'Data Summary'!DS115="Yes"),OFFSET('Hygiene Data'!$E$7,0,10*ROW('Hygiene Data'!E109)),NA())</f>
        <v>#N/A</v>
      </c>
      <c r="BE115" s="92" t="e">
        <f ca="true">+IF(AND(ISNUMBER(OFFSET('Hygiene Data'!$E$9,0,10*ROW('Hygiene Data'!E109))),'Data Summary'!DT115="Yes"),OFFSET('Hygiene Data'!$E$9,0,10*ROW('Hygiene Data'!E109)),NA())</f>
        <v>#N/A</v>
      </c>
      <c r="BF115" s="92" t="e">
        <f ca="true">+IF(AND(ISNUMBER(OFFSET('Hygiene Data'!$F$5,0,10*ROW('Hygiene Data'!F109))),'Data Summary'!DU115="Yes"),OFFSET('Hygiene Data'!$F$5,0,10*ROW('Hygiene Data'!F109)),NA())</f>
        <v>#N/A</v>
      </c>
      <c r="BG115" s="92" t="e">
        <f ca="true">+IF(AND(ISNUMBER(OFFSET('Hygiene Data'!$F$7,0,10*ROW('Hygiene Data'!F109))),'Data Summary'!DV115="Yes"),OFFSET('Hygiene Data'!$F$7,0,10*ROW('Hygiene Data'!F109)),NA())</f>
        <v>#N/A</v>
      </c>
      <c r="BH115" s="92" t="e">
        <f ca="true">+IF(AND(ISNUMBER(OFFSET('Hygiene Data'!$F$9,0,10*ROW('Hygiene Data'!F109))),'Data Summary'!DW115="Yes"),OFFSET('Hygiene Data'!$F$9,0,10*ROW('Hygiene Data'!F109)),NA())</f>
        <v>#N/A</v>
      </c>
      <c r="BI115" s="92" t="e">
        <f ca="true">+IF(AND(ISNUMBER(OFFSET('Hygiene Data'!$G$5,0,10*ROW('Hygiene Data'!G109))),'Data Summary'!DX115="Yes"),OFFSET('Hygiene Data'!$G$5,0,10*ROW('Hygiene Data'!G109)),NA())</f>
        <v>#N/A</v>
      </c>
      <c r="BJ115" s="92" t="e">
        <f ca="true">+IF(AND(ISNUMBER(OFFSET('Hygiene Data'!$G$7,0,10*ROW('Hygiene Data'!G109))),'Data Summary'!DY115="Yes"),OFFSET('Hygiene Data'!$G$7,0,10*ROW('Hygiene Data'!G109)),NA())</f>
        <v>#N/A</v>
      </c>
      <c r="BK115" s="92" t="e">
        <f ca="true">+IF(AND(ISNUMBER(OFFSET('Hygiene Data'!$G$9,0,10*ROW('Hygiene Data'!G109))),'Data Summary'!DZ115="Yes"),OFFSET('Hygiene Data'!$G$9,0,10*ROW('Hygiene Data'!G109)),NA())</f>
        <v>#N/A</v>
      </c>
      <c r="BL115" s="92" t="e">
        <f ca="true">+IF(AND(ISNUMBER(OFFSET('Hygiene Data'!$H$5,0,10*ROW('Hygiene Data'!H109))),'Data Summary'!EA115="Yes"),OFFSET('Hygiene Data'!$H$5,0,10*ROW('Hygiene Data'!H109)),NA())</f>
        <v>#N/A</v>
      </c>
      <c r="BM115" s="92" t="e">
        <f ca="true">+IF(AND(ISNUMBER(OFFSET('Hygiene Data'!$H$7,0,10*ROW('Hygiene Data'!H109))),'Data Summary'!EB115="Yes"),OFFSET('Hygiene Data'!$H$7,0,10*ROW('Hygiene Data'!H109)),NA())</f>
        <v>#N/A</v>
      </c>
      <c r="BN115" s="92" t="e">
        <f ca="true">+IF(AND(ISNUMBER(OFFSET('Hygiene Data'!$H$9,0,10*ROW('Hygiene Data'!H109))),'Data Summary'!EC115="Yes"),OFFSET('Hygiene Data'!$H$9,0,10*ROW('Hygiene Data'!H109)),NA())</f>
        <v>#N/A</v>
      </c>
      <c r="BO115" s="92" t="e">
        <f ca="true">+IF(AND(ISNUMBER(OFFSET('Hygiene Data'!$I$5,0,10*ROW('Hygiene Data'!I109))),'Data Summary'!ED115="Yes"),OFFSET('Hygiene Data'!$I$5,0,10*ROW('Hygiene Data'!I109)),NA())</f>
        <v>#N/A</v>
      </c>
      <c r="BP115" s="92" t="e">
        <f ca="true">+IF(AND(ISNUMBER(OFFSET('Hygiene Data'!$I$7,0,10*ROW('Hygiene Data'!I109))),'Data Summary'!EE115="Yes"),OFFSET('Hygiene Data'!$I$7,0,10*ROW('Hygiene Data'!I109)),NA())</f>
        <v>#N/A</v>
      </c>
      <c r="BQ115" s="92"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4" t="str">
        <f ca="true">+IF(ISTEXT('Data Summary'!B116),'Data Summary'!B116,"")</f>
        <v/>
      </c>
      <c r="C116" s="327" t="e">
        <f ca="true">+VALUE('Data Summary'!C116)</f>
        <v>#VALUE!</v>
      </c>
      <c r="D116" s="90" t="e">
        <f ca="true">+IF(AND(ISNUMBER(OFFSET('Water Data'!$D$4,0,10*ROW('Water Data'!D110))),'Data Summary'!BS116="Yes"),100-OFFSET('Water Data'!$D$4,0,10*ROW('Water Data'!D110)),NA())</f>
        <v>#N/A</v>
      </c>
      <c r="E116" s="90" t="e">
        <f ca="true">+IF(AND(ISNUMBER(OFFSET('Water Data'!$D$6,0,10*ROW('Water Data'!D110))),'Data Summary'!BT116="Yes"),OFFSET('Water Data'!$D$6,0,10*ROW('Water Data'!D110)),NA())</f>
        <v>#N/A</v>
      </c>
      <c r="F116" s="90" t="e">
        <f ca="true">+IF(AND(ISNUMBER(OFFSET('Water Data'!$D$9,0,10*ROW('Water Data'!D110))),'Data Summary'!BU116="Yes"),OFFSET('Water Data'!$D$9,0,10*ROW('Water Data'!D110)),NA())</f>
        <v>#N/A</v>
      </c>
      <c r="G116" s="90" t="e">
        <f ca="true">+IF(AND(ISNUMBER(OFFSET('Water Data'!$E$4,0,10*ROW('Water Data'!E110))),'Data Summary'!BV116="Yes"),100-OFFSET('Water Data'!$E$4,0,10*ROW('Water Data'!E110)),NA())</f>
        <v>#N/A</v>
      </c>
      <c r="H116" s="90" t="e">
        <f ca="true">+IF(AND(ISNUMBER(OFFSET('Water Data'!$E$6,0,10*ROW('Water Data'!E110))),'Data Summary'!BW116="Yes"),OFFSET('Water Data'!$E$6,0,10*ROW('Water Data'!E110)),NA())</f>
        <v>#N/A</v>
      </c>
      <c r="I116" s="90" t="e">
        <f ca="true">+IF(AND(ISNUMBER(OFFSET('Water Data'!$E$9,0,10*ROW('Water Data'!E110))),'Data Summary'!BX116="Yes"),OFFSET('Water Data'!$E$9,0,10*ROW('Water Data'!E110)),NA())</f>
        <v>#N/A</v>
      </c>
      <c r="J116" s="90" t="e">
        <f ca="true">+IF(AND(ISNUMBER(OFFSET('Water Data'!$F$4,0,10*ROW('Water Data'!F110))),'Data Summary'!BY116="Yes"),100-OFFSET('Water Data'!$F$4,0,10*ROW('Water Data'!F110)),NA())</f>
        <v>#N/A</v>
      </c>
      <c r="K116" s="90" t="e">
        <f ca="true">+IF(AND(ISNUMBER(OFFSET('Water Data'!$F$6,0,10*ROW('Water Data'!F110))),'Data Summary'!BZ116="Yes"),OFFSET('Water Data'!$F$6,0,10*ROW('Water Data'!F110)),NA())</f>
        <v>#N/A</v>
      </c>
      <c r="L116" s="90" t="e">
        <f ca="true">+IF(AND(ISNUMBER(OFFSET('Water Data'!$F$9,0,10*ROW('Water Data'!F110))),'Data Summary'!CA116="Yes"),OFFSET('Water Data'!$F$9,0,10*ROW('Water Data'!F110)),NA())</f>
        <v>#N/A</v>
      </c>
      <c r="M116" s="90" t="e">
        <f ca="true">+IF(AND(ISNUMBER(OFFSET('Water Data'!$G$4,0,10*ROW('Water Data'!G110))),'Data Summary'!CB116="Yes"),100-OFFSET('Water Data'!$G$4,0,10*ROW('Water Data'!G110)),NA())</f>
        <v>#N/A</v>
      </c>
      <c r="N116" s="90" t="e">
        <f ca="true">+IF(AND(ISNUMBER(OFFSET('Water Data'!$G$6,0,10*ROW('Water Data'!G110))),'Data Summary'!CC116="Yes"),OFFSET('Water Data'!$G$6,0,10*ROW('Water Data'!G110)),NA())</f>
        <v>#N/A</v>
      </c>
      <c r="O116" s="90" t="e">
        <f ca="true">+IF(AND(ISNUMBER(OFFSET('Water Data'!$G$9,0,10*ROW('Water Data'!G110))),'Data Summary'!CD116="Yes"),OFFSET('Water Data'!$G$9,0,10*ROW('Water Data'!G110)),NA())</f>
        <v>#N/A</v>
      </c>
      <c r="P116" s="90" t="e">
        <f ca="true">+IF(AND(ISNUMBER(OFFSET('Water Data'!$H$4,0,10*ROW('Water Data'!H110))),'Data Summary'!CE116="Yes"),100-OFFSET('Water Data'!$H$4,0,10*ROW('Water Data'!H110)),NA())</f>
        <v>#N/A</v>
      </c>
      <c r="Q116" s="90" t="e">
        <f ca="true">+IF(AND(ISNUMBER(OFFSET('Water Data'!$H$6,0,10*ROW('Water Data'!H110))),'Data Summary'!CF116="Yes"),OFFSET('Water Data'!$H$6,0,10*ROW('Water Data'!H110)),NA())</f>
        <v>#N/A</v>
      </c>
      <c r="R116" s="90" t="e">
        <f ca="true">+IF(AND(ISNUMBER(OFFSET('Water Data'!$H$9,0,10*ROW('Water Data'!H110))),'Data Summary'!CG116="Yes"),OFFSET('Water Data'!$H$9,0,10*ROW('Water Data'!H110)),NA())</f>
        <v>#N/A</v>
      </c>
      <c r="S116" s="90" t="e">
        <f ca="true">+IF(AND(ISNUMBER(OFFSET('Water Data'!$I$4,0,10*ROW('Water Data'!I110))),'Data Summary'!CH116="Yes"),100-OFFSET('Water Data'!$I$4,0,10*ROW('Water Data'!I110)),NA())</f>
        <v>#N/A</v>
      </c>
      <c r="T116" s="90" t="e">
        <f ca="true">+IF(AND(ISNUMBER(OFFSET('Water Data'!$I$6,0,10*ROW('Water Data'!I110))),'Data Summary'!CI116="Yes"),OFFSET('Water Data'!$I$6,0,10*ROW('Water Data'!I110)),NA())</f>
        <v>#N/A</v>
      </c>
      <c r="U116" s="90" t="e">
        <f ca="true">+IF(AND(ISNUMBER(OFFSET('Water Data'!$I$9,0,10*ROW('Water Data'!I110))),'Data Summary'!CJ116="Yes"),OFFSET('Water Data'!$I$9,0,10*ROW('Water Data'!I110)),NA())</f>
        <v>#N/A</v>
      </c>
      <c r="V116" s="91" t="e">
        <f ca="true">+IF(AND(ISNUMBER(OFFSET('Sanitation Data'!$D$4,0,10*ROW('Sanitation Data'!D110))),'Data Summary'!CK116="Yes"),100-OFFSET('Sanitation Data'!$D$4,0,10*ROW('Sanitation Data'!D110)),NA())</f>
        <v>#N/A</v>
      </c>
      <c r="W116" s="91" t="e">
        <f ca="true">+IF(AND(ISNUMBER(OFFSET('Sanitation Data'!$D$6,0,10*ROW('Sanitation Data'!D110))),'Data Summary'!CL116="Yes"),OFFSET('Sanitation Data'!$D$6,0,10*ROW('Sanitation Data'!D110)),NA())</f>
        <v>#N/A</v>
      </c>
      <c r="X116" s="91" t="e">
        <f ca="true">+IF(AND(ISNUMBER(OFFSET('Sanitation Data'!$D$10,0,10*ROW('Sanitation Data'!D110))),'Data Summary'!CM116="Yes"),OFFSET('Sanitation Data'!$D$10,0,10*ROW('Sanitation Data'!D110)),NA())</f>
        <v>#N/A</v>
      </c>
      <c r="Y116" s="91" t="e">
        <f ca="true">+IF(AND(ISNUMBER(OFFSET('Sanitation Data'!$D$11,0,10*ROW('Sanitation Data'!D110))),'Data Summary'!CN116="Yes"),OFFSET('Sanitation Data'!$D$11,0,10*ROW('Sanitation Data'!D110)),NA())</f>
        <v>#N/A</v>
      </c>
      <c r="Z116" s="91" t="e">
        <f ca="true">+IF(AND(ISNUMBER(OFFSET('Sanitation Data'!$D$12,0,10*ROW('Sanitation Data'!D110))),'Data Summary'!CO116="Yes"),OFFSET('Sanitation Data'!$D$12,0,10*ROW('Sanitation Data'!D110)),NA())</f>
        <v>#N/A</v>
      </c>
      <c r="AA116" s="91" t="e">
        <f ca="true">+IF(AND(ISNUMBER(OFFSET('Sanitation Data'!$E$4,0,10*ROW('Sanitation Data'!E110))),'Data Summary'!CP116="Yes"),100-OFFSET('Sanitation Data'!$E$4,0,10*ROW('Sanitation Data'!E110)),NA())</f>
        <v>#N/A</v>
      </c>
      <c r="AB116" s="91" t="e">
        <f ca="true">+IF(AND(ISNUMBER(OFFSET('Sanitation Data'!$E$6,0,10*ROW('Sanitation Data'!E110))),'Data Summary'!CQ116="Yes"),OFFSET('Sanitation Data'!$E$6,0,10*ROW('Sanitation Data'!E110)),NA())</f>
        <v>#N/A</v>
      </c>
      <c r="AC116" s="91" t="e">
        <f ca="true">+IF(AND(ISNUMBER(OFFSET('Sanitation Data'!$E$10,0,10*ROW('Sanitation Data'!E110))),'Data Summary'!CR116="Yes"),OFFSET('Sanitation Data'!$E$10,0,10*ROW('Sanitation Data'!E110)),NA())</f>
        <v>#N/A</v>
      </c>
      <c r="AD116" s="91" t="e">
        <f ca="true">+IF(AND(ISNUMBER(OFFSET('Sanitation Data'!$E$11,0,10*ROW('Sanitation Data'!E110))),'Data Summary'!CS116="Yes"),OFFSET('Sanitation Data'!$E$11,0,10*ROW('Sanitation Data'!E110)),NA())</f>
        <v>#N/A</v>
      </c>
      <c r="AE116" s="91" t="e">
        <f ca="true">+IF(AND(ISNUMBER(OFFSET('Sanitation Data'!$E$12,0,10*ROW('Sanitation Data'!E110))),'Data Summary'!CT116="Yes"),OFFSET('Sanitation Data'!$E$12,0,10*ROW('Sanitation Data'!E110)),NA())</f>
        <v>#N/A</v>
      </c>
      <c r="AF116" s="91" t="e">
        <f ca="true">+IF(AND(ISNUMBER(OFFSET('Sanitation Data'!$F$4,0,10*ROW('Sanitation Data'!F110))),'Data Summary'!CU116="Yes"),100-OFFSET('Sanitation Data'!$F$4,0,10*ROW('Sanitation Data'!F110)),NA())</f>
        <v>#N/A</v>
      </c>
      <c r="AG116" s="91" t="e">
        <f ca="true">+IF(AND(ISNUMBER(OFFSET('Sanitation Data'!$F$6,0,10*ROW('Sanitation Data'!F110))),'Data Summary'!CV116="Yes"),OFFSET('Sanitation Data'!$F$6,0,10*ROW('Sanitation Data'!F110)),NA())</f>
        <v>#N/A</v>
      </c>
      <c r="AH116" s="91" t="e">
        <f ca="true">+IF(AND(ISNUMBER(OFFSET('Sanitation Data'!$F$10,0,10*ROW('Sanitation Data'!F110))),'Data Summary'!CW116="Yes"),OFFSET('Sanitation Data'!$F$10,0,10*ROW('Sanitation Data'!F110)),NA())</f>
        <v>#N/A</v>
      </c>
      <c r="AI116" s="91" t="e">
        <f ca="true">+IF(AND(ISNUMBER(OFFSET('Sanitation Data'!$F$11,0,10*ROW('Sanitation Data'!F110))),'Data Summary'!CX116="Yes"),OFFSET('Sanitation Data'!$F$11,0,10*ROW('Sanitation Data'!F110)),NA())</f>
        <v>#N/A</v>
      </c>
      <c r="AJ116" s="91" t="e">
        <f ca="true">+IF(AND(ISNUMBER(OFFSET('Sanitation Data'!$F$12,0,10*ROW('Sanitation Data'!F110))),'Data Summary'!CY116="Yes"),OFFSET('Sanitation Data'!$F$12,0,10*ROW('Sanitation Data'!F110)),NA())</f>
        <v>#N/A</v>
      </c>
      <c r="AK116" s="91" t="e">
        <f ca="true">+IF(AND(ISNUMBER(OFFSET('Sanitation Data'!$G$4,0,10*ROW('Sanitation Data'!G110))),'Data Summary'!CZ116="Yes"),100-OFFSET('Sanitation Data'!$G$4,0,10*ROW('Sanitation Data'!G110)),NA())</f>
        <v>#N/A</v>
      </c>
      <c r="AL116" s="91" t="e">
        <f ca="true">+IF(AND(ISNUMBER(OFFSET('Sanitation Data'!$G$6,0,10*ROW('Sanitation Data'!G110))),'Data Summary'!DA116="Yes"),OFFSET('Sanitation Data'!$G$6,0,10*ROW('Sanitation Data'!G110)),NA())</f>
        <v>#N/A</v>
      </c>
      <c r="AM116" s="91" t="e">
        <f ca="true">+IF(AND(ISNUMBER(OFFSET('Sanitation Data'!$G$10,0,10*ROW('Sanitation Data'!G110))),'Data Summary'!DB116="Yes"),OFFSET('Sanitation Data'!$G$10,0,10*ROW('Sanitation Data'!G110)),NA())</f>
        <v>#N/A</v>
      </c>
      <c r="AN116" s="91" t="e">
        <f ca="true">+IF(AND(ISNUMBER(OFFSET('Sanitation Data'!$G$11,0,10*ROW('Sanitation Data'!G110))),'Data Summary'!DC116="Yes"),OFFSET('Sanitation Data'!$G$11,0,10*ROW('Sanitation Data'!G110)),NA())</f>
        <v>#N/A</v>
      </c>
      <c r="AO116" s="91" t="e">
        <f ca="true">+IF(AND(ISNUMBER(OFFSET('Sanitation Data'!$G$12,0,10*ROW('Sanitation Data'!G110))),'Data Summary'!DD116="Yes"),OFFSET('Sanitation Data'!$G$12,0,10*ROW('Sanitation Data'!G110)),NA())</f>
        <v>#N/A</v>
      </c>
      <c r="AP116" s="91" t="e">
        <f ca="true">+IF(AND(ISNUMBER(OFFSET('Sanitation Data'!$H$4,0,10*ROW('Sanitation Data'!H110))),'Data Summary'!DE116="Yes"),100-OFFSET('Sanitation Data'!$H$4,0,10*ROW('Sanitation Data'!H110)),NA())</f>
        <v>#N/A</v>
      </c>
      <c r="AQ116" s="91" t="e">
        <f ca="true">+IF(AND(ISNUMBER(OFFSET('Sanitation Data'!$H$6,0,10*ROW('Sanitation Data'!H110))),'Data Summary'!DF116="Yes"),OFFSET('Sanitation Data'!$H$6,0,10*ROW('Sanitation Data'!H110)),NA())</f>
        <v>#N/A</v>
      </c>
      <c r="AR116" s="91" t="e">
        <f ca="true">+IF(AND(ISNUMBER(OFFSET('Sanitation Data'!$H$10,0,10*ROW('Sanitation Data'!H110))),'Data Summary'!DG116="Yes"),OFFSET('Sanitation Data'!$H$10,0,10*ROW('Sanitation Data'!H110)),NA())</f>
        <v>#N/A</v>
      </c>
      <c r="AS116" s="91" t="e">
        <f ca="true">+IF(AND(ISNUMBER(OFFSET('Sanitation Data'!$H$11,0,10*ROW('Sanitation Data'!H110))),'Data Summary'!DH116="Yes"),OFFSET('Sanitation Data'!$H$11,0,10*ROW('Sanitation Data'!H110)),NA())</f>
        <v>#N/A</v>
      </c>
      <c r="AT116" s="91" t="e">
        <f ca="true">+IF(AND(ISNUMBER(OFFSET('Sanitation Data'!$H$12,0,10*ROW('Sanitation Data'!H110))),'Data Summary'!DI116="Yes"),OFFSET('Sanitation Data'!$H$12,0,10*ROW('Sanitation Data'!H110)),NA())</f>
        <v>#N/A</v>
      </c>
      <c r="AU116" s="91" t="e">
        <f ca="true">+IF(AND(ISNUMBER(OFFSET('Sanitation Data'!$I$4,0,10*ROW('Sanitation Data'!I110))),'Data Summary'!DJ116="Yes"),100-OFFSET('Sanitation Data'!$I$4,0,10*ROW('Sanitation Data'!I110)),NA())</f>
        <v>#N/A</v>
      </c>
      <c r="AV116" s="91" t="e">
        <f ca="true">+IF(AND(ISNUMBER(OFFSET('Sanitation Data'!$I$6,0,10*ROW('Sanitation Data'!I110))),'Data Summary'!DK116="Yes"),OFFSET('Sanitation Data'!$I$6,0,10*ROW('Sanitation Data'!I110)),NA())</f>
        <v>#N/A</v>
      </c>
      <c r="AW116" s="91" t="e">
        <f ca="true">+IF(AND(ISNUMBER(OFFSET('Sanitation Data'!$I$10,0,10*ROW('Sanitation Data'!I110))),'Data Summary'!DL116="Yes"),OFFSET('Sanitation Data'!$I$10,0,10*ROW('Sanitation Data'!I110)),NA())</f>
        <v>#N/A</v>
      </c>
      <c r="AX116" s="91" t="e">
        <f ca="true">+IF(AND(ISNUMBER(OFFSET('Sanitation Data'!$I$11,0,10*ROW('Sanitation Data'!I110))),'Data Summary'!DM116="Yes"),OFFSET('Sanitation Data'!$I$11,0,10*ROW('Sanitation Data'!I110)),NA())</f>
        <v>#N/A</v>
      </c>
      <c r="AY116" s="91" t="e">
        <f ca="true">+IF(AND(ISNUMBER(OFFSET('Sanitation Data'!$I$12,0,10*ROW('Sanitation Data'!I110))),'Data Summary'!DN116="Yes"),OFFSET('Sanitation Data'!$I$12,0,10*ROW('Sanitation Data'!I110)),NA())</f>
        <v>#N/A</v>
      </c>
      <c r="AZ116" s="92" t="e">
        <f ca="true">+IF(AND(ISNUMBER(OFFSET('Hygiene Data'!$D$5,0,10*ROW('Hygiene Data'!D110))),'Data Summary'!DO116="Yes"),OFFSET('Hygiene Data'!$D$5,0,10*ROW('Hygiene Data'!D110)),NA())</f>
        <v>#N/A</v>
      </c>
      <c r="BA116" s="92" t="e">
        <f ca="true">+IF(AND(ISNUMBER(OFFSET('Hygiene Data'!$D$7,0,10*ROW('Hygiene Data'!D110))),'Data Summary'!DP116="Yes"),OFFSET('Hygiene Data'!$D$7,0,10*ROW('Hygiene Data'!D110)),NA())</f>
        <v>#N/A</v>
      </c>
      <c r="BB116" s="92" t="e">
        <f ca="true">+IF(AND(ISNUMBER(OFFSET('Hygiene Data'!$D$9,0,10*ROW('Hygiene Data'!D110))),'Data Summary'!DQ116="Yes"),OFFSET('Hygiene Data'!$D$9,0,10*ROW('Hygiene Data'!D110)),NA())</f>
        <v>#N/A</v>
      </c>
      <c r="BC116" s="92" t="e">
        <f ca="true">+IF(AND(ISNUMBER(OFFSET('Hygiene Data'!$E$5,0,10*ROW('Hygiene Data'!E110))),'Data Summary'!DR116="Yes"),OFFSET('Hygiene Data'!$E$5,0,10*ROW('Hygiene Data'!E110)),NA())</f>
        <v>#N/A</v>
      </c>
      <c r="BD116" s="92" t="e">
        <f ca="true">+IF(AND(ISNUMBER(OFFSET('Hygiene Data'!$E$7,0,10*ROW('Hygiene Data'!E110))),'Data Summary'!DS116="Yes"),OFFSET('Hygiene Data'!$E$7,0,10*ROW('Hygiene Data'!E110)),NA())</f>
        <v>#N/A</v>
      </c>
      <c r="BE116" s="92" t="e">
        <f ca="true">+IF(AND(ISNUMBER(OFFSET('Hygiene Data'!$E$9,0,10*ROW('Hygiene Data'!E110))),'Data Summary'!DT116="Yes"),OFFSET('Hygiene Data'!$E$9,0,10*ROW('Hygiene Data'!E110)),NA())</f>
        <v>#N/A</v>
      </c>
      <c r="BF116" s="92" t="e">
        <f ca="true">+IF(AND(ISNUMBER(OFFSET('Hygiene Data'!$F$5,0,10*ROW('Hygiene Data'!F110))),'Data Summary'!DU116="Yes"),OFFSET('Hygiene Data'!$F$5,0,10*ROW('Hygiene Data'!F110)),NA())</f>
        <v>#N/A</v>
      </c>
      <c r="BG116" s="92" t="e">
        <f ca="true">+IF(AND(ISNUMBER(OFFSET('Hygiene Data'!$F$7,0,10*ROW('Hygiene Data'!F110))),'Data Summary'!DV116="Yes"),OFFSET('Hygiene Data'!$F$7,0,10*ROW('Hygiene Data'!F110)),NA())</f>
        <v>#N/A</v>
      </c>
      <c r="BH116" s="92" t="e">
        <f ca="true">+IF(AND(ISNUMBER(OFFSET('Hygiene Data'!$F$9,0,10*ROW('Hygiene Data'!F110))),'Data Summary'!DW116="Yes"),OFFSET('Hygiene Data'!$F$9,0,10*ROW('Hygiene Data'!F110)),NA())</f>
        <v>#N/A</v>
      </c>
      <c r="BI116" s="92" t="e">
        <f ca="true">+IF(AND(ISNUMBER(OFFSET('Hygiene Data'!$G$5,0,10*ROW('Hygiene Data'!G110))),'Data Summary'!DX116="Yes"),OFFSET('Hygiene Data'!$G$5,0,10*ROW('Hygiene Data'!G110)),NA())</f>
        <v>#N/A</v>
      </c>
      <c r="BJ116" s="92" t="e">
        <f ca="true">+IF(AND(ISNUMBER(OFFSET('Hygiene Data'!$G$7,0,10*ROW('Hygiene Data'!G110))),'Data Summary'!DY116="Yes"),OFFSET('Hygiene Data'!$G$7,0,10*ROW('Hygiene Data'!G110)),NA())</f>
        <v>#N/A</v>
      </c>
      <c r="BK116" s="92" t="e">
        <f ca="true">+IF(AND(ISNUMBER(OFFSET('Hygiene Data'!$G$9,0,10*ROW('Hygiene Data'!G110))),'Data Summary'!DZ116="Yes"),OFFSET('Hygiene Data'!$G$9,0,10*ROW('Hygiene Data'!G110)),NA())</f>
        <v>#N/A</v>
      </c>
      <c r="BL116" s="92" t="e">
        <f ca="true">+IF(AND(ISNUMBER(OFFSET('Hygiene Data'!$H$5,0,10*ROW('Hygiene Data'!H110))),'Data Summary'!EA116="Yes"),OFFSET('Hygiene Data'!$H$5,0,10*ROW('Hygiene Data'!H110)),NA())</f>
        <v>#N/A</v>
      </c>
      <c r="BM116" s="92" t="e">
        <f ca="true">+IF(AND(ISNUMBER(OFFSET('Hygiene Data'!$H$7,0,10*ROW('Hygiene Data'!H110))),'Data Summary'!EB116="Yes"),OFFSET('Hygiene Data'!$H$7,0,10*ROW('Hygiene Data'!H110)),NA())</f>
        <v>#N/A</v>
      </c>
      <c r="BN116" s="92" t="e">
        <f ca="true">+IF(AND(ISNUMBER(OFFSET('Hygiene Data'!$H$9,0,10*ROW('Hygiene Data'!H110))),'Data Summary'!EC116="Yes"),OFFSET('Hygiene Data'!$H$9,0,10*ROW('Hygiene Data'!H110)),NA())</f>
        <v>#N/A</v>
      </c>
      <c r="BO116" s="92" t="e">
        <f ca="true">+IF(AND(ISNUMBER(OFFSET('Hygiene Data'!$I$5,0,10*ROW('Hygiene Data'!I110))),'Data Summary'!ED116="Yes"),OFFSET('Hygiene Data'!$I$5,0,10*ROW('Hygiene Data'!I110)),NA())</f>
        <v>#N/A</v>
      </c>
      <c r="BP116" s="92" t="e">
        <f ca="true">+IF(AND(ISNUMBER(OFFSET('Hygiene Data'!$I$7,0,10*ROW('Hygiene Data'!I110))),'Data Summary'!EE116="Yes"),OFFSET('Hygiene Data'!$I$7,0,10*ROW('Hygiene Data'!I110)),NA())</f>
        <v>#N/A</v>
      </c>
      <c r="BQ116" s="92"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4" t="str">
        <f ca="true">+IF(ISTEXT('Data Summary'!B117),'Data Summary'!B117,"")</f>
        <v/>
      </c>
      <c r="C117" s="327" t="e">
        <f ca="true">+VALUE('Data Summary'!C117)</f>
        <v>#VALUE!</v>
      </c>
      <c r="D117" s="90" t="e">
        <f ca="true">+IF(AND(ISNUMBER(OFFSET('Water Data'!$D$4,0,10*ROW('Water Data'!D111))),'Data Summary'!BS117="Yes"),100-OFFSET('Water Data'!$D$4,0,10*ROW('Water Data'!D111)),NA())</f>
        <v>#N/A</v>
      </c>
      <c r="E117" s="90" t="e">
        <f ca="true">+IF(AND(ISNUMBER(OFFSET('Water Data'!$D$6,0,10*ROW('Water Data'!D111))),'Data Summary'!BT117="Yes"),OFFSET('Water Data'!$D$6,0,10*ROW('Water Data'!D111)),NA())</f>
        <v>#N/A</v>
      </c>
      <c r="F117" s="90" t="e">
        <f ca="true">+IF(AND(ISNUMBER(OFFSET('Water Data'!$D$9,0,10*ROW('Water Data'!D111))),'Data Summary'!BU117="Yes"),OFFSET('Water Data'!$D$9,0,10*ROW('Water Data'!D111)),NA())</f>
        <v>#N/A</v>
      </c>
      <c r="G117" s="90" t="e">
        <f ca="true">+IF(AND(ISNUMBER(OFFSET('Water Data'!$E$4,0,10*ROW('Water Data'!E111))),'Data Summary'!BV117="Yes"),100-OFFSET('Water Data'!$E$4,0,10*ROW('Water Data'!E111)),NA())</f>
        <v>#N/A</v>
      </c>
      <c r="H117" s="90" t="e">
        <f ca="true">+IF(AND(ISNUMBER(OFFSET('Water Data'!$E$6,0,10*ROW('Water Data'!E111))),'Data Summary'!BW117="Yes"),OFFSET('Water Data'!$E$6,0,10*ROW('Water Data'!E111)),NA())</f>
        <v>#N/A</v>
      </c>
      <c r="I117" s="90" t="e">
        <f ca="true">+IF(AND(ISNUMBER(OFFSET('Water Data'!$E$9,0,10*ROW('Water Data'!E111))),'Data Summary'!BX117="Yes"),OFFSET('Water Data'!$E$9,0,10*ROW('Water Data'!E111)),NA())</f>
        <v>#N/A</v>
      </c>
      <c r="J117" s="90" t="e">
        <f ca="true">+IF(AND(ISNUMBER(OFFSET('Water Data'!$F$4,0,10*ROW('Water Data'!F111))),'Data Summary'!BY117="Yes"),100-OFFSET('Water Data'!$F$4,0,10*ROW('Water Data'!F111)),NA())</f>
        <v>#N/A</v>
      </c>
      <c r="K117" s="90" t="e">
        <f ca="true">+IF(AND(ISNUMBER(OFFSET('Water Data'!$F$6,0,10*ROW('Water Data'!F111))),'Data Summary'!BZ117="Yes"),OFFSET('Water Data'!$F$6,0,10*ROW('Water Data'!F111)),NA())</f>
        <v>#N/A</v>
      </c>
      <c r="L117" s="90" t="e">
        <f ca="true">+IF(AND(ISNUMBER(OFFSET('Water Data'!$F$9,0,10*ROW('Water Data'!F111))),'Data Summary'!CA117="Yes"),OFFSET('Water Data'!$F$9,0,10*ROW('Water Data'!F111)),NA())</f>
        <v>#N/A</v>
      </c>
      <c r="M117" s="90" t="e">
        <f ca="true">+IF(AND(ISNUMBER(OFFSET('Water Data'!$G$4,0,10*ROW('Water Data'!G111))),'Data Summary'!CB117="Yes"),100-OFFSET('Water Data'!$G$4,0,10*ROW('Water Data'!G111)),NA())</f>
        <v>#N/A</v>
      </c>
      <c r="N117" s="90" t="e">
        <f ca="true">+IF(AND(ISNUMBER(OFFSET('Water Data'!$G$6,0,10*ROW('Water Data'!G111))),'Data Summary'!CC117="Yes"),OFFSET('Water Data'!$G$6,0,10*ROW('Water Data'!G111)),NA())</f>
        <v>#N/A</v>
      </c>
      <c r="O117" s="90" t="e">
        <f ca="true">+IF(AND(ISNUMBER(OFFSET('Water Data'!$G$9,0,10*ROW('Water Data'!G111))),'Data Summary'!CD117="Yes"),OFFSET('Water Data'!$G$9,0,10*ROW('Water Data'!G111)),NA())</f>
        <v>#N/A</v>
      </c>
      <c r="P117" s="90" t="e">
        <f ca="true">+IF(AND(ISNUMBER(OFFSET('Water Data'!$H$4,0,10*ROW('Water Data'!H111))),'Data Summary'!CE117="Yes"),100-OFFSET('Water Data'!$H$4,0,10*ROW('Water Data'!H111)),NA())</f>
        <v>#N/A</v>
      </c>
      <c r="Q117" s="90" t="e">
        <f ca="true">+IF(AND(ISNUMBER(OFFSET('Water Data'!$H$6,0,10*ROW('Water Data'!H111))),'Data Summary'!CF117="Yes"),OFFSET('Water Data'!$H$6,0,10*ROW('Water Data'!H111)),NA())</f>
        <v>#N/A</v>
      </c>
      <c r="R117" s="90" t="e">
        <f ca="true">+IF(AND(ISNUMBER(OFFSET('Water Data'!$H$9,0,10*ROW('Water Data'!H111))),'Data Summary'!CG117="Yes"),OFFSET('Water Data'!$H$9,0,10*ROW('Water Data'!H111)),NA())</f>
        <v>#N/A</v>
      </c>
      <c r="S117" s="90" t="e">
        <f ca="true">+IF(AND(ISNUMBER(OFFSET('Water Data'!$I$4,0,10*ROW('Water Data'!I111))),'Data Summary'!CH117="Yes"),100-OFFSET('Water Data'!$I$4,0,10*ROW('Water Data'!I111)),NA())</f>
        <v>#N/A</v>
      </c>
      <c r="T117" s="90" t="e">
        <f ca="true">+IF(AND(ISNUMBER(OFFSET('Water Data'!$I$6,0,10*ROW('Water Data'!I111))),'Data Summary'!CI117="Yes"),OFFSET('Water Data'!$I$6,0,10*ROW('Water Data'!I111)),NA())</f>
        <v>#N/A</v>
      </c>
      <c r="U117" s="90" t="e">
        <f ca="true">+IF(AND(ISNUMBER(OFFSET('Water Data'!$I$9,0,10*ROW('Water Data'!I111))),'Data Summary'!CJ117="Yes"),OFFSET('Water Data'!$I$9,0,10*ROW('Water Data'!I111)),NA())</f>
        <v>#N/A</v>
      </c>
      <c r="V117" s="91" t="e">
        <f ca="true">+IF(AND(ISNUMBER(OFFSET('Sanitation Data'!$D$4,0,10*ROW('Sanitation Data'!D111))),'Data Summary'!CK117="Yes"),100-OFFSET('Sanitation Data'!$D$4,0,10*ROW('Sanitation Data'!D111)),NA())</f>
        <v>#N/A</v>
      </c>
      <c r="W117" s="91" t="e">
        <f ca="true">+IF(AND(ISNUMBER(OFFSET('Sanitation Data'!$D$6,0,10*ROW('Sanitation Data'!D111))),'Data Summary'!CL117="Yes"),OFFSET('Sanitation Data'!$D$6,0,10*ROW('Sanitation Data'!D111)),NA())</f>
        <v>#N/A</v>
      </c>
      <c r="X117" s="91" t="e">
        <f ca="true">+IF(AND(ISNUMBER(OFFSET('Sanitation Data'!$D$10,0,10*ROW('Sanitation Data'!D111))),'Data Summary'!CM117="Yes"),OFFSET('Sanitation Data'!$D$10,0,10*ROW('Sanitation Data'!D111)),NA())</f>
        <v>#N/A</v>
      </c>
      <c r="Y117" s="91" t="e">
        <f ca="true">+IF(AND(ISNUMBER(OFFSET('Sanitation Data'!$D$11,0,10*ROW('Sanitation Data'!D111))),'Data Summary'!CN117="Yes"),OFFSET('Sanitation Data'!$D$11,0,10*ROW('Sanitation Data'!D111)),NA())</f>
        <v>#N/A</v>
      </c>
      <c r="Z117" s="91" t="e">
        <f ca="true">+IF(AND(ISNUMBER(OFFSET('Sanitation Data'!$D$12,0,10*ROW('Sanitation Data'!D111))),'Data Summary'!CO117="Yes"),OFFSET('Sanitation Data'!$D$12,0,10*ROW('Sanitation Data'!D111)),NA())</f>
        <v>#N/A</v>
      </c>
      <c r="AA117" s="91" t="e">
        <f ca="true">+IF(AND(ISNUMBER(OFFSET('Sanitation Data'!$E$4,0,10*ROW('Sanitation Data'!E111))),'Data Summary'!CP117="Yes"),100-OFFSET('Sanitation Data'!$E$4,0,10*ROW('Sanitation Data'!E111)),NA())</f>
        <v>#N/A</v>
      </c>
      <c r="AB117" s="91" t="e">
        <f ca="true">+IF(AND(ISNUMBER(OFFSET('Sanitation Data'!$E$6,0,10*ROW('Sanitation Data'!E111))),'Data Summary'!CQ117="Yes"),OFFSET('Sanitation Data'!$E$6,0,10*ROW('Sanitation Data'!E111)),NA())</f>
        <v>#N/A</v>
      </c>
      <c r="AC117" s="91" t="e">
        <f ca="true">+IF(AND(ISNUMBER(OFFSET('Sanitation Data'!$E$10,0,10*ROW('Sanitation Data'!E111))),'Data Summary'!CR117="Yes"),OFFSET('Sanitation Data'!$E$10,0,10*ROW('Sanitation Data'!E111)),NA())</f>
        <v>#N/A</v>
      </c>
      <c r="AD117" s="91" t="e">
        <f ca="true">+IF(AND(ISNUMBER(OFFSET('Sanitation Data'!$E$11,0,10*ROW('Sanitation Data'!E111))),'Data Summary'!CS117="Yes"),OFFSET('Sanitation Data'!$E$11,0,10*ROW('Sanitation Data'!E111)),NA())</f>
        <v>#N/A</v>
      </c>
      <c r="AE117" s="91" t="e">
        <f ca="true">+IF(AND(ISNUMBER(OFFSET('Sanitation Data'!$E$12,0,10*ROW('Sanitation Data'!E111))),'Data Summary'!CT117="Yes"),OFFSET('Sanitation Data'!$E$12,0,10*ROW('Sanitation Data'!E111)),NA())</f>
        <v>#N/A</v>
      </c>
      <c r="AF117" s="91" t="e">
        <f ca="true">+IF(AND(ISNUMBER(OFFSET('Sanitation Data'!$F$4,0,10*ROW('Sanitation Data'!F111))),'Data Summary'!CU117="Yes"),100-OFFSET('Sanitation Data'!$F$4,0,10*ROW('Sanitation Data'!F111)),NA())</f>
        <v>#N/A</v>
      </c>
      <c r="AG117" s="91" t="e">
        <f ca="true">+IF(AND(ISNUMBER(OFFSET('Sanitation Data'!$F$6,0,10*ROW('Sanitation Data'!F111))),'Data Summary'!CV117="Yes"),OFFSET('Sanitation Data'!$F$6,0,10*ROW('Sanitation Data'!F111)),NA())</f>
        <v>#N/A</v>
      </c>
      <c r="AH117" s="91" t="e">
        <f ca="true">+IF(AND(ISNUMBER(OFFSET('Sanitation Data'!$F$10,0,10*ROW('Sanitation Data'!F111))),'Data Summary'!CW117="Yes"),OFFSET('Sanitation Data'!$F$10,0,10*ROW('Sanitation Data'!F111)),NA())</f>
        <v>#N/A</v>
      </c>
      <c r="AI117" s="91" t="e">
        <f ca="true">+IF(AND(ISNUMBER(OFFSET('Sanitation Data'!$F$11,0,10*ROW('Sanitation Data'!F111))),'Data Summary'!CX117="Yes"),OFFSET('Sanitation Data'!$F$11,0,10*ROW('Sanitation Data'!F111)),NA())</f>
        <v>#N/A</v>
      </c>
      <c r="AJ117" s="91" t="e">
        <f ca="true">+IF(AND(ISNUMBER(OFFSET('Sanitation Data'!$F$12,0,10*ROW('Sanitation Data'!F111))),'Data Summary'!CY117="Yes"),OFFSET('Sanitation Data'!$F$12,0,10*ROW('Sanitation Data'!F111)),NA())</f>
        <v>#N/A</v>
      </c>
      <c r="AK117" s="91" t="e">
        <f ca="true">+IF(AND(ISNUMBER(OFFSET('Sanitation Data'!$G$4,0,10*ROW('Sanitation Data'!G111))),'Data Summary'!CZ117="Yes"),100-OFFSET('Sanitation Data'!$G$4,0,10*ROW('Sanitation Data'!G111)),NA())</f>
        <v>#N/A</v>
      </c>
      <c r="AL117" s="91" t="e">
        <f ca="true">+IF(AND(ISNUMBER(OFFSET('Sanitation Data'!$G$6,0,10*ROW('Sanitation Data'!G111))),'Data Summary'!DA117="Yes"),OFFSET('Sanitation Data'!$G$6,0,10*ROW('Sanitation Data'!G111)),NA())</f>
        <v>#N/A</v>
      </c>
      <c r="AM117" s="91" t="e">
        <f ca="true">+IF(AND(ISNUMBER(OFFSET('Sanitation Data'!$G$10,0,10*ROW('Sanitation Data'!G111))),'Data Summary'!DB117="Yes"),OFFSET('Sanitation Data'!$G$10,0,10*ROW('Sanitation Data'!G111)),NA())</f>
        <v>#N/A</v>
      </c>
      <c r="AN117" s="91" t="e">
        <f ca="true">+IF(AND(ISNUMBER(OFFSET('Sanitation Data'!$G$11,0,10*ROW('Sanitation Data'!G111))),'Data Summary'!DC117="Yes"),OFFSET('Sanitation Data'!$G$11,0,10*ROW('Sanitation Data'!G111)),NA())</f>
        <v>#N/A</v>
      </c>
      <c r="AO117" s="91" t="e">
        <f ca="true">+IF(AND(ISNUMBER(OFFSET('Sanitation Data'!$G$12,0,10*ROW('Sanitation Data'!G111))),'Data Summary'!DD117="Yes"),OFFSET('Sanitation Data'!$G$12,0,10*ROW('Sanitation Data'!G111)),NA())</f>
        <v>#N/A</v>
      </c>
      <c r="AP117" s="91" t="e">
        <f ca="true">+IF(AND(ISNUMBER(OFFSET('Sanitation Data'!$H$4,0,10*ROW('Sanitation Data'!H111))),'Data Summary'!DE117="Yes"),100-OFFSET('Sanitation Data'!$H$4,0,10*ROW('Sanitation Data'!H111)),NA())</f>
        <v>#N/A</v>
      </c>
      <c r="AQ117" s="91" t="e">
        <f ca="true">+IF(AND(ISNUMBER(OFFSET('Sanitation Data'!$H$6,0,10*ROW('Sanitation Data'!H111))),'Data Summary'!DF117="Yes"),OFFSET('Sanitation Data'!$H$6,0,10*ROW('Sanitation Data'!H111)),NA())</f>
        <v>#N/A</v>
      </c>
      <c r="AR117" s="91" t="e">
        <f ca="true">+IF(AND(ISNUMBER(OFFSET('Sanitation Data'!$H$10,0,10*ROW('Sanitation Data'!H111))),'Data Summary'!DG117="Yes"),OFFSET('Sanitation Data'!$H$10,0,10*ROW('Sanitation Data'!H111)),NA())</f>
        <v>#N/A</v>
      </c>
      <c r="AS117" s="91" t="e">
        <f ca="true">+IF(AND(ISNUMBER(OFFSET('Sanitation Data'!$H$11,0,10*ROW('Sanitation Data'!H111))),'Data Summary'!DH117="Yes"),OFFSET('Sanitation Data'!$H$11,0,10*ROW('Sanitation Data'!H111)),NA())</f>
        <v>#N/A</v>
      </c>
      <c r="AT117" s="91" t="e">
        <f ca="true">+IF(AND(ISNUMBER(OFFSET('Sanitation Data'!$H$12,0,10*ROW('Sanitation Data'!H111))),'Data Summary'!DI117="Yes"),OFFSET('Sanitation Data'!$H$12,0,10*ROW('Sanitation Data'!H111)),NA())</f>
        <v>#N/A</v>
      </c>
      <c r="AU117" s="91" t="e">
        <f ca="true">+IF(AND(ISNUMBER(OFFSET('Sanitation Data'!$I$4,0,10*ROW('Sanitation Data'!I111))),'Data Summary'!DJ117="Yes"),100-OFFSET('Sanitation Data'!$I$4,0,10*ROW('Sanitation Data'!I111)),NA())</f>
        <v>#N/A</v>
      </c>
      <c r="AV117" s="91" t="e">
        <f ca="true">+IF(AND(ISNUMBER(OFFSET('Sanitation Data'!$I$6,0,10*ROW('Sanitation Data'!I111))),'Data Summary'!DK117="Yes"),OFFSET('Sanitation Data'!$I$6,0,10*ROW('Sanitation Data'!I111)),NA())</f>
        <v>#N/A</v>
      </c>
      <c r="AW117" s="91" t="e">
        <f ca="true">+IF(AND(ISNUMBER(OFFSET('Sanitation Data'!$I$10,0,10*ROW('Sanitation Data'!I111))),'Data Summary'!DL117="Yes"),OFFSET('Sanitation Data'!$I$10,0,10*ROW('Sanitation Data'!I111)),NA())</f>
        <v>#N/A</v>
      </c>
      <c r="AX117" s="91" t="e">
        <f ca="true">+IF(AND(ISNUMBER(OFFSET('Sanitation Data'!$I$11,0,10*ROW('Sanitation Data'!I111))),'Data Summary'!DM117="Yes"),OFFSET('Sanitation Data'!$I$11,0,10*ROW('Sanitation Data'!I111)),NA())</f>
        <v>#N/A</v>
      </c>
      <c r="AY117" s="91" t="e">
        <f ca="true">+IF(AND(ISNUMBER(OFFSET('Sanitation Data'!$I$12,0,10*ROW('Sanitation Data'!I111))),'Data Summary'!DN117="Yes"),OFFSET('Sanitation Data'!$I$12,0,10*ROW('Sanitation Data'!I111)),NA())</f>
        <v>#N/A</v>
      </c>
      <c r="AZ117" s="92" t="e">
        <f ca="true">+IF(AND(ISNUMBER(OFFSET('Hygiene Data'!$D$5,0,10*ROW('Hygiene Data'!D111))),'Data Summary'!DO117="Yes"),OFFSET('Hygiene Data'!$D$5,0,10*ROW('Hygiene Data'!D111)),NA())</f>
        <v>#N/A</v>
      </c>
      <c r="BA117" s="92" t="e">
        <f ca="true">+IF(AND(ISNUMBER(OFFSET('Hygiene Data'!$D$7,0,10*ROW('Hygiene Data'!D111))),'Data Summary'!DP117="Yes"),OFFSET('Hygiene Data'!$D$7,0,10*ROW('Hygiene Data'!D111)),NA())</f>
        <v>#N/A</v>
      </c>
      <c r="BB117" s="92" t="e">
        <f ca="true">+IF(AND(ISNUMBER(OFFSET('Hygiene Data'!$D$9,0,10*ROW('Hygiene Data'!D111))),'Data Summary'!DQ117="Yes"),OFFSET('Hygiene Data'!$D$9,0,10*ROW('Hygiene Data'!D111)),NA())</f>
        <v>#N/A</v>
      </c>
      <c r="BC117" s="92" t="e">
        <f ca="true">+IF(AND(ISNUMBER(OFFSET('Hygiene Data'!$E$5,0,10*ROW('Hygiene Data'!E111))),'Data Summary'!DR117="Yes"),OFFSET('Hygiene Data'!$E$5,0,10*ROW('Hygiene Data'!E111)),NA())</f>
        <v>#N/A</v>
      </c>
      <c r="BD117" s="92" t="e">
        <f ca="true">+IF(AND(ISNUMBER(OFFSET('Hygiene Data'!$E$7,0,10*ROW('Hygiene Data'!E111))),'Data Summary'!DS117="Yes"),OFFSET('Hygiene Data'!$E$7,0,10*ROW('Hygiene Data'!E111)),NA())</f>
        <v>#N/A</v>
      </c>
      <c r="BE117" s="92" t="e">
        <f ca="true">+IF(AND(ISNUMBER(OFFSET('Hygiene Data'!$E$9,0,10*ROW('Hygiene Data'!E111))),'Data Summary'!DT117="Yes"),OFFSET('Hygiene Data'!$E$9,0,10*ROW('Hygiene Data'!E111)),NA())</f>
        <v>#N/A</v>
      </c>
      <c r="BF117" s="92" t="e">
        <f ca="true">+IF(AND(ISNUMBER(OFFSET('Hygiene Data'!$F$5,0,10*ROW('Hygiene Data'!F111))),'Data Summary'!DU117="Yes"),OFFSET('Hygiene Data'!$F$5,0,10*ROW('Hygiene Data'!F111)),NA())</f>
        <v>#N/A</v>
      </c>
      <c r="BG117" s="92" t="e">
        <f ca="true">+IF(AND(ISNUMBER(OFFSET('Hygiene Data'!$F$7,0,10*ROW('Hygiene Data'!F111))),'Data Summary'!DV117="Yes"),OFFSET('Hygiene Data'!$F$7,0,10*ROW('Hygiene Data'!F111)),NA())</f>
        <v>#N/A</v>
      </c>
      <c r="BH117" s="92" t="e">
        <f ca="true">+IF(AND(ISNUMBER(OFFSET('Hygiene Data'!$F$9,0,10*ROW('Hygiene Data'!F111))),'Data Summary'!DW117="Yes"),OFFSET('Hygiene Data'!$F$9,0,10*ROW('Hygiene Data'!F111)),NA())</f>
        <v>#N/A</v>
      </c>
      <c r="BI117" s="92" t="e">
        <f ca="true">+IF(AND(ISNUMBER(OFFSET('Hygiene Data'!$G$5,0,10*ROW('Hygiene Data'!G111))),'Data Summary'!DX117="Yes"),OFFSET('Hygiene Data'!$G$5,0,10*ROW('Hygiene Data'!G111)),NA())</f>
        <v>#N/A</v>
      </c>
      <c r="BJ117" s="92" t="e">
        <f ca="true">+IF(AND(ISNUMBER(OFFSET('Hygiene Data'!$G$7,0,10*ROW('Hygiene Data'!G111))),'Data Summary'!DY117="Yes"),OFFSET('Hygiene Data'!$G$7,0,10*ROW('Hygiene Data'!G111)),NA())</f>
        <v>#N/A</v>
      </c>
      <c r="BK117" s="92" t="e">
        <f ca="true">+IF(AND(ISNUMBER(OFFSET('Hygiene Data'!$G$9,0,10*ROW('Hygiene Data'!G111))),'Data Summary'!DZ117="Yes"),OFFSET('Hygiene Data'!$G$9,0,10*ROW('Hygiene Data'!G111)),NA())</f>
        <v>#N/A</v>
      </c>
      <c r="BL117" s="92" t="e">
        <f ca="true">+IF(AND(ISNUMBER(OFFSET('Hygiene Data'!$H$5,0,10*ROW('Hygiene Data'!H111))),'Data Summary'!EA117="Yes"),OFFSET('Hygiene Data'!$H$5,0,10*ROW('Hygiene Data'!H111)),NA())</f>
        <v>#N/A</v>
      </c>
      <c r="BM117" s="92" t="e">
        <f ca="true">+IF(AND(ISNUMBER(OFFSET('Hygiene Data'!$H$7,0,10*ROW('Hygiene Data'!H111))),'Data Summary'!EB117="Yes"),OFFSET('Hygiene Data'!$H$7,0,10*ROW('Hygiene Data'!H111)),NA())</f>
        <v>#N/A</v>
      </c>
      <c r="BN117" s="92" t="e">
        <f ca="true">+IF(AND(ISNUMBER(OFFSET('Hygiene Data'!$H$9,0,10*ROW('Hygiene Data'!H111))),'Data Summary'!EC117="Yes"),OFFSET('Hygiene Data'!$H$9,0,10*ROW('Hygiene Data'!H111)),NA())</f>
        <v>#N/A</v>
      </c>
      <c r="BO117" s="92" t="e">
        <f ca="true">+IF(AND(ISNUMBER(OFFSET('Hygiene Data'!$I$5,0,10*ROW('Hygiene Data'!I111))),'Data Summary'!ED117="Yes"),OFFSET('Hygiene Data'!$I$5,0,10*ROW('Hygiene Data'!I111)),NA())</f>
        <v>#N/A</v>
      </c>
      <c r="BP117" s="92" t="e">
        <f ca="true">+IF(AND(ISNUMBER(OFFSET('Hygiene Data'!$I$7,0,10*ROW('Hygiene Data'!I111))),'Data Summary'!EE117="Yes"),OFFSET('Hygiene Data'!$I$7,0,10*ROW('Hygiene Data'!I111)),NA())</f>
        <v>#N/A</v>
      </c>
      <c r="BQ117" s="92"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4" t="str">
        <f ca="true">+IF(ISTEXT('Data Summary'!B118),'Data Summary'!B118,"")</f>
        <v/>
      </c>
      <c r="C118" s="327" t="e">
        <f ca="true">+VALUE('Data Summary'!C118)</f>
        <v>#VALUE!</v>
      </c>
      <c r="D118" s="90" t="e">
        <f ca="true">+IF(AND(ISNUMBER(OFFSET('Water Data'!$D$4,0,10*ROW('Water Data'!D112))),'Data Summary'!BS118="Yes"),100-OFFSET('Water Data'!$D$4,0,10*ROW('Water Data'!D112)),NA())</f>
        <v>#N/A</v>
      </c>
      <c r="E118" s="90" t="e">
        <f ca="true">+IF(AND(ISNUMBER(OFFSET('Water Data'!$D$6,0,10*ROW('Water Data'!D112))),'Data Summary'!BT118="Yes"),OFFSET('Water Data'!$D$6,0,10*ROW('Water Data'!D112)),NA())</f>
        <v>#N/A</v>
      </c>
      <c r="F118" s="90" t="e">
        <f ca="true">+IF(AND(ISNUMBER(OFFSET('Water Data'!$D$9,0,10*ROW('Water Data'!D112))),'Data Summary'!BU118="Yes"),OFFSET('Water Data'!$D$9,0,10*ROW('Water Data'!D112)),NA())</f>
        <v>#N/A</v>
      </c>
      <c r="G118" s="90" t="e">
        <f ca="true">+IF(AND(ISNUMBER(OFFSET('Water Data'!$E$4,0,10*ROW('Water Data'!E112))),'Data Summary'!BV118="Yes"),100-OFFSET('Water Data'!$E$4,0,10*ROW('Water Data'!E112)),NA())</f>
        <v>#N/A</v>
      </c>
      <c r="H118" s="90" t="e">
        <f ca="true">+IF(AND(ISNUMBER(OFFSET('Water Data'!$E$6,0,10*ROW('Water Data'!E112))),'Data Summary'!BW118="Yes"),OFFSET('Water Data'!$E$6,0,10*ROW('Water Data'!E112)),NA())</f>
        <v>#N/A</v>
      </c>
      <c r="I118" s="90" t="e">
        <f ca="true">+IF(AND(ISNUMBER(OFFSET('Water Data'!$E$9,0,10*ROW('Water Data'!E112))),'Data Summary'!BX118="Yes"),OFFSET('Water Data'!$E$9,0,10*ROW('Water Data'!E112)),NA())</f>
        <v>#N/A</v>
      </c>
      <c r="J118" s="90" t="e">
        <f ca="true">+IF(AND(ISNUMBER(OFFSET('Water Data'!$F$4,0,10*ROW('Water Data'!F112))),'Data Summary'!BY118="Yes"),100-OFFSET('Water Data'!$F$4,0,10*ROW('Water Data'!F112)),NA())</f>
        <v>#N/A</v>
      </c>
      <c r="K118" s="90" t="e">
        <f ca="true">+IF(AND(ISNUMBER(OFFSET('Water Data'!$F$6,0,10*ROW('Water Data'!F112))),'Data Summary'!BZ118="Yes"),OFFSET('Water Data'!$F$6,0,10*ROW('Water Data'!F112)),NA())</f>
        <v>#N/A</v>
      </c>
      <c r="L118" s="90" t="e">
        <f ca="true">+IF(AND(ISNUMBER(OFFSET('Water Data'!$F$9,0,10*ROW('Water Data'!F112))),'Data Summary'!CA118="Yes"),OFFSET('Water Data'!$F$9,0,10*ROW('Water Data'!F112)),NA())</f>
        <v>#N/A</v>
      </c>
      <c r="M118" s="90" t="e">
        <f ca="true">+IF(AND(ISNUMBER(OFFSET('Water Data'!$G$4,0,10*ROW('Water Data'!G112))),'Data Summary'!CB118="Yes"),100-OFFSET('Water Data'!$G$4,0,10*ROW('Water Data'!G112)),NA())</f>
        <v>#N/A</v>
      </c>
      <c r="N118" s="90" t="e">
        <f ca="true">+IF(AND(ISNUMBER(OFFSET('Water Data'!$G$6,0,10*ROW('Water Data'!G112))),'Data Summary'!CC118="Yes"),OFFSET('Water Data'!$G$6,0,10*ROW('Water Data'!G112)),NA())</f>
        <v>#N/A</v>
      </c>
      <c r="O118" s="90" t="e">
        <f ca="true">+IF(AND(ISNUMBER(OFFSET('Water Data'!$G$9,0,10*ROW('Water Data'!G112))),'Data Summary'!CD118="Yes"),OFFSET('Water Data'!$G$9,0,10*ROW('Water Data'!G112)),NA())</f>
        <v>#N/A</v>
      </c>
      <c r="P118" s="90" t="e">
        <f ca="true">+IF(AND(ISNUMBER(OFFSET('Water Data'!$H$4,0,10*ROW('Water Data'!H112))),'Data Summary'!CE118="Yes"),100-OFFSET('Water Data'!$H$4,0,10*ROW('Water Data'!H112)),NA())</f>
        <v>#N/A</v>
      </c>
      <c r="Q118" s="90" t="e">
        <f ca="true">+IF(AND(ISNUMBER(OFFSET('Water Data'!$H$6,0,10*ROW('Water Data'!H112))),'Data Summary'!CF118="Yes"),OFFSET('Water Data'!$H$6,0,10*ROW('Water Data'!H112)),NA())</f>
        <v>#N/A</v>
      </c>
      <c r="R118" s="90" t="e">
        <f ca="true">+IF(AND(ISNUMBER(OFFSET('Water Data'!$H$9,0,10*ROW('Water Data'!H112))),'Data Summary'!CG118="Yes"),OFFSET('Water Data'!$H$9,0,10*ROW('Water Data'!H112)),NA())</f>
        <v>#N/A</v>
      </c>
      <c r="S118" s="90" t="e">
        <f ca="true">+IF(AND(ISNUMBER(OFFSET('Water Data'!$I$4,0,10*ROW('Water Data'!I112))),'Data Summary'!CH118="Yes"),100-OFFSET('Water Data'!$I$4,0,10*ROW('Water Data'!I112)),NA())</f>
        <v>#N/A</v>
      </c>
      <c r="T118" s="90" t="e">
        <f ca="true">+IF(AND(ISNUMBER(OFFSET('Water Data'!$I$6,0,10*ROW('Water Data'!I112))),'Data Summary'!CI118="Yes"),OFFSET('Water Data'!$I$6,0,10*ROW('Water Data'!I112)),NA())</f>
        <v>#N/A</v>
      </c>
      <c r="U118" s="90" t="e">
        <f ca="true">+IF(AND(ISNUMBER(OFFSET('Water Data'!$I$9,0,10*ROW('Water Data'!I112))),'Data Summary'!CJ118="Yes"),OFFSET('Water Data'!$I$9,0,10*ROW('Water Data'!I112)),NA())</f>
        <v>#N/A</v>
      </c>
      <c r="V118" s="91" t="e">
        <f ca="true">+IF(AND(ISNUMBER(OFFSET('Sanitation Data'!$D$4,0,10*ROW('Sanitation Data'!D112))),'Data Summary'!CK118="Yes"),100-OFFSET('Sanitation Data'!$D$4,0,10*ROW('Sanitation Data'!D112)),NA())</f>
        <v>#N/A</v>
      </c>
      <c r="W118" s="91" t="e">
        <f ca="true">+IF(AND(ISNUMBER(OFFSET('Sanitation Data'!$D$6,0,10*ROW('Sanitation Data'!D112))),'Data Summary'!CL118="Yes"),OFFSET('Sanitation Data'!$D$6,0,10*ROW('Sanitation Data'!D112)),NA())</f>
        <v>#N/A</v>
      </c>
      <c r="X118" s="91" t="e">
        <f ca="true">+IF(AND(ISNUMBER(OFFSET('Sanitation Data'!$D$10,0,10*ROW('Sanitation Data'!D112))),'Data Summary'!CM118="Yes"),OFFSET('Sanitation Data'!$D$10,0,10*ROW('Sanitation Data'!D112)),NA())</f>
        <v>#N/A</v>
      </c>
      <c r="Y118" s="91" t="e">
        <f ca="true">+IF(AND(ISNUMBER(OFFSET('Sanitation Data'!$D$11,0,10*ROW('Sanitation Data'!D112))),'Data Summary'!CN118="Yes"),OFFSET('Sanitation Data'!$D$11,0,10*ROW('Sanitation Data'!D112)),NA())</f>
        <v>#N/A</v>
      </c>
      <c r="Z118" s="91" t="e">
        <f ca="true">+IF(AND(ISNUMBER(OFFSET('Sanitation Data'!$D$12,0,10*ROW('Sanitation Data'!D112))),'Data Summary'!CO118="Yes"),OFFSET('Sanitation Data'!$D$12,0,10*ROW('Sanitation Data'!D112)),NA())</f>
        <v>#N/A</v>
      </c>
      <c r="AA118" s="91" t="e">
        <f ca="true">+IF(AND(ISNUMBER(OFFSET('Sanitation Data'!$E$4,0,10*ROW('Sanitation Data'!E112))),'Data Summary'!CP118="Yes"),100-OFFSET('Sanitation Data'!$E$4,0,10*ROW('Sanitation Data'!E112)),NA())</f>
        <v>#N/A</v>
      </c>
      <c r="AB118" s="91" t="e">
        <f ca="true">+IF(AND(ISNUMBER(OFFSET('Sanitation Data'!$E$6,0,10*ROW('Sanitation Data'!E112))),'Data Summary'!CQ118="Yes"),OFFSET('Sanitation Data'!$E$6,0,10*ROW('Sanitation Data'!E112)),NA())</f>
        <v>#N/A</v>
      </c>
      <c r="AC118" s="91" t="e">
        <f ca="true">+IF(AND(ISNUMBER(OFFSET('Sanitation Data'!$E$10,0,10*ROW('Sanitation Data'!E112))),'Data Summary'!CR118="Yes"),OFFSET('Sanitation Data'!$E$10,0,10*ROW('Sanitation Data'!E112)),NA())</f>
        <v>#N/A</v>
      </c>
      <c r="AD118" s="91" t="e">
        <f ca="true">+IF(AND(ISNUMBER(OFFSET('Sanitation Data'!$E$11,0,10*ROW('Sanitation Data'!E112))),'Data Summary'!CS118="Yes"),OFFSET('Sanitation Data'!$E$11,0,10*ROW('Sanitation Data'!E112)),NA())</f>
        <v>#N/A</v>
      </c>
      <c r="AE118" s="91" t="e">
        <f ca="true">+IF(AND(ISNUMBER(OFFSET('Sanitation Data'!$E$12,0,10*ROW('Sanitation Data'!E112))),'Data Summary'!CT118="Yes"),OFFSET('Sanitation Data'!$E$12,0,10*ROW('Sanitation Data'!E112)),NA())</f>
        <v>#N/A</v>
      </c>
      <c r="AF118" s="91" t="e">
        <f ca="true">+IF(AND(ISNUMBER(OFFSET('Sanitation Data'!$F$4,0,10*ROW('Sanitation Data'!F112))),'Data Summary'!CU118="Yes"),100-OFFSET('Sanitation Data'!$F$4,0,10*ROW('Sanitation Data'!F112)),NA())</f>
        <v>#N/A</v>
      </c>
      <c r="AG118" s="91" t="e">
        <f ca="true">+IF(AND(ISNUMBER(OFFSET('Sanitation Data'!$F$6,0,10*ROW('Sanitation Data'!F112))),'Data Summary'!CV118="Yes"),OFFSET('Sanitation Data'!$F$6,0,10*ROW('Sanitation Data'!F112)),NA())</f>
        <v>#N/A</v>
      </c>
      <c r="AH118" s="91" t="e">
        <f ca="true">+IF(AND(ISNUMBER(OFFSET('Sanitation Data'!$F$10,0,10*ROW('Sanitation Data'!F112))),'Data Summary'!CW118="Yes"),OFFSET('Sanitation Data'!$F$10,0,10*ROW('Sanitation Data'!F112)),NA())</f>
        <v>#N/A</v>
      </c>
      <c r="AI118" s="91" t="e">
        <f ca="true">+IF(AND(ISNUMBER(OFFSET('Sanitation Data'!$F$11,0,10*ROW('Sanitation Data'!F112))),'Data Summary'!CX118="Yes"),OFFSET('Sanitation Data'!$F$11,0,10*ROW('Sanitation Data'!F112)),NA())</f>
        <v>#N/A</v>
      </c>
      <c r="AJ118" s="91" t="e">
        <f ca="true">+IF(AND(ISNUMBER(OFFSET('Sanitation Data'!$F$12,0,10*ROW('Sanitation Data'!F112))),'Data Summary'!CY118="Yes"),OFFSET('Sanitation Data'!$F$12,0,10*ROW('Sanitation Data'!F112)),NA())</f>
        <v>#N/A</v>
      </c>
      <c r="AK118" s="91" t="e">
        <f ca="true">+IF(AND(ISNUMBER(OFFSET('Sanitation Data'!$G$4,0,10*ROW('Sanitation Data'!G112))),'Data Summary'!CZ118="Yes"),100-OFFSET('Sanitation Data'!$G$4,0,10*ROW('Sanitation Data'!G112)),NA())</f>
        <v>#N/A</v>
      </c>
      <c r="AL118" s="91" t="e">
        <f ca="true">+IF(AND(ISNUMBER(OFFSET('Sanitation Data'!$G$6,0,10*ROW('Sanitation Data'!G112))),'Data Summary'!DA118="Yes"),OFFSET('Sanitation Data'!$G$6,0,10*ROW('Sanitation Data'!G112)),NA())</f>
        <v>#N/A</v>
      </c>
      <c r="AM118" s="91" t="e">
        <f ca="true">+IF(AND(ISNUMBER(OFFSET('Sanitation Data'!$G$10,0,10*ROW('Sanitation Data'!G112))),'Data Summary'!DB118="Yes"),OFFSET('Sanitation Data'!$G$10,0,10*ROW('Sanitation Data'!G112)),NA())</f>
        <v>#N/A</v>
      </c>
      <c r="AN118" s="91" t="e">
        <f ca="true">+IF(AND(ISNUMBER(OFFSET('Sanitation Data'!$G$11,0,10*ROW('Sanitation Data'!G112))),'Data Summary'!DC118="Yes"),OFFSET('Sanitation Data'!$G$11,0,10*ROW('Sanitation Data'!G112)),NA())</f>
        <v>#N/A</v>
      </c>
      <c r="AO118" s="91" t="e">
        <f ca="true">+IF(AND(ISNUMBER(OFFSET('Sanitation Data'!$G$12,0,10*ROW('Sanitation Data'!G112))),'Data Summary'!DD118="Yes"),OFFSET('Sanitation Data'!$G$12,0,10*ROW('Sanitation Data'!G112)),NA())</f>
        <v>#N/A</v>
      </c>
      <c r="AP118" s="91" t="e">
        <f ca="true">+IF(AND(ISNUMBER(OFFSET('Sanitation Data'!$H$4,0,10*ROW('Sanitation Data'!H112))),'Data Summary'!DE118="Yes"),100-OFFSET('Sanitation Data'!$H$4,0,10*ROW('Sanitation Data'!H112)),NA())</f>
        <v>#N/A</v>
      </c>
      <c r="AQ118" s="91" t="e">
        <f ca="true">+IF(AND(ISNUMBER(OFFSET('Sanitation Data'!$H$6,0,10*ROW('Sanitation Data'!H112))),'Data Summary'!DF118="Yes"),OFFSET('Sanitation Data'!$H$6,0,10*ROW('Sanitation Data'!H112)),NA())</f>
        <v>#N/A</v>
      </c>
      <c r="AR118" s="91" t="e">
        <f ca="true">+IF(AND(ISNUMBER(OFFSET('Sanitation Data'!$H$10,0,10*ROW('Sanitation Data'!H112))),'Data Summary'!DG118="Yes"),OFFSET('Sanitation Data'!$H$10,0,10*ROW('Sanitation Data'!H112)),NA())</f>
        <v>#N/A</v>
      </c>
      <c r="AS118" s="91" t="e">
        <f ca="true">+IF(AND(ISNUMBER(OFFSET('Sanitation Data'!$H$11,0,10*ROW('Sanitation Data'!H112))),'Data Summary'!DH118="Yes"),OFFSET('Sanitation Data'!$H$11,0,10*ROW('Sanitation Data'!H112)),NA())</f>
        <v>#N/A</v>
      </c>
      <c r="AT118" s="91" t="e">
        <f ca="true">+IF(AND(ISNUMBER(OFFSET('Sanitation Data'!$H$12,0,10*ROW('Sanitation Data'!H112))),'Data Summary'!DI118="Yes"),OFFSET('Sanitation Data'!$H$12,0,10*ROW('Sanitation Data'!H112)),NA())</f>
        <v>#N/A</v>
      </c>
      <c r="AU118" s="91" t="e">
        <f ca="true">+IF(AND(ISNUMBER(OFFSET('Sanitation Data'!$I$4,0,10*ROW('Sanitation Data'!I112))),'Data Summary'!DJ118="Yes"),100-OFFSET('Sanitation Data'!$I$4,0,10*ROW('Sanitation Data'!I112)),NA())</f>
        <v>#N/A</v>
      </c>
      <c r="AV118" s="91" t="e">
        <f ca="true">+IF(AND(ISNUMBER(OFFSET('Sanitation Data'!$I$6,0,10*ROW('Sanitation Data'!I112))),'Data Summary'!DK118="Yes"),OFFSET('Sanitation Data'!$I$6,0,10*ROW('Sanitation Data'!I112)),NA())</f>
        <v>#N/A</v>
      </c>
      <c r="AW118" s="91" t="e">
        <f ca="true">+IF(AND(ISNUMBER(OFFSET('Sanitation Data'!$I$10,0,10*ROW('Sanitation Data'!I112))),'Data Summary'!DL118="Yes"),OFFSET('Sanitation Data'!$I$10,0,10*ROW('Sanitation Data'!I112)),NA())</f>
        <v>#N/A</v>
      </c>
      <c r="AX118" s="91" t="e">
        <f ca="true">+IF(AND(ISNUMBER(OFFSET('Sanitation Data'!$I$11,0,10*ROW('Sanitation Data'!I112))),'Data Summary'!DM118="Yes"),OFFSET('Sanitation Data'!$I$11,0,10*ROW('Sanitation Data'!I112)),NA())</f>
        <v>#N/A</v>
      </c>
      <c r="AY118" s="91" t="e">
        <f ca="true">+IF(AND(ISNUMBER(OFFSET('Sanitation Data'!$I$12,0,10*ROW('Sanitation Data'!I112))),'Data Summary'!DN118="Yes"),OFFSET('Sanitation Data'!$I$12,0,10*ROW('Sanitation Data'!I112)),NA())</f>
        <v>#N/A</v>
      </c>
      <c r="AZ118" s="92" t="e">
        <f ca="true">+IF(AND(ISNUMBER(OFFSET('Hygiene Data'!$D$5,0,10*ROW('Hygiene Data'!D112))),'Data Summary'!DO118="Yes"),OFFSET('Hygiene Data'!$D$5,0,10*ROW('Hygiene Data'!D112)),NA())</f>
        <v>#N/A</v>
      </c>
      <c r="BA118" s="92" t="e">
        <f ca="true">+IF(AND(ISNUMBER(OFFSET('Hygiene Data'!$D$7,0,10*ROW('Hygiene Data'!D112))),'Data Summary'!DP118="Yes"),OFFSET('Hygiene Data'!$D$7,0,10*ROW('Hygiene Data'!D112)),NA())</f>
        <v>#N/A</v>
      </c>
      <c r="BB118" s="92" t="e">
        <f ca="true">+IF(AND(ISNUMBER(OFFSET('Hygiene Data'!$D$9,0,10*ROW('Hygiene Data'!D112))),'Data Summary'!DQ118="Yes"),OFFSET('Hygiene Data'!$D$9,0,10*ROW('Hygiene Data'!D112)),NA())</f>
        <v>#N/A</v>
      </c>
      <c r="BC118" s="92" t="e">
        <f ca="true">+IF(AND(ISNUMBER(OFFSET('Hygiene Data'!$E$5,0,10*ROW('Hygiene Data'!E112))),'Data Summary'!DR118="Yes"),OFFSET('Hygiene Data'!$E$5,0,10*ROW('Hygiene Data'!E112)),NA())</f>
        <v>#N/A</v>
      </c>
      <c r="BD118" s="92" t="e">
        <f ca="true">+IF(AND(ISNUMBER(OFFSET('Hygiene Data'!$E$7,0,10*ROW('Hygiene Data'!E112))),'Data Summary'!DS118="Yes"),OFFSET('Hygiene Data'!$E$7,0,10*ROW('Hygiene Data'!E112)),NA())</f>
        <v>#N/A</v>
      </c>
      <c r="BE118" s="92" t="e">
        <f ca="true">+IF(AND(ISNUMBER(OFFSET('Hygiene Data'!$E$9,0,10*ROW('Hygiene Data'!E112))),'Data Summary'!DT118="Yes"),OFFSET('Hygiene Data'!$E$9,0,10*ROW('Hygiene Data'!E112)),NA())</f>
        <v>#N/A</v>
      </c>
      <c r="BF118" s="92" t="e">
        <f ca="true">+IF(AND(ISNUMBER(OFFSET('Hygiene Data'!$F$5,0,10*ROW('Hygiene Data'!F112))),'Data Summary'!DU118="Yes"),OFFSET('Hygiene Data'!$F$5,0,10*ROW('Hygiene Data'!F112)),NA())</f>
        <v>#N/A</v>
      </c>
      <c r="BG118" s="92" t="e">
        <f ca="true">+IF(AND(ISNUMBER(OFFSET('Hygiene Data'!$F$7,0,10*ROW('Hygiene Data'!F112))),'Data Summary'!DV118="Yes"),OFFSET('Hygiene Data'!$F$7,0,10*ROW('Hygiene Data'!F112)),NA())</f>
        <v>#N/A</v>
      </c>
      <c r="BH118" s="92" t="e">
        <f ca="true">+IF(AND(ISNUMBER(OFFSET('Hygiene Data'!$F$9,0,10*ROW('Hygiene Data'!F112))),'Data Summary'!DW118="Yes"),OFFSET('Hygiene Data'!$F$9,0,10*ROW('Hygiene Data'!F112)),NA())</f>
        <v>#N/A</v>
      </c>
      <c r="BI118" s="92" t="e">
        <f ca="true">+IF(AND(ISNUMBER(OFFSET('Hygiene Data'!$G$5,0,10*ROW('Hygiene Data'!G112))),'Data Summary'!DX118="Yes"),OFFSET('Hygiene Data'!$G$5,0,10*ROW('Hygiene Data'!G112)),NA())</f>
        <v>#N/A</v>
      </c>
      <c r="BJ118" s="92" t="e">
        <f ca="true">+IF(AND(ISNUMBER(OFFSET('Hygiene Data'!$G$7,0,10*ROW('Hygiene Data'!G112))),'Data Summary'!DY118="Yes"),OFFSET('Hygiene Data'!$G$7,0,10*ROW('Hygiene Data'!G112)),NA())</f>
        <v>#N/A</v>
      </c>
      <c r="BK118" s="92" t="e">
        <f ca="true">+IF(AND(ISNUMBER(OFFSET('Hygiene Data'!$G$9,0,10*ROW('Hygiene Data'!G112))),'Data Summary'!DZ118="Yes"),OFFSET('Hygiene Data'!$G$9,0,10*ROW('Hygiene Data'!G112)),NA())</f>
        <v>#N/A</v>
      </c>
      <c r="BL118" s="92" t="e">
        <f ca="true">+IF(AND(ISNUMBER(OFFSET('Hygiene Data'!$H$5,0,10*ROW('Hygiene Data'!H112))),'Data Summary'!EA118="Yes"),OFFSET('Hygiene Data'!$H$5,0,10*ROW('Hygiene Data'!H112)),NA())</f>
        <v>#N/A</v>
      </c>
      <c r="BM118" s="92" t="e">
        <f ca="true">+IF(AND(ISNUMBER(OFFSET('Hygiene Data'!$H$7,0,10*ROW('Hygiene Data'!H112))),'Data Summary'!EB118="Yes"),OFFSET('Hygiene Data'!$H$7,0,10*ROW('Hygiene Data'!H112)),NA())</f>
        <v>#N/A</v>
      </c>
      <c r="BN118" s="92" t="e">
        <f ca="true">+IF(AND(ISNUMBER(OFFSET('Hygiene Data'!$H$9,0,10*ROW('Hygiene Data'!H112))),'Data Summary'!EC118="Yes"),OFFSET('Hygiene Data'!$H$9,0,10*ROW('Hygiene Data'!H112)),NA())</f>
        <v>#N/A</v>
      </c>
      <c r="BO118" s="92" t="e">
        <f ca="true">+IF(AND(ISNUMBER(OFFSET('Hygiene Data'!$I$5,0,10*ROW('Hygiene Data'!I112))),'Data Summary'!ED118="Yes"),OFFSET('Hygiene Data'!$I$5,0,10*ROW('Hygiene Data'!I112)),NA())</f>
        <v>#N/A</v>
      </c>
      <c r="BP118" s="92" t="e">
        <f ca="true">+IF(AND(ISNUMBER(OFFSET('Hygiene Data'!$I$7,0,10*ROW('Hygiene Data'!I112))),'Data Summary'!EE118="Yes"),OFFSET('Hygiene Data'!$I$7,0,10*ROW('Hygiene Data'!I112)),NA())</f>
        <v>#N/A</v>
      </c>
      <c r="BQ118" s="92"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4" t="str">
        <f ca="true">+IF(ISTEXT('Data Summary'!B119),'Data Summary'!B119,"")</f>
        <v/>
      </c>
      <c r="C119" s="327" t="e">
        <f ca="true">+VALUE('Data Summary'!C119)</f>
        <v>#VALUE!</v>
      </c>
      <c r="D119" s="90" t="e">
        <f ca="true">+IF(AND(ISNUMBER(OFFSET('Water Data'!$D$4,0,10*ROW('Water Data'!D113))),'Data Summary'!BS119="Yes"),100-OFFSET('Water Data'!$D$4,0,10*ROW('Water Data'!D113)),NA())</f>
        <v>#N/A</v>
      </c>
      <c r="E119" s="90" t="e">
        <f ca="true">+IF(AND(ISNUMBER(OFFSET('Water Data'!$D$6,0,10*ROW('Water Data'!D113))),'Data Summary'!BT119="Yes"),OFFSET('Water Data'!$D$6,0,10*ROW('Water Data'!D113)),NA())</f>
        <v>#N/A</v>
      </c>
      <c r="F119" s="90" t="e">
        <f ca="true">+IF(AND(ISNUMBER(OFFSET('Water Data'!$D$9,0,10*ROW('Water Data'!D113))),'Data Summary'!BU119="Yes"),OFFSET('Water Data'!$D$9,0,10*ROW('Water Data'!D113)),NA())</f>
        <v>#N/A</v>
      </c>
      <c r="G119" s="90" t="e">
        <f ca="true">+IF(AND(ISNUMBER(OFFSET('Water Data'!$E$4,0,10*ROW('Water Data'!E113))),'Data Summary'!BV119="Yes"),100-OFFSET('Water Data'!$E$4,0,10*ROW('Water Data'!E113)),NA())</f>
        <v>#N/A</v>
      </c>
      <c r="H119" s="90" t="e">
        <f ca="true">+IF(AND(ISNUMBER(OFFSET('Water Data'!$E$6,0,10*ROW('Water Data'!E113))),'Data Summary'!BW119="Yes"),OFFSET('Water Data'!$E$6,0,10*ROW('Water Data'!E113)),NA())</f>
        <v>#N/A</v>
      </c>
      <c r="I119" s="90" t="e">
        <f ca="true">+IF(AND(ISNUMBER(OFFSET('Water Data'!$E$9,0,10*ROW('Water Data'!E113))),'Data Summary'!BX119="Yes"),OFFSET('Water Data'!$E$9,0,10*ROW('Water Data'!E113)),NA())</f>
        <v>#N/A</v>
      </c>
      <c r="J119" s="90" t="e">
        <f ca="true">+IF(AND(ISNUMBER(OFFSET('Water Data'!$F$4,0,10*ROW('Water Data'!F113))),'Data Summary'!BY119="Yes"),100-OFFSET('Water Data'!$F$4,0,10*ROW('Water Data'!F113)),NA())</f>
        <v>#N/A</v>
      </c>
      <c r="K119" s="90" t="e">
        <f ca="true">+IF(AND(ISNUMBER(OFFSET('Water Data'!$F$6,0,10*ROW('Water Data'!F113))),'Data Summary'!BZ119="Yes"),OFFSET('Water Data'!$F$6,0,10*ROW('Water Data'!F113)),NA())</f>
        <v>#N/A</v>
      </c>
      <c r="L119" s="90" t="e">
        <f ca="true">+IF(AND(ISNUMBER(OFFSET('Water Data'!$F$9,0,10*ROW('Water Data'!F113))),'Data Summary'!CA119="Yes"),OFFSET('Water Data'!$F$9,0,10*ROW('Water Data'!F113)),NA())</f>
        <v>#N/A</v>
      </c>
      <c r="M119" s="90" t="e">
        <f ca="true">+IF(AND(ISNUMBER(OFFSET('Water Data'!$G$4,0,10*ROW('Water Data'!G113))),'Data Summary'!CB119="Yes"),100-OFFSET('Water Data'!$G$4,0,10*ROW('Water Data'!G113)),NA())</f>
        <v>#N/A</v>
      </c>
      <c r="N119" s="90" t="e">
        <f ca="true">+IF(AND(ISNUMBER(OFFSET('Water Data'!$G$6,0,10*ROW('Water Data'!G113))),'Data Summary'!CC119="Yes"),OFFSET('Water Data'!$G$6,0,10*ROW('Water Data'!G113)),NA())</f>
        <v>#N/A</v>
      </c>
      <c r="O119" s="90" t="e">
        <f ca="true">+IF(AND(ISNUMBER(OFFSET('Water Data'!$G$9,0,10*ROW('Water Data'!G113))),'Data Summary'!CD119="Yes"),OFFSET('Water Data'!$G$9,0,10*ROW('Water Data'!G113)),NA())</f>
        <v>#N/A</v>
      </c>
      <c r="P119" s="90" t="e">
        <f ca="true">+IF(AND(ISNUMBER(OFFSET('Water Data'!$H$4,0,10*ROW('Water Data'!H113))),'Data Summary'!CE119="Yes"),100-OFFSET('Water Data'!$H$4,0,10*ROW('Water Data'!H113)),NA())</f>
        <v>#N/A</v>
      </c>
      <c r="Q119" s="90" t="e">
        <f ca="true">+IF(AND(ISNUMBER(OFFSET('Water Data'!$H$6,0,10*ROW('Water Data'!H113))),'Data Summary'!CF119="Yes"),OFFSET('Water Data'!$H$6,0,10*ROW('Water Data'!H113)),NA())</f>
        <v>#N/A</v>
      </c>
      <c r="R119" s="90" t="e">
        <f ca="true">+IF(AND(ISNUMBER(OFFSET('Water Data'!$H$9,0,10*ROW('Water Data'!H113))),'Data Summary'!CG119="Yes"),OFFSET('Water Data'!$H$9,0,10*ROW('Water Data'!H113)),NA())</f>
        <v>#N/A</v>
      </c>
      <c r="S119" s="90" t="e">
        <f ca="true">+IF(AND(ISNUMBER(OFFSET('Water Data'!$I$4,0,10*ROW('Water Data'!I113))),'Data Summary'!CH119="Yes"),100-OFFSET('Water Data'!$I$4,0,10*ROW('Water Data'!I113)),NA())</f>
        <v>#N/A</v>
      </c>
      <c r="T119" s="90" t="e">
        <f ca="true">+IF(AND(ISNUMBER(OFFSET('Water Data'!$I$6,0,10*ROW('Water Data'!I113))),'Data Summary'!CI119="Yes"),OFFSET('Water Data'!$I$6,0,10*ROW('Water Data'!I113)),NA())</f>
        <v>#N/A</v>
      </c>
      <c r="U119" s="90" t="e">
        <f ca="true">+IF(AND(ISNUMBER(OFFSET('Water Data'!$I$9,0,10*ROW('Water Data'!I113))),'Data Summary'!CJ119="Yes"),OFFSET('Water Data'!$I$9,0,10*ROW('Water Data'!I113)),NA())</f>
        <v>#N/A</v>
      </c>
      <c r="V119" s="91" t="e">
        <f ca="true">+IF(AND(ISNUMBER(OFFSET('Sanitation Data'!$D$4,0,10*ROW('Sanitation Data'!D113))),'Data Summary'!CK119="Yes"),100-OFFSET('Sanitation Data'!$D$4,0,10*ROW('Sanitation Data'!D113)),NA())</f>
        <v>#N/A</v>
      </c>
      <c r="W119" s="91" t="e">
        <f ca="true">+IF(AND(ISNUMBER(OFFSET('Sanitation Data'!$D$6,0,10*ROW('Sanitation Data'!D113))),'Data Summary'!CL119="Yes"),OFFSET('Sanitation Data'!$D$6,0,10*ROW('Sanitation Data'!D113)),NA())</f>
        <v>#N/A</v>
      </c>
      <c r="X119" s="91" t="e">
        <f ca="true">+IF(AND(ISNUMBER(OFFSET('Sanitation Data'!$D$10,0,10*ROW('Sanitation Data'!D113))),'Data Summary'!CM119="Yes"),OFFSET('Sanitation Data'!$D$10,0,10*ROW('Sanitation Data'!D113)),NA())</f>
        <v>#N/A</v>
      </c>
      <c r="Y119" s="91" t="e">
        <f ca="true">+IF(AND(ISNUMBER(OFFSET('Sanitation Data'!$D$11,0,10*ROW('Sanitation Data'!D113))),'Data Summary'!CN119="Yes"),OFFSET('Sanitation Data'!$D$11,0,10*ROW('Sanitation Data'!D113)),NA())</f>
        <v>#N/A</v>
      </c>
      <c r="Z119" s="91" t="e">
        <f ca="true">+IF(AND(ISNUMBER(OFFSET('Sanitation Data'!$D$12,0,10*ROW('Sanitation Data'!D113))),'Data Summary'!CO119="Yes"),OFFSET('Sanitation Data'!$D$12,0,10*ROW('Sanitation Data'!D113)),NA())</f>
        <v>#N/A</v>
      </c>
      <c r="AA119" s="91" t="e">
        <f ca="true">+IF(AND(ISNUMBER(OFFSET('Sanitation Data'!$E$4,0,10*ROW('Sanitation Data'!E113))),'Data Summary'!CP119="Yes"),100-OFFSET('Sanitation Data'!$E$4,0,10*ROW('Sanitation Data'!E113)),NA())</f>
        <v>#N/A</v>
      </c>
      <c r="AB119" s="91" t="e">
        <f ca="true">+IF(AND(ISNUMBER(OFFSET('Sanitation Data'!$E$6,0,10*ROW('Sanitation Data'!E113))),'Data Summary'!CQ119="Yes"),OFFSET('Sanitation Data'!$E$6,0,10*ROW('Sanitation Data'!E113)),NA())</f>
        <v>#N/A</v>
      </c>
      <c r="AC119" s="91" t="e">
        <f ca="true">+IF(AND(ISNUMBER(OFFSET('Sanitation Data'!$E$10,0,10*ROW('Sanitation Data'!E113))),'Data Summary'!CR119="Yes"),OFFSET('Sanitation Data'!$E$10,0,10*ROW('Sanitation Data'!E113)),NA())</f>
        <v>#N/A</v>
      </c>
      <c r="AD119" s="91" t="e">
        <f ca="true">+IF(AND(ISNUMBER(OFFSET('Sanitation Data'!$E$11,0,10*ROW('Sanitation Data'!E113))),'Data Summary'!CS119="Yes"),OFFSET('Sanitation Data'!$E$11,0,10*ROW('Sanitation Data'!E113)),NA())</f>
        <v>#N/A</v>
      </c>
      <c r="AE119" s="91" t="e">
        <f ca="true">+IF(AND(ISNUMBER(OFFSET('Sanitation Data'!$E$12,0,10*ROW('Sanitation Data'!E113))),'Data Summary'!CT119="Yes"),OFFSET('Sanitation Data'!$E$12,0,10*ROW('Sanitation Data'!E113)),NA())</f>
        <v>#N/A</v>
      </c>
      <c r="AF119" s="91" t="e">
        <f ca="true">+IF(AND(ISNUMBER(OFFSET('Sanitation Data'!$F$4,0,10*ROW('Sanitation Data'!F113))),'Data Summary'!CU119="Yes"),100-OFFSET('Sanitation Data'!$F$4,0,10*ROW('Sanitation Data'!F113)),NA())</f>
        <v>#N/A</v>
      </c>
      <c r="AG119" s="91" t="e">
        <f ca="true">+IF(AND(ISNUMBER(OFFSET('Sanitation Data'!$F$6,0,10*ROW('Sanitation Data'!F113))),'Data Summary'!CV119="Yes"),OFFSET('Sanitation Data'!$F$6,0,10*ROW('Sanitation Data'!F113)),NA())</f>
        <v>#N/A</v>
      </c>
      <c r="AH119" s="91" t="e">
        <f ca="true">+IF(AND(ISNUMBER(OFFSET('Sanitation Data'!$F$10,0,10*ROW('Sanitation Data'!F113))),'Data Summary'!CW119="Yes"),OFFSET('Sanitation Data'!$F$10,0,10*ROW('Sanitation Data'!F113)),NA())</f>
        <v>#N/A</v>
      </c>
      <c r="AI119" s="91" t="e">
        <f ca="true">+IF(AND(ISNUMBER(OFFSET('Sanitation Data'!$F$11,0,10*ROW('Sanitation Data'!F113))),'Data Summary'!CX119="Yes"),OFFSET('Sanitation Data'!$F$11,0,10*ROW('Sanitation Data'!F113)),NA())</f>
        <v>#N/A</v>
      </c>
      <c r="AJ119" s="91" t="e">
        <f ca="true">+IF(AND(ISNUMBER(OFFSET('Sanitation Data'!$F$12,0,10*ROW('Sanitation Data'!F113))),'Data Summary'!CY119="Yes"),OFFSET('Sanitation Data'!$F$12,0,10*ROW('Sanitation Data'!F113)),NA())</f>
        <v>#N/A</v>
      </c>
      <c r="AK119" s="91" t="e">
        <f ca="true">+IF(AND(ISNUMBER(OFFSET('Sanitation Data'!$G$4,0,10*ROW('Sanitation Data'!G113))),'Data Summary'!CZ119="Yes"),100-OFFSET('Sanitation Data'!$G$4,0,10*ROW('Sanitation Data'!G113)),NA())</f>
        <v>#N/A</v>
      </c>
      <c r="AL119" s="91" t="e">
        <f ca="true">+IF(AND(ISNUMBER(OFFSET('Sanitation Data'!$G$6,0,10*ROW('Sanitation Data'!G113))),'Data Summary'!DA119="Yes"),OFFSET('Sanitation Data'!$G$6,0,10*ROW('Sanitation Data'!G113)),NA())</f>
        <v>#N/A</v>
      </c>
      <c r="AM119" s="91" t="e">
        <f ca="true">+IF(AND(ISNUMBER(OFFSET('Sanitation Data'!$G$10,0,10*ROW('Sanitation Data'!G113))),'Data Summary'!DB119="Yes"),OFFSET('Sanitation Data'!$G$10,0,10*ROW('Sanitation Data'!G113)),NA())</f>
        <v>#N/A</v>
      </c>
      <c r="AN119" s="91" t="e">
        <f ca="true">+IF(AND(ISNUMBER(OFFSET('Sanitation Data'!$G$11,0,10*ROW('Sanitation Data'!G113))),'Data Summary'!DC119="Yes"),OFFSET('Sanitation Data'!$G$11,0,10*ROW('Sanitation Data'!G113)),NA())</f>
        <v>#N/A</v>
      </c>
      <c r="AO119" s="91" t="e">
        <f ca="true">+IF(AND(ISNUMBER(OFFSET('Sanitation Data'!$G$12,0,10*ROW('Sanitation Data'!G113))),'Data Summary'!DD119="Yes"),OFFSET('Sanitation Data'!$G$12,0,10*ROW('Sanitation Data'!G113)),NA())</f>
        <v>#N/A</v>
      </c>
      <c r="AP119" s="91" t="e">
        <f ca="true">+IF(AND(ISNUMBER(OFFSET('Sanitation Data'!$H$4,0,10*ROW('Sanitation Data'!H113))),'Data Summary'!DE119="Yes"),100-OFFSET('Sanitation Data'!$H$4,0,10*ROW('Sanitation Data'!H113)),NA())</f>
        <v>#N/A</v>
      </c>
      <c r="AQ119" s="91" t="e">
        <f ca="true">+IF(AND(ISNUMBER(OFFSET('Sanitation Data'!$H$6,0,10*ROW('Sanitation Data'!H113))),'Data Summary'!DF119="Yes"),OFFSET('Sanitation Data'!$H$6,0,10*ROW('Sanitation Data'!H113)),NA())</f>
        <v>#N/A</v>
      </c>
      <c r="AR119" s="91" t="e">
        <f ca="true">+IF(AND(ISNUMBER(OFFSET('Sanitation Data'!$H$10,0,10*ROW('Sanitation Data'!H113))),'Data Summary'!DG119="Yes"),OFFSET('Sanitation Data'!$H$10,0,10*ROW('Sanitation Data'!H113)),NA())</f>
        <v>#N/A</v>
      </c>
      <c r="AS119" s="91" t="e">
        <f ca="true">+IF(AND(ISNUMBER(OFFSET('Sanitation Data'!$H$11,0,10*ROW('Sanitation Data'!H113))),'Data Summary'!DH119="Yes"),OFFSET('Sanitation Data'!$H$11,0,10*ROW('Sanitation Data'!H113)),NA())</f>
        <v>#N/A</v>
      </c>
      <c r="AT119" s="91" t="e">
        <f ca="true">+IF(AND(ISNUMBER(OFFSET('Sanitation Data'!$H$12,0,10*ROW('Sanitation Data'!H113))),'Data Summary'!DI119="Yes"),OFFSET('Sanitation Data'!$H$12,0,10*ROW('Sanitation Data'!H113)),NA())</f>
        <v>#N/A</v>
      </c>
      <c r="AU119" s="91" t="e">
        <f ca="true">+IF(AND(ISNUMBER(OFFSET('Sanitation Data'!$I$4,0,10*ROW('Sanitation Data'!I113))),'Data Summary'!DJ119="Yes"),100-OFFSET('Sanitation Data'!$I$4,0,10*ROW('Sanitation Data'!I113)),NA())</f>
        <v>#N/A</v>
      </c>
      <c r="AV119" s="91" t="e">
        <f ca="true">+IF(AND(ISNUMBER(OFFSET('Sanitation Data'!$I$6,0,10*ROW('Sanitation Data'!I113))),'Data Summary'!DK119="Yes"),OFFSET('Sanitation Data'!$I$6,0,10*ROW('Sanitation Data'!I113)),NA())</f>
        <v>#N/A</v>
      </c>
      <c r="AW119" s="91" t="e">
        <f ca="true">+IF(AND(ISNUMBER(OFFSET('Sanitation Data'!$I$10,0,10*ROW('Sanitation Data'!I113))),'Data Summary'!DL119="Yes"),OFFSET('Sanitation Data'!$I$10,0,10*ROW('Sanitation Data'!I113)),NA())</f>
        <v>#N/A</v>
      </c>
      <c r="AX119" s="91" t="e">
        <f ca="true">+IF(AND(ISNUMBER(OFFSET('Sanitation Data'!$I$11,0,10*ROW('Sanitation Data'!I113))),'Data Summary'!DM119="Yes"),OFFSET('Sanitation Data'!$I$11,0,10*ROW('Sanitation Data'!I113)),NA())</f>
        <v>#N/A</v>
      </c>
      <c r="AY119" s="91" t="e">
        <f ca="true">+IF(AND(ISNUMBER(OFFSET('Sanitation Data'!$I$12,0,10*ROW('Sanitation Data'!I113))),'Data Summary'!DN119="Yes"),OFFSET('Sanitation Data'!$I$12,0,10*ROW('Sanitation Data'!I113)),NA())</f>
        <v>#N/A</v>
      </c>
      <c r="AZ119" s="92" t="e">
        <f ca="true">+IF(AND(ISNUMBER(OFFSET('Hygiene Data'!$D$5,0,10*ROW('Hygiene Data'!D113))),'Data Summary'!DO119="Yes"),OFFSET('Hygiene Data'!$D$5,0,10*ROW('Hygiene Data'!D113)),NA())</f>
        <v>#N/A</v>
      </c>
      <c r="BA119" s="92" t="e">
        <f ca="true">+IF(AND(ISNUMBER(OFFSET('Hygiene Data'!$D$7,0,10*ROW('Hygiene Data'!D113))),'Data Summary'!DP119="Yes"),OFFSET('Hygiene Data'!$D$7,0,10*ROW('Hygiene Data'!D113)),NA())</f>
        <v>#N/A</v>
      </c>
      <c r="BB119" s="92" t="e">
        <f ca="true">+IF(AND(ISNUMBER(OFFSET('Hygiene Data'!$D$9,0,10*ROW('Hygiene Data'!D113))),'Data Summary'!DQ119="Yes"),OFFSET('Hygiene Data'!$D$9,0,10*ROW('Hygiene Data'!D113)),NA())</f>
        <v>#N/A</v>
      </c>
      <c r="BC119" s="92" t="e">
        <f ca="true">+IF(AND(ISNUMBER(OFFSET('Hygiene Data'!$E$5,0,10*ROW('Hygiene Data'!E113))),'Data Summary'!DR119="Yes"),OFFSET('Hygiene Data'!$E$5,0,10*ROW('Hygiene Data'!E113)),NA())</f>
        <v>#N/A</v>
      </c>
      <c r="BD119" s="92" t="e">
        <f ca="true">+IF(AND(ISNUMBER(OFFSET('Hygiene Data'!$E$7,0,10*ROW('Hygiene Data'!E113))),'Data Summary'!DS119="Yes"),OFFSET('Hygiene Data'!$E$7,0,10*ROW('Hygiene Data'!E113)),NA())</f>
        <v>#N/A</v>
      </c>
      <c r="BE119" s="92" t="e">
        <f ca="true">+IF(AND(ISNUMBER(OFFSET('Hygiene Data'!$E$9,0,10*ROW('Hygiene Data'!E113))),'Data Summary'!DT119="Yes"),OFFSET('Hygiene Data'!$E$9,0,10*ROW('Hygiene Data'!E113)),NA())</f>
        <v>#N/A</v>
      </c>
      <c r="BF119" s="92" t="e">
        <f ca="true">+IF(AND(ISNUMBER(OFFSET('Hygiene Data'!$F$5,0,10*ROW('Hygiene Data'!F113))),'Data Summary'!DU119="Yes"),OFFSET('Hygiene Data'!$F$5,0,10*ROW('Hygiene Data'!F113)),NA())</f>
        <v>#N/A</v>
      </c>
      <c r="BG119" s="92" t="e">
        <f ca="true">+IF(AND(ISNUMBER(OFFSET('Hygiene Data'!$F$7,0,10*ROW('Hygiene Data'!F113))),'Data Summary'!DV119="Yes"),OFFSET('Hygiene Data'!$F$7,0,10*ROW('Hygiene Data'!F113)),NA())</f>
        <v>#N/A</v>
      </c>
      <c r="BH119" s="92" t="e">
        <f ca="true">+IF(AND(ISNUMBER(OFFSET('Hygiene Data'!$F$9,0,10*ROW('Hygiene Data'!F113))),'Data Summary'!DW119="Yes"),OFFSET('Hygiene Data'!$F$9,0,10*ROW('Hygiene Data'!F113)),NA())</f>
        <v>#N/A</v>
      </c>
      <c r="BI119" s="92" t="e">
        <f ca="true">+IF(AND(ISNUMBER(OFFSET('Hygiene Data'!$G$5,0,10*ROW('Hygiene Data'!G113))),'Data Summary'!DX119="Yes"),OFFSET('Hygiene Data'!$G$5,0,10*ROW('Hygiene Data'!G113)),NA())</f>
        <v>#N/A</v>
      </c>
      <c r="BJ119" s="92" t="e">
        <f ca="true">+IF(AND(ISNUMBER(OFFSET('Hygiene Data'!$G$7,0,10*ROW('Hygiene Data'!G113))),'Data Summary'!DY119="Yes"),OFFSET('Hygiene Data'!$G$7,0,10*ROW('Hygiene Data'!G113)),NA())</f>
        <v>#N/A</v>
      </c>
      <c r="BK119" s="92" t="e">
        <f ca="true">+IF(AND(ISNUMBER(OFFSET('Hygiene Data'!$G$9,0,10*ROW('Hygiene Data'!G113))),'Data Summary'!DZ119="Yes"),OFFSET('Hygiene Data'!$G$9,0,10*ROW('Hygiene Data'!G113)),NA())</f>
        <v>#N/A</v>
      </c>
      <c r="BL119" s="92" t="e">
        <f ca="true">+IF(AND(ISNUMBER(OFFSET('Hygiene Data'!$H$5,0,10*ROW('Hygiene Data'!H113))),'Data Summary'!EA119="Yes"),OFFSET('Hygiene Data'!$H$5,0,10*ROW('Hygiene Data'!H113)),NA())</f>
        <v>#N/A</v>
      </c>
      <c r="BM119" s="92" t="e">
        <f ca="true">+IF(AND(ISNUMBER(OFFSET('Hygiene Data'!$H$7,0,10*ROW('Hygiene Data'!H113))),'Data Summary'!EB119="Yes"),OFFSET('Hygiene Data'!$H$7,0,10*ROW('Hygiene Data'!H113)),NA())</f>
        <v>#N/A</v>
      </c>
      <c r="BN119" s="92" t="e">
        <f ca="true">+IF(AND(ISNUMBER(OFFSET('Hygiene Data'!$H$9,0,10*ROW('Hygiene Data'!H113))),'Data Summary'!EC119="Yes"),OFFSET('Hygiene Data'!$H$9,0,10*ROW('Hygiene Data'!H113)),NA())</f>
        <v>#N/A</v>
      </c>
      <c r="BO119" s="92" t="e">
        <f ca="true">+IF(AND(ISNUMBER(OFFSET('Hygiene Data'!$I$5,0,10*ROW('Hygiene Data'!I113))),'Data Summary'!ED119="Yes"),OFFSET('Hygiene Data'!$I$5,0,10*ROW('Hygiene Data'!I113)),NA())</f>
        <v>#N/A</v>
      </c>
      <c r="BP119" s="92" t="e">
        <f ca="true">+IF(AND(ISNUMBER(OFFSET('Hygiene Data'!$I$7,0,10*ROW('Hygiene Data'!I113))),'Data Summary'!EE119="Yes"),OFFSET('Hygiene Data'!$I$7,0,10*ROW('Hygiene Data'!I113)),NA())</f>
        <v>#N/A</v>
      </c>
      <c r="BQ119" s="92"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4" t="str">
        <f ca="true">+IF(ISTEXT('Data Summary'!B120),'Data Summary'!B120,"")</f>
        <v/>
      </c>
      <c r="C120" s="327" t="e">
        <f ca="true">+VALUE('Data Summary'!C120)</f>
        <v>#VALUE!</v>
      </c>
      <c r="D120" s="90" t="e">
        <f ca="true">+IF(AND(ISNUMBER(OFFSET('Water Data'!$D$4,0,10*ROW('Water Data'!D114))),'Data Summary'!BS120="Yes"),100-OFFSET('Water Data'!$D$4,0,10*ROW('Water Data'!D114)),NA())</f>
        <v>#N/A</v>
      </c>
      <c r="E120" s="90" t="e">
        <f ca="true">+IF(AND(ISNUMBER(OFFSET('Water Data'!$D$6,0,10*ROW('Water Data'!D114))),'Data Summary'!BT120="Yes"),OFFSET('Water Data'!$D$6,0,10*ROW('Water Data'!D114)),NA())</f>
        <v>#N/A</v>
      </c>
      <c r="F120" s="90" t="e">
        <f ca="true">+IF(AND(ISNUMBER(OFFSET('Water Data'!$D$9,0,10*ROW('Water Data'!D114))),'Data Summary'!BU120="Yes"),OFFSET('Water Data'!$D$9,0,10*ROW('Water Data'!D114)),NA())</f>
        <v>#N/A</v>
      </c>
      <c r="G120" s="90" t="e">
        <f ca="true">+IF(AND(ISNUMBER(OFFSET('Water Data'!$E$4,0,10*ROW('Water Data'!E114))),'Data Summary'!BV120="Yes"),100-OFFSET('Water Data'!$E$4,0,10*ROW('Water Data'!E114)),NA())</f>
        <v>#N/A</v>
      </c>
      <c r="H120" s="90" t="e">
        <f ca="true">+IF(AND(ISNUMBER(OFFSET('Water Data'!$E$6,0,10*ROW('Water Data'!E114))),'Data Summary'!BW120="Yes"),OFFSET('Water Data'!$E$6,0,10*ROW('Water Data'!E114)),NA())</f>
        <v>#N/A</v>
      </c>
      <c r="I120" s="90" t="e">
        <f ca="true">+IF(AND(ISNUMBER(OFFSET('Water Data'!$E$9,0,10*ROW('Water Data'!E114))),'Data Summary'!BX120="Yes"),OFFSET('Water Data'!$E$9,0,10*ROW('Water Data'!E114)),NA())</f>
        <v>#N/A</v>
      </c>
      <c r="J120" s="90" t="e">
        <f ca="true">+IF(AND(ISNUMBER(OFFSET('Water Data'!$F$4,0,10*ROW('Water Data'!F114))),'Data Summary'!BY120="Yes"),100-OFFSET('Water Data'!$F$4,0,10*ROW('Water Data'!F114)),NA())</f>
        <v>#N/A</v>
      </c>
      <c r="K120" s="90" t="e">
        <f ca="true">+IF(AND(ISNUMBER(OFFSET('Water Data'!$F$6,0,10*ROW('Water Data'!F114))),'Data Summary'!BZ120="Yes"),OFFSET('Water Data'!$F$6,0,10*ROW('Water Data'!F114)),NA())</f>
        <v>#N/A</v>
      </c>
      <c r="L120" s="90" t="e">
        <f ca="true">+IF(AND(ISNUMBER(OFFSET('Water Data'!$F$9,0,10*ROW('Water Data'!F114))),'Data Summary'!CA120="Yes"),OFFSET('Water Data'!$F$9,0,10*ROW('Water Data'!F114)),NA())</f>
        <v>#N/A</v>
      </c>
      <c r="M120" s="90" t="e">
        <f ca="true">+IF(AND(ISNUMBER(OFFSET('Water Data'!$G$4,0,10*ROW('Water Data'!G114))),'Data Summary'!CB120="Yes"),100-OFFSET('Water Data'!$G$4,0,10*ROW('Water Data'!G114)),NA())</f>
        <v>#N/A</v>
      </c>
      <c r="N120" s="90" t="e">
        <f ca="true">+IF(AND(ISNUMBER(OFFSET('Water Data'!$G$6,0,10*ROW('Water Data'!G114))),'Data Summary'!CC120="Yes"),OFFSET('Water Data'!$G$6,0,10*ROW('Water Data'!G114)),NA())</f>
        <v>#N/A</v>
      </c>
      <c r="O120" s="90" t="e">
        <f ca="true">+IF(AND(ISNUMBER(OFFSET('Water Data'!$G$9,0,10*ROW('Water Data'!G114))),'Data Summary'!CD120="Yes"),OFFSET('Water Data'!$G$9,0,10*ROW('Water Data'!G114)),NA())</f>
        <v>#N/A</v>
      </c>
      <c r="P120" s="90" t="e">
        <f ca="true">+IF(AND(ISNUMBER(OFFSET('Water Data'!$H$4,0,10*ROW('Water Data'!H114))),'Data Summary'!CE120="Yes"),100-OFFSET('Water Data'!$H$4,0,10*ROW('Water Data'!H114)),NA())</f>
        <v>#N/A</v>
      </c>
      <c r="Q120" s="90" t="e">
        <f ca="true">+IF(AND(ISNUMBER(OFFSET('Water Data'!$H$6,0,10*ROW('Water Data'!H114))),'Data Summary'!CF120="Yes"),OFFSET('Water Data'!$H$6,0,10*ROW('Water Data'!H114)),NA())</f>
        <v>#N/A</v>
      </c>
      <c r="R120" s="90" t="e">
        <f ca="true">+IF(AND(ISNUMBER(OFFSET('Water Data'!$H$9,0,10*ROW('Water Data'!H114))),'Data Summary'!CG120="Yes"),OFFSET('Water Data'!$H$9,0,10*ROW('Water Data'!H114)),NA())</f>
        <v>#N/A</v>
      </c>
      <c r="S120" s="90" t="e">
        <f ca="true">+IF(AND(ISNUMBER(OFFSET('Water Data'!$I$4,0,10*ROW('Water Data'!I114))),'Data Summary'!CH120="Yes"),100-OFFSET('Water Data'!$I$4,0,10*ROW('Water Data'!I114)),NA())</f>
        <v>#N/A</v>
      </c>
      <c r="T120" s="90" t="e">
        <f ca="true">+IF(AND(ISNUMBER(OFFSET('Water Data'!$I$6,0,10*ROW('Water Data'!I114))),'Data Summary'!CI120="Yes"),OFFSET('Water Data'!$I$6,0,10*ROW('Water Data'!I114)),NA())</f>
        <v>#N/A</v>
      </c>
      <c r="U120" s="90" t="e">
        <f ca="true">+IF(AND(ISNUMBER(OFFSET('Water Data'!$I$9,0,10*ROW('Water Data'!I114))),'Data Summary'!CJ120="Yes"),OFFSET('Water Data'!$I$9,0,10*ROW('Water Data'!I114)),NA())</f>
        <v>#N/A</v>
      </c>
      <c r="V120" s="91" t="e">
        <f ca="true">+IF(AND(ISNUMBER(OFFSET('Sanitation Data'!$D$4,0,10*ROW('Sanitation Data'!D114))),'Data Summary'!CK120="Yes"),100-OFFSET('Sanitation Data'!$D$4,0,10*ROW('Sanitation Data'!D114)),NA())</f>
        <v>#N/A</v>
      </c>
      <c r="W120" s="91" t="e">
        <f ca="true">+IF(AND(ISNUMBER(OFFSET('Sanitation Data'!$D$6,0,10*ROW('Sanitation Data'!D114))),'Data Summary'!CL120="Yes"),OFFSET('Sanitation Data'!$D$6,0,10*ROW('Sanitation Data'!D114)),NA())</f>
        <v>#N/A</v>
      </c>
      <c r="X120" s="91" t="e">
        <f ca="true">+IF(AND(ISNUMBER(OFFSET('Sanitation Data'!$D$10,0,10*ROW('Sanitation Data'!D114))),'Data Summary'!CM120="Yes"),OFFSET('Sanitation Data'!$D$10,0,10*ROW('Sanitation Data'!D114)),NA())</f>
        <v>#N/A</v>
      </c>
      <c r="Y120" s="91" t="e">
        <f ca="true">+IF(AND(ISNUMBER(OFFSET('Sanitation Data'!$D$11,0,10*ROW('Sanitation Data'!D114))),'Data Summary'!CN120="Yes"),OFFSET('Sanitation Data'!$D$11,0,10*ROW('Sanitation Data'!D114)),NA())</f>
        <v>#N/A</v>
      </c>
      <c r="Z120" s="91" t="e">
        <f ca="true">+IF(AND(ISNUMBER(OFFSET('Sanitation Data'!$D$12,0,10*ROW('Sanitation Data'!D114))),'Data Summary'!CO120="Yes"),OFFSET('Sanitation Data'!$D$12,0,10*ROW('Sanitation Data'!D114)),NA())</f>
        <v>#N/A</v>
      </c>
      <c r="AA120" s="91" t="e">
        <f ca="true">+IF(AND(ISNUMBER(OFFSET('Sanitation Data'!$E$4,0,10*ROW('Sanitation Data'!E114))),'Data Summary'!CP120="Yes"),100-OFFSET('Sanitation Data'!$E$4,0,10*ROW('Sanitation Data'!E114)),NA())</f>
        <v>#N/A</v>
      </c>
      <c r="AB120" s="91" t="e">
        <f ca="true">+IF(AND(ISNUMBER(OFFSET('Sanitation Data'!$E$6,0,10*ROW('Sanitation Data'!E114))),'Data Summary'!CQ120="Yes"),OFFSET('Sanitation Data'!$E$6,0,10*ROW('Sanitation Data'!E114)),NA())</f>
        <v>#N/A</v>
      </c>
      <c r="AC120" s="91" t="e">
        <f ca="true">+IF(AND(ISNUMBER(OFFSET('Sanitation Data'!$E$10,0,10*ROW('Sanitation Data'!E114))),'Data Summary'!CR120="Yes"),OFFSET('Sanitation Data'!$E$10,0,10*ROW('Sanitation Data'!E114)),NA())</f>
        <v>#N/A</v>
      </c>
      <c r="AD120" s="91" t="e">
        <f ca="true">+IF(AND(ISNUMBER(OFFSET('Sanitation Data'!$E$11,0,10*ROW('Sanitation Data'!E114))),'Data Summary'!CS120="Yes"),OFFSET('Sanitation Data'!$E$11,0,10*ROW('Sanitation Data'!E114)),NA())</f>
        <v>#N/A</v>
      </c>
      <c r="AE120" s="91" t="e">
        <f ca="true">+IF(AND(ISNUMBER(OFFSET('Sanitation Data'!$E$12,0,10*ROW('Sanitation Data'!E114))),'Data Summary'!CT120="Yes"),OFFSET('Sanitation Data'!$E$12,0,10*ROW('Sanitation Data'!E114)),NA())</f>
        <v>#N/A</v>
      </c>
      <c r="AF120" s="91" t="e">
        <f ca="true">+IF(AND(ISNUMBER(OFFSET('Sanitation Data'!$F$4,0,10*ROW('Sanitation Data'!F114))),'Data Summary'!CU120="Yes"),100-OFFSET('Sanitation Data'!$F$4,0,10*ROW('Sanitation Data'!F114)),NA())</f>
        <v>#N/A</v>
      </c>
      <c r="AG120" s="91" t="e">
        <f ca="true">+IF(AND(ISNUMBER(OFFSET('Sanitation Data'!$F$6,0,10*ROW('Sanitation Data'!F114))),'Data Summary'!CV120="Yes"),OFFSET('Sanitation Data'!$F$6,0,10*ROW('Sanitation Data'!F114)),NA())</f>
        <v>#N/A</v>
      </c>
      <c r="AH120" s="91" t="e">
        <f ca="true">+IF(AND(ISNUMBER(OFFSET('Sanitation Data'!$F$10,0,10*ROW('Sanitation Data'!F114))),'Data Summary'!CW120="Yes"),OFFSET('Sanitation Data'!$F$10,0,10*ROW('Sanitation Data'!F114)),NA())</f>
        <v>#N/A</v>
      </c>
      <c r="AI120" s="91" t="e">
        <f ca="true">+IF(AND(ISNUMBER(OFFSET('Sanitation Data'!$F$11,0,10*ROW('Sanitation Data'!F114))),'Data Summary'!CX120="Yes"),OFFSET('Sanitation Data'!$F$11,0,10*ROW('Sanitation Data'!F114)),NA())</f>
        <v>#N/A</v>
      </c>
      <c r="AJ120" s="91" t="e">
        <f ca="true">+IF(AND(ISNUMBER(OFFSET('Sanitation Data'!$F$12,0,10*ROW('Sanitation Data'!F114))),'Data Summary'!CY120="Yes"),OFFSET('Sanitation Data'!$F$12,0,10*ROW('Sanitation Data'!F114)),NA())</f>
        <v>#N/A</v>
      </c>
      <c r="AK120" s="91" t="e">
        <f ca="true">+IF(AND(ISNUMBER(OFFSET('Sanitation Data'!$G$4,0,10*ROW('Sanitation Data'!G114))),'Data Summary'!CZ120="Yes"),100-OFFSET('Sanitation Data'!$G$4,0,10*ROW('Sanitation Data'!G114)),NA())</f>
        <v>#N/A</v>
      </c>
      <c r="AL120" s="91" t="e">
        <f ca="true">+IF(AND(ISNUMBER(OFFSET('Sanitation Data'!$G$6,0,10*ROW('Sanitation Data'!G114))),'Data Summary'!DA120="Yes"),OFFSET('Sanitation Data'!$G$6,0,10*ROW('Sanitation Data'!G114)),NA())</f>
        <v>#N/A</v>
      </c>
      <c r="AM120" s="91" t="e">
        <f ca="true">+IF(AND(ISNUMBER(OFFSET('Sanitation Data'!$G$10,0,10*ROW('Sanitation Data'!G114))),'Data Summary'!DB120="Yes"),OFFSET('Sanitation Data'!$G$10,0,10*ROW('Sanitation Data'!G114)),NA())</f>
        <v>#N/A</v>
      </c>
      <c r="AN120" s="91" t="e">
        <f ca="true">+IF(AND(ISNUMBER(OFFSET('Sanitation Data'!$G$11,0,10*ROW('Sanitation Data'!G114))),'Data Summary'!DC120="Yes"),OFFSET('Sanitation Data'!$G$11,0,10*ROW('Sanitation Data'!G114)),NA())</f>
        <v>#N/A</v>
      </c>
      <c r="AO120" s="91" t="e">
        <f ca="true">+IF(AND(ISNUMBER(OFFSET('Sanitation Data'!$G$12,0,10*ROW('Sanitation Data'!G114))),'Data Summary'!DD120="Yes"),OFFSET('Sanitation Data'!$G$12,0,10*ROW('Sanitation Data'!G114)),NA())</f>
        <v>#N/A</v>
      </c>
      <c r="AP120" s="91" t="e">
        <f ca="true">+IF(AND(ISNUMBER(OFFSET('Sanitation Data'!$H$4,0,10*ROW('Sanitation Data'!H114))),'Data Summary'!DE120="Yes"),100-OFFSET('Sanitation Data'!$H$4,0,10*ROW('Sanitation Data'!H114)),NA())</f>
        <v>#N/A</v>
      </c>
      <c r="AQ120" s="91" t="e">
        <f ca="true">+IF(AND(ISNUMBER(OFFSET('Sanitation Data'!$H$6,0,10*ROW('Sanitation Data'!H114))),'Data Summary'!DF120="Yes"),OFFSET('Sanitation Data'!$H$6,0,10*ROW('Sanitation Data'!H114)),NA())</f>
        <v>#N/A</v>
      </c>
      <c r="AR120" s="91" t="e">
        <f ca="true">+IF(AND(ISNUMBER(OFFSET('Sanitation Data'!$H$10,0,10*ROW('Sanitation Data'!H114))),'Data Summary'!DG120="Yes"),OFFSET('Sanitation Data'!$H$10,0,10*ROW('Sanitation Data'!H114)),NA())</f>
        <v>#N/A</v>
      </c>
      <c r="AS120" s="91" t="e">
        <f ca="true">+IF(AND(ISNUMBER(OFFSET('Sanitation Data'!$H$11,0,10*ROW('Sanitation Data'!H114))),'Data Summary'!DH120="Yes"),OFFSET('Sanitation Data'!$H$11,0,10*ROW('Sanitation Data'!H114)),NA())</f>
        <v>#N/A</v>
      </c>
      <c r="AT120" s="91" t="e">
        <f ca="true">+IF(AND(ISNUMBER(OFFSET('Sanitation Data'!$H$12,0,10*ROW('Sanitation Data'!H114))),'Data Summary'!DI120="Yes"),OFFSET('Sanitation Data'!$H$12,0,10*ROW('Sanitation Data'!H114)),NA())</f>
        <v>#N/A</v>
      </c>
      <c r="AU120" s="91" t="e">
        <f ca="true">+IF(AND(ISNUMBER(OFFSET('Sanitation Data'!$I$4,0,10*ROW('Sanitation Data'!I114))),'Data Summary'!DJ120="Yes"),100-OFFSET('Sanitation Data'!$I$4,0,10*ROW('Sanitation Data'!I114)),NA())</f>
        <v>#N/A</v>
      </c>
      <c r="AV120" s="91" t="e">
        <f ca="true">+IF(AND(ISNUMBER(OFFSET('Sanitation Data'!$I$6,0,10*ROW('Sanitation Data'!I114))),'Data Summary'!DK120="Yes"),OFFSET('Sanitation Data'!$I$6,0,10*ROW('Sanitation Data'!I114)),NA())</f>
        <v>#N/A</v>
      </c>
      <c r="AW120" s="91" t="e">
        <f ca="true">+IF(AND(ISNUMBER(OFFSET('Sanitation Data'!$I$10,0,10*ROW('Sanitation Data'!I114))),'Data Summary'!DL120="Yes"),OFFSET('Sanitation Data'!$I$10,0,10*ROW('Sanitation Data'!I114)),NA())</f>
        <v>#N/A</v>
      </c>
      <c r="AX120" s="91" t="e">
        <f ca="true">+IF(AND(ISNUMBER(OFFSET('Sanitation Data'!$I$11,0,10*ROW('Sanitation Data'!I114))),'Data Summary'!DM120="Yes"),OFFSET('Sanitation Data'!$I$11,0,10*ROW('Sanitation Data'!I114)),NA())</f>
        <v>#N/A</v>
      </c>
      <c r="AY120" s="91" t="e">
        <f ca="true">+IF(AND(ISNUMBER(OFFSET('Sanitation Data'!$I$12,0,10*ROW('Sanitation Data'!I114))),'Data Summary'!DN120="Yes"),OFFSET('Sanitation Data'!$I$12,0,10*ROW('Sanitation Data'!I114)),NA())</f>
        <v>#N/A</v>
      </c>
      <c r="AZ120" s="92" t="e">
        <f ca="true">+IF(AND(ISNUMBER(OFFSET('Hygiene Data'!$D$5,0,10*ROW('Hygiene Data'!D114))),'Data Summary'!DO120="Yes"),OFFSET('Hygiene Data'!$D$5,0,10*ROW('Hygiene Data'!D114)),NA())</f>
        <v>#N/A</v>
      </c>
      <c r="BA120" s="92" t="e">
        <f ca="true">+IF(AND(ISNUMBER(OFFSET('Hygiene Data'!$D$7,0,10*ROW('Hygiene Data'!D114))),'Data Summary'!DP120="Yes"),OFFSET('Hygiene Data'!$D$7,0,10*ROW('Hygiene Data'!D114)),NA())</f>
        <v>#N/A</v>
      </c>
      <c r="BB120" s="92" t="e">
        <f ca="true">+IF(AND(ISNUMBER(OFFSET('Hygiene Data'!$D$9,0,10*ROW('Hygiene Data'!D114))),'Data Summary'!DQ120="Yes"),OFFSET('Hygiene Data'!$D$9,0,10*ROW('Hygiene Data'!D114)),NA())</f>
        <v>#N/A</v>
      </c>
      <c r="BC120" s="92" t="e">
        <f ca="true">+IF(AND(ISNUMBER(OFFSET('Hygiene Data'!$E$5,0,10*ROW('Hygiene Data'!E114))),'Data Summary'!DR120="Yes"),OFFSET('Hygiene Data'!$E$5,0,10*ROW('Hygiene Data'!E114)),NA())</f>
        <v>#N/A</v>
      </c>
      <c r="BD120" s="92" t="e">
        <f ca="true">+IF(AND(ISNUMBER(OFFSET('Hygiene Data'!$E$7,0,10*ROW('Hygiene Data'!E114))),'Data Summary'!DS120="Yes"),OFFSET('Hygiene Data'!$E$7,0,10*ROW('Hygiene Data'!E114)),NA())</f>
        <v>#N/A</v>
      </c>
      <c r="BE120" s="92" t="e">
        <f ca="true">+IF(AND(ISNUMBER(OFFSET('Hygiene Data'!$E$9,0,10*ROW('Hygiene Data'!E114))),'Data Summary'!DT120="Yes"),OFFSET('Hygiene Data'!$E$9,0,10*ROW('Hygiene Data'!E114)),NA())</f>
        <v>#N/A</v>
      </c>
      <c r="BF120" s="92" t="e">
        <f ca="true">+IF(AND(ISNUMBER(OFFSET('Hygiene Data'!$F$5,0,10*ROW('Hygiene Data'!F114))),'Data Summary'!DU120="Yes"),OFFSET('Hygiene Data'!$F$5,0,10*ROW('Hygiene Data'!F114)),NA())</f>
        <v>#N/A</v>
      </c>
      <c r="BG120" s="92" t="e">
        <f ca="true">+IF(AND(ISNUMBER(OFFSET('Hygiene Data'!$F$7,0,10*ROW('Hygiene Data'!F114))),'Data Summary'!DV120="Yes"),OFFSET('Hygiene Data'!$F$7,0,10*ROW('Hygiene Data'!F114)),NA())</f>
        <v>#N/A</v>
      </c>
      <c r="BH120" s="92" t="e">
        <f ca="true">+IF(AND(ISNUMBER(OFFSET('Hygiene Data'!$F$9,0,10*ROW('Hygiene Data'!F114))),'Data Summary'!DW120="Yes"),OFFSET('Hygiene Data'!$F$9,0,10*ROW('Hygiene Data'!F114)),NA())</f>
        <v>#N/A</v>
      </c>
      <c r="BI120" s="92" t="e">
        <f ca="true">+IF(AND(ISNUMBER(OFFSET('Hygiene Data'!$G$5,0,10*ROW('Hygiene Data'!G114))),'Data Summary'!DX120="Yes"),OFFSET('Hygiene Data'!$G$5,0,10*ROW('Hygiene Data'!G114)),NA())</f>
        <v>#N/A</v>
      </c>
      <c r="BJ120" s="92" t="e">
        <f ca="true">+IF(AND(ISNUMBER(OFFSET('Hygiene Data'!$G$7,0,10*ROW('Hygiene Data'!G114))),'Data Summary'!DY120="Yes"),OFFSET('Hygiene Data'!$G$7,0,10*ROW('Hygiene Data'!G114)),NA())</f>
        <v>#N/A</v>
      </c>
      <c r="BK120" s="92" t="e">
        <f ca="true">+IF(AND(ISNUMBER(OFFSET('Hygiene Data'!$G$9,0,10*ROW('Hygiene Data'!G114))),'Data Summary'!DZ120="Yes"),OFFSET('Hygiene Data'!$G$9,0,10*ROW('Hygiene Data'!G114)),NA())</f>
        <v>#N/A</v>
      </c>
      <c r="BL120" s="92" t="e">
        <f ca="true">+IF(AND(ISNUMBER(OFFSET('Hygiene Data'!$H$5,0,10*ROW('Hygiene Data'!H114))),'Data Summary'!EA120="Yes"),OFFSET('Hygiene Data'!$H$5,0,10*ROW('Hygiene Data'!H114)),NA())</f>
        <v>#N/A</v>
      </c>
      <c r="BM120" s="92" t="e">
        <f ca="true">+IF(AND(ISNUMBER(OFFSET('Hygiene Data'!$H$7,0,10*ROW('Hygiene Data'!H114))),'Data Summary'!EB120="Yes"),OFFSET('Hygiene Data'!$H$7,0,10*ROW('Hygiene Data'!H114)),NA())</f>
        <v>#N/A</v>
      </c>
      <c r="BN120" s="92" t="e">
        <f ca="true">+IF(AND(ISNUMBER(OFFSET('Hygiene Data'!$H$9,0,10*ROW('Hygiene Data'!H114))),'Data Summary'!EC120="Yes"),OFFSET('Hygiene Data'!$H$9,0,10*ROW('Hygiene Data'!H114)),NA())</f>
        <v>#N/A</v>
      </c>
      <c r="BO120" s="92" t="e">
        <f ca="true">+IF(AND(ISNUMBER(OFFSET('Hygiene Data'!$I$5,0,10*ROW('Hygiene Data'!I114))),'Data Summary'!ED120="Yes"),OFFSET('Hygiene Data'!$I$5,0,10*ROW('Hygiene Data'!I114)),NA())</f>
        <v>#N/A</v>
      </c>
      <c r="BP120" s="92" t="e">
        <f ca="true">+IF(AND(ISNUMBER(OFFSET('Hygiene Data'!$I$7,0,10*ROW('Hygiene Data'!I114))),'Data Summary'!EE120="Yes"),OFFSET('Hygiene Data'!$I$7,0,10*ROW('Hygiene Data'!I114)),NA())</f>
        <v>#N/A</v>
      </c>
      <c r="BQ120" s="92"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4" t="str">
        <f ca="true">+IF(ISTEXT('Data Summary'!B121),'Data Summary'!B121,"")</f>
        <v/>
      </c>
      <c r="C121" s="327" t="e">
        <f ca="true">+VALUE('Data Summary'!C121)</f>
        <v>#VALUE!</v>
      </c>
      <c r="D121" s="90" t="e">
        <f ca="true">+IF(AND(ISNUMBER(OFFSET('Water Data'!$D$4,0,10*ROW('Water Data'!D115))),'Data Summary'!BS121="Yes"),100-OFFSET('Water Data'!$D$4,0,10*ROW('Water Data'!D115)),NA())</f>
        <v>#N/A</v>
      </c>
      <c r="E121" s="90" t="e">
        <f ca="true">+IF(AND(ISNUMBER(OFFSET('Water Data'!$D$6,0,10*ROW('Water Data'!D115))),'Data Summary'!BT121="Yes"),OFFSET('Water Data'!$D$6,0,10*ROW('Water Data'!D115)),NA())</f>
        <v>#N/A</v>
      </c>
      <c r="F121" s="90" t="e">
        <f ca="true">+IF(AND(ISNUMBER(OFFSET('Water Data'!$D$9,0,10*ROW('Water Data'!D115))),'Data Summary'!BU121="Yes"),OFFSET('Water Data'!$D$9,0,10*ROW('Water Data'!D115)),NA())</f>
        <v>#N/A</v>
      </c>
      <c r="G121" s="90" t="e">
        <f ca="true">+IF(AND(ISNUMBER(OFFSET('Water Data'!$E$4,0,10*ROW('Water Data'!E115))),'Data Summary'!BV121="Yes"),100-OFFSET('Water Data'!$E$4,0,10*ROW('Water Data'!E115)),NA())</f>
        <v>#N/A</v>
      </c>
      <c r="H121" s="90" t="e">
        <f ca="true">+IF(AND(ISNUMBER(OFFSET('Water Data'!$E$6,0,10*ROW('Water Data'!E115))),'Data Summary'!BW121="Yes"),OFFSET('Water Data'!$E$6,0,10*ROW('Water Data'!E115)),NA())</f>
        <v>#N/A</v>
      </c>
      <c r="I121" s="90" t="e">
        <f ca="true">+IF(AND(ISNUMBER(OFFSET('Water Data'!$E$9,0,10*ROW('Water Data'!E115))),'Data Summary'!BX121="Yes"),OFFSET('Water Data'!$E$9,0,10*ROW('Water Data'!E115)),NA())</f>
        <v>#N/A</v>
      </c>
      <c r="J121" s="90" t="e">
        <f ca="true">+IF(AND(ISNUMBER(OFFSET('Water Data'!$F$4,0,10*ROW('Water Data'!F115))),'Data Summary'!BY121="Yes"),100-OFFSET('Water Data'!$F$4,0,10*ROW('Water Data'!F115)),NA())</f>
        <v>#N/A</v>
      </c>
      <c r="K121" s="90" t="e">
        <f ca="true">+IF(AND(ISNUMBER(OFFSET('Water Data'!$F$6,0,10*ROW('Water Data'!F115))),'Data Summary'!BZ121="Yes"),OFFSET('Water Data'!$F$6,0,10*ROW('Water Data'!F115)),NA())</f>
        <v>#N/A</v>
      </c>
      <c r="L121" s="90" t="e">
        <f ca="true">+IF(AND(ISNUMBER(OFFSET('Water Data'!$F$9,0,10*ROW('Water Data'!F115))),'Data Summary'!CA121="Yes"),OFFSET('Water Data'!$F$9,0,10*ROW('Water Data'!F115)),NA())</f>
        <v>#N/A</v>
      </c>
      <c r="M121" s="90" t="e">
        <f ca="true">+IF(AND(ISNUMBER(OFFSET('Water Data'!$G$4,0,10*ROW('Water Data'!G115))),'Data Summary'!CB121="Yes"),100-OFFSET('Water Data'!$G$4,0,10*ROW('Water Data'!G115)),NA())</f>
        <v>#N/A</v>
      </c>
      <c r="N121" s="90" t="e">
        <f ca="true">+IF(AND(ISNUMBER(OFFSET('Water Data'!$G$6,0,10*ROW('Water Data'!G115))),'Data Summary'!CC121="Yes"),OFFSET('Water Data'!$G$6,0,10*ROW('Water Data'!G115)),NA())</f>
        <v>#N/A</v>
      </c>
      <c r="O121" s="90" t="e">
        <f ca="true">+IF(AND(ISNUMBER(OFFSET('Water Data'!$G$9,0,10*ROW('Water Data'!G115))),'Data Summary'!CD121="Yes"),OFFSET('Water Data'!$G$9,0,10*ROW('Water Data'!G115)),NA())</f>
        <v>#N/A</v>
      </c>
      <c r="P121" s="90" t="e">
        <f ca="true">+IF(AND(ISNUMBER(OFFSET('Water Data'!$H$4,0,10*ROW('Water Data'!H115))),'Data Summary'!CE121="Yes"),100-OFFSET('Water Data'!$H$4,0,10*ROW('Water Data'!H115)),NA())</f>
        <v>#N/A</v>
      </c>
      <c r="Q121" s="90" t="e">
        <f ca="true">+IF(AND(ISNUMBER(OFFSET('Water Data'!$H$6,0,10*ROW('Water Data'!H115))),'Data Summary'!CF121="Yes"),OFFSET('Water Data'!$H$6,0,10*ROW('Water Data'!H115)),NA())</f>
        <v>#N/A</v>
      </c>
      <c r="R121" s="90" t="e">
        <f ca="true">+IF(AND(ISNUMBER(OFFSET('Water Data'!$H$9,0,10*ROW('Water Data'!H115))),'Data Summary'!CG121="Yes"),OFFSET('Water Data'!$H$9,0,10*ROW('Water Data'!H115)),NA())</f>
        <v>#N/A</v>
      </c>
      <c r="S121" s="90" t="e">
        <f ca="true">+IF(AND(ISNUMBER(OFFSET('Water Data'!$I$4,0,10*ROW('Water Data'!I115))),'Data Summary'!CH121="Yes"),100-OFFSET('Water Data'!$I$4,0,10*ROW('Water Data'!I115)),NA())</f>
        <v>#N/A</v>
      </c>
      <c r="T121" s="90" t="e">
        <f ca="true">+IF(AND(ISNUMBER(OFFSET('Water Data'!$I$6,0,10*ROW('Water Data'!I115))),'Data Summary'!CI121="Yes"),OFFSET('Water Data'!$I$6,0,10*ROW('Water Data'!I115)),NA())</f>
        <v>#N/A</v>
      </c>
      <c r="U121" s="90" t="e">
        <f ca="true">+IF(AND(ISNUMBER(OFFSET('Water Data'!$I$9,0,10*ROW('Water Data'!I115))),'Data Summary'!CJ121="Yes"),OFFSET('Water Data'!$I$9,0,10*ROW('Water Data'!I115)),NA())</f>
        <v>#N/A</v>
      </c>
      <c r="V121" s="91" t="e">
        <f ca="true">+IF(AND(ISNUMBER(OFFSET('Sanitation Data'!$D$4,0,10*ROW('Sanitation Data'!D115))),'Data Summary'!CK121="Yes"),100-OFFSET('Sanitation Data'!$D$4,0,10*ROW('Sanitation Data'!D115)),NA())</f>
        <v>#N/A</v>
      </c>
      <c r="W121" s="91" t="e">
        <f ca="true">+IF(AND(ISNUMBER(OFFSET('Sanitation Data'!$D$6,0,10*ROW('Sanitation Data'!D115))),'Data Summary'!CL121="Yes"),OFFSET('Sanitation Data'!$D$6,0,10*ROW('Sanitation Data'!D115)),NA())</f>
        <v>#N/A</v>
      </c>
      <c r="X121" s="91" t="e">
        <f ca="true">+IF(AND(ISNUMBER(OFFSET('Sanitation Data'!$D$10,0,10*ROW('Sanitation Data'!D115))),'Data Summary'!CM121="Yes"),OFFSET('Sanitation Data'!$D$10,0,10*ROW('Sanitation Data'!D115)),NA())</f>
        <v>#N/A</v>
      </c>
      <c r="Y121" s="91" t="e">
        <f ca="true">+IF(AND(ISNUMBER(OFFSET('Sanitation Data'!$D$11,0,10*ROW('Sanitation Data'!D115))),'Data Summary'!CN121="Yes"),OFFSET('Sanitation Data'!$D$11,0,10*ROW('Sanitation Data'!D115)),NA())</f>
        <v>#N/A</v>
      </c>
      <c r="Z121" s="91" t="e">
        <f ca="true">+IF(AND(ISNUMBER(OFFSET('Sanitation Data'!$D$12,0,10*ROW('Sanitation Data'!D115))),'Data Summary'!CO121="Yes"),OFFSET('Sanitation Data'!$D$12,0,10*ROW('Sanitation Data'!D115)),NA())</f>
        <v>#N/A</v>
      </c>
      <c r="AA121" s="91" t="e">
        <f ca="true">+IF(AND(ISNUMBER(OFFSET('Sanitation Data'!$E$4,0,10*ROW('Sanitation Data'!E115))),'Data Summary'!CP121="Yes"),100-OFFSET('Sanitation Data'!$E$4,0,10*ROW('Sanitation Data'!E115)),NA())</f>
        <v>#N/A</v>
      </c>
      <c r="AB121" s="91" t="e">
        <f ca="true">+IF(AND(ISNUMBER(OFFSET('Sanitation Data'!$E$6,0,10*ROW('Sanitation Data'!E115))),'Data Summary'!CQ121="Yes"),OFFSET('Sanitation Data'!$E$6,0,10*ROW('Sanitation Data'!E115)),NA())</f>
        <v>#N/A</v>
      </c>
      <c r="AC121" s="91" t="e">
        <f ca="true">+IF(AND(ISNUMBER(OFFSET('Sanitation Data'!$E$10,0,10*ROW('Sanitation Data'!E115))),'Data Summary'!CR121="Yes"),OFFSET('Sanitation Data'!$E$10,0,10*ROW('Sanitation Data'!E115)),NA())</f>
        <v>#N/A</v>
      </c>
      <c r="AD121" s="91" t="e">
        <f ca="true">+IF(AND(ISNUMBER(OFFSET('Sanitation Data'!$E$11,0,10*ROW('Sanitation Data'!E115))),'Data Summary'!CS121="Yes"),OFFSET('Sanitation Data'!$E$11,0,10*ROW('Sanitation Data'!E115)),NA())</f>
        <v>#N/A</v>
      </c>
      <c r="AE121" s="91" t="e">
        <f ca="true">+IF(AND(ISNUMBER(OFFSET('Sanitation Data'!$E$12,0,10*ROW('Sanitation Data'!E115))),'Data Summary'!CT121="Yes"),OFFSET('Sanitation Data'!$E$12,0,10*ROW('Sanitation Data'!E115)),NA())</f>
        <v>#N/A</v>
      </c>
      <c r="AF121" s="91" t="e">
        <f ca="true">+IF(AND(ISNUMBER(OFFSET('Sanitation Data'!$F$4,0,10*ROW('Sanitation Data'!F115))),'Data Summary'!CU121="Yes"),100-OFFSET('Sanitation Data'!$F$4,0,10*ROW('Sanitation Data'!F115)),NA())</f>
        <v>#N/A</v>
      </c>
      <c r="AG121" s="91" t="e">
        <f ca="true">+IF(AND(ISNUMBER(OFFSET('Sanitation Data'!$F$6,0,10*ROW('Sanitation Data'!F115))),'Data Summary'!CV121="Yes"),OFFSET('Sanitation Data'!$F$6,0,10*ROW('Sanitation Data'!F115)),NA())</f>
        <v>#N/A</v>
      </c>
      <c r="AH121" s="91" t="e">
        <f ca="true">+IF(AND(ISNUMBER(OFFSET('Sanitation Data'!$F$10,0,10*ROW('Sanitation Data'!F115))),'Data Summary'!CW121="Yes"),OFFSET('Sanitation Data'!$F$10,0,10*ROW('Sanitation Data'!F115)),NA())</f>
        <v>#N/A</v>
      </c>
      <c r="AI121" s="91" t="e">
        <f ca="true">+IF(AND(ISNUMBER(OFFSET('Sanitation Data'!$F$11,0,10*ROW('Sanitation Data'!F115))),'Data Summary'!CX121="Yes"),OFFSET('Sanitation Data'!$F$11,0,10*ROW('Sanitation Data'!F115)),NA())</f>
        <v>#N/A</v>
      </c>
      <c r="AJ121" s="91" t="e">
        <f ca="true">+IF(AND(ISNUMBER(OFFSET('Sanitation Data'!$F$12,0,10*ROW('Sanitation Data'!F115))),'Data Summary'!CY121="Yes"),OFFSET('Sanitation Data'!$F$12,0,10*ROW('Sanitation Data'!F115)),NA())</f>
        <v>#N/A</v>
      </c>
      <c r="AK121" s="91" t="e">
        <f ca="true">+IF(AND(ISNUMBER(OFFSET('Sanitation Data'!$G$4,0,10*ROW('Sanitation Data'!G115))),'Data Summary'!CZ121="Yes"),100-OFFSET('Sanitation Data'!$G$4,0,10*ROW('Sanitation Data'!G115)),NA())</f>
        <v>#N/A</v>
      </c>
      <c r="AL121" s="91" t="e">
        <f ca="true">+IF(AND(ISNUMBER(OFFSET('Sanitation Data'!$G$6,0,10*ROW('Sanitation Data'!G115))),'Data Summary'!DA121="Yes"),OFFSET('Sanitation Data'!$G$6,0,10*ROW('Sanitation Data'!G115)),NA())</f>
        <v>#N/A</v>
      </c>
      <c r="AM121" s="91" t="e">
        <f ca="true">+IF(AND(ISNUMBER(OFFSET('Sanitation Data'!$G$10,0,10*ROW('Sanitation Data'!G115))),'Data Summary'!DB121="Yes"),OFFSET('Sanitation Data'!$G$10,0,10*ROW('Sanitation Data'!G115)),NA())</f>
        <v>#N/A</v>
      </c>
      <c r="AN121" s="91" t="e">
        <f ca="true">+IF(AND(ISNUMBER(OFFSET('Sanitation Data'!$G$11,0,10*ROW('Sanitation Data'!G115))),'Data Summary'!DC121="Yes"),OFFSET('Sanitation Data'!$G$11,0,10*ROW('Sanitation Data'!G115)),NA())</f>
        <v>#N/A</v>
      </c>
      <c r="AO121" s="91" t="e">
        <f ca="true">+IF(AND(ISNUMBER(OFFSET('Sanitation Data'!$G$12,0,10*ROW('Sanitation Data'!G115))),'Data Summary'!DD121="Yes"),OFFSET('Sanitation Data'!$G$12,0,10*ROW('Sanitation Data'!G115)),NA())</f>
        <v>#N/A</v>
      </c>
      <c r="AP121" s="91" t="e">
        <f ca="true">+IF(AND(ISNUMBER(OFFSET('Sanitation Data'!$H$4,0,10*ROW('Sanitation Data'!H115))),'Data Summary'!DE121="Yes"),100-OFFSET('Sanitation Data'!$H$4,0,10*ROW('Sanitation Data'!H115)),NA())</f>
        <v>#N/A</v>
      </c>
      <c r="AQ121" s="91" t="e">
        <f ca="true">+IF(AND(ISNUMBER(OFFSET('Sanitation Data'!$H$6,0,10*ROW('Sanitation Data'!H115))),'Data Summary'!DF121="Yes"),OFFSET('Sanitation Data'!$H$6,0,10*ROW('Sanitation Data'!H115)),NA())</f>
        <v>#N/A</v>
      </c>
      <c r="AR121" s="91" t="e">
        <f ca="true">+IF(AND(ISNUMBER(OFFSET('Sanitation Data'!$H$10,0,10*ROW('Sanitation Data'!H115))),'Data Summary'!DG121="Yes"),OFFSET('Sanitation Data'!$H$10,0,10*ROW('Sanitation Data'!H115)),NA())</f>
        <v>#N/A</v>
      </c>
      <c r="AS121" s="91" t="e">
        <f ca="true">+IF(AND(ISNUMBER(OFFSET('Sanitation Data'!$H$11,0,10*ROW('Sanitation Data'!H115))),'Data Summary'!DH121="Yes"),OFFSET('Sanitation Data'!$H$11,0,10*ROW('Sanitation Data'!H115)),NA())</f>
        <v>#N/A</v>
      </c>
      <c r="AT121" s="91" t="e">
        <f ca="true">+IF(AND(ISNUMBER(OFFSET('Sanitation Data'!$H$12,0,10*ROW('Sanitation Data'!H115))),'Data Summary'!DI121="Yes"),OFFSET('Sanitation Data'!$H$12,0,10*ROW('Sanitation Data'!H115)),NA())</f>
        <v>#N/A</v>
      </c>
      <c r="AU121" s="91" t="e">
        <f ca="true">+IF(AND(ISNUMBER(OFFSET('Sanitation Data'!$I$4,0,10*ROW('Sanitation Data'!I115))),'Data Summary'!DJ121="Yes"),100-OFFSET('Sanitation Data'!$I$4,0,10*ROW('Sanitation Data'!I115)),NA())</f>
        <v>#N/A</v>
      </c>
      <c r="AV121" s="91" t="e">
        <f ca="true">+IF(AND(ISNUMBER(OFFSET('Sanitation Data'!$I$6,0,10*ROW('Sanitation Data'!I115))),'Data Summary'!DK121="Yes"),OFFSET('Sanitation Data'!$I$6,0,10*ROW('Sanitation Data'!I115)),NA())</f>
        <v>#N/A</v>
      </c>
      <c r="AW121" s="91" t="e">
        <f ca="true">+IF(AND(ISNUMBER(OFFSET('Sanitation Data'!$I$10,0,10*ROW('Sanitation Data'!I115))),'Data Summary'!DL121="Yes"),OFFSET('Sanitation Data'!$I$10,0,10*ROW('Sanitation Data'!I115)),NA())</f>
        <v>#N/A</v>
      </c>
      <c r="AX121" s="91" t="e">
        <f ca="true">+IF(AND(ISNUMBER(OFFSET('Sanitation Data'!$I$11,0,10*ROW('Sanitation Data'!I115))),'Data Summary'!DM121="Yes"),OFFSET('Sanitation Data'!$I$11,0,10*ROW('Sanitation Data'!I115)),NA())</f>
        <v>#N/A</v>
      </c>
      <c r="AY121" s="91" t="e">
        <f ca="true">+IF(AND(ISNUMBER(OFFSET('Sanitation Data'!$I$12,0,10*ROW('Sanitation Data'!I115))),'Data Summary'!DN121="Yes"),OFFSET('Sanitation Data'!$I$12,0,10*ROW('Sanitation Data'!I115)),NA())</f>
        <v>#N/A</v>
      </c>
      <c r="AZ121" s="92" t="e">
        <f ca="true">+IF(AND(ISNUMBER(OFFSET('Hygiene Data'!$D$5,0,10*ROW('Hygiene Data'!D115))),'Data Summary'!DO121="Yes"),OFFSET('Hygiene Data'!$D$5,0,10*ROW('Hygiene Data'!D115)),NA())</f>
        <v>#N/A</v>
      </c>
      <c r="BA121" s="92" t="e">
        <f ca="true">+IF(AND(ISNUMBER(OFFSET('Hygiene Data'!$D$7,0,10*ROW('Hygiene Data'!D115))),'Data Summary'!DP121="Yes"),OFFSET('Hygiene Data'!$D$7,0,10*ROW('Hygiene Data'!D115)),NA())</f>
        <v>#N/A</v>
      </c>
      <c r="BB121" s="92" t="e">
        <f ca="true">+IF(AND(ISNUMBER(OFFSET('Hygiene Data'!$D$9,0,10*ROW('Hygiene Data'!D115))),'Data Summary'!DQ121="Yes"),OFFSET('Hygiene Data'!$D$9,0,10*ROW('Hygiene Data'!D115)),NA())</f>
        <v>#N/A</v>
      </c>
      <c r="BC121" s="92" t="e">
        <f ca="true">+IF(AND(ISNUMBER(OFFSET('Hygiene Data'!$E$5,0,10*ROW('Hygiene Data'!E115))),'Data Summary'!DR121="Yes"),OFFSET('Hygiene Data'!$E$5,0,10*ROW('Hygiene Data'!E115)),NA())</f>
        <v>#N/A</v>
      </c>
      <c r="BD121" s="92" t="e">
        <f ca="true">+IF(AND(ISNUMBER(OFFSET('Hygiene Data'!$E$7,0,10*ROW('Hygiene Data'!E115))),'Data Summary'!DS121="Yes"),OFFSET('Hygiene Data'!$E$7,0,10*ROW('Hygiene Data'!E115)),NA())</f>
        <v>#N/A</v>
      </c>
      <c r="BE121" s="92" t="e">
        <f ca="true">+IF(AND(ISNUMBER(OFFSET('Hygiene Data'!$E$9,0,10*ROW('Hygiene Data'!E115))),'Data Summary'!DT121="Yes"),OFFSET('Hygiene Data'!$E$9,0,10*ROW('Hygiene Data'!E115)),NA())</f>
        <v>#N/A</v>
      </c>
      <c r="BF121" s="92" t="e">
        <f ca="true">+IF(AND(ISNUMBER(OFFSET('Hygiene Data'!$F$5,0,10*ROW('Hygiene Data'!F115))),'Data Summary'!DU121="Yes"),OFFSET('Hygiene Data'!$F$5,0,10*ROW('Hygiene Data'!F115)),NA())</f>
        <v>#N/A</v>
      </c>
      <c r="BG121" s="92" t="e">
        <f ca="true">+IF(AND(ISNUMBER(OFFSET('Hygiene Data'!$F$7,0,10*ROW('Hygiene Data'!F115))),'Data Summary'!DV121="Yes"),OFFSET('Hygiene Data'!$F$7,0,10*ROW('Hygiene Data'!F115)),NA())</f>
        <v>#N/A</v>
      </c>
      <c r="BH121" s="92" t="e">
        <f ca="true">+IF(AND(ISNUMBER(OFFSET('Hygiene Data'!$F$9,0,10*ROW('Hygiene Data'!F115))),'Data Summary'!DW121="Yes"),OFFSET('Hygiene Data'!$F$9,0,10*ROW('Hygiene Data'!F115)),NA())</f>
        <v>#N/A</v>
      </c>
      <c r="BI121" s="92" t="e">
        <f ca="true">+IF(AND(ISNUMBER(OFFSET('Hygiene Data'!$G$5,0,10*ROW('Hygiene Data'!G115))),'Data Summary'!DX121="Yes"),OFFSET('Hygiene Data'!$G$5,0,10*ROW('Hygiene Data'!G115)),NA())</f>
        <v>#N/A</v>
      </c>
      <c r="BJ121" s="92" t="e">
        <f ca="true">+IF(AND(ISNUMBER(OFFSET('Hygiene Data'!$G$7,0,10*ROW('Hygiene Data'!G115))),'Data Summary'!DY121="Yes"),OFFSET('Hygiene Data'!$G$7,0,10*ROW('Hygiene Data'!G115)),NA())</f>
        <v>#N/A</v>
      </c>
      <c r="BK121" s="92" t="e">
        <f ca="true">+IF(AND(ISNUMBER(OFFSET('Hygiene Data'!$G$9,0,10*ROW('Hygiene Data'!G115))),'Data Summary'!DZ121="Yes"),OFFSET('Hygiene Data'!$G$9,0,10*ROW('Hygiene Data'!G115)),NA())</f>
        <v>#N/A</v>
      </c>
      <c r="BL121" s="92" t="e">
        <f ca="true">+IF(AND(ISNUMBER(OFFSET('Hygiene Data'!$H$5,0,10*ROW('Hygiene Data'!H115))),'Data Summary'!EA121="Yes"),OFFSET('Hygiene Data'!$H$5,0,10*ROW('Hygiene Data'!H115)),NA())</f>
        <v>#N/A</v>
      </c>
      <c r="BM121" s="92" t="e">
        <f ca="true">+IF(AND(ISNUMBER(OFFSET('Hygiene Data'!$H$7,0,10*ROW('Hygiene Data'!H115))),'Data Summary'!EB121="Yes"),OFFSET('Hygiene Data'!$H$7,0,10*ROW('Hygiene Data'!H115)),NA())</f>
        <v>#N/A</v>
      </c>
      <c r="BN121" s="92" t="e">
        <f ca="true">+IF(AND(ISNUMBER(OFFSET('Hygiene Data'!$H$9,0,10*ROW('Hygiene Data'!H115))),'Data Summary'!EC121="Yes"),OFFSET('Hygiene Data'!$H$9,0,10*ROW('Hygiene Data'!H115)),NA())</f>
        <v>#N/A</v>
      </c>
      <c r="BO121" s="92" t="e">
        <f ca="true">+IF(AND(ISNUMBER(OFFSET('Hygiene Data'!$I$5,0,10*ROW('Hygiene Data'!I115))),'Data Summary'!ED121="Yes"),OFFSET('Hygiene Data'!$I$5,0,10*ROW('Hygiene Data'!I115)),NA())</f>
        <v>#N/A</v>
      </c>
      <c r="BP121" s="92" t="e">
        <f ca="true">+IF(AND(ISNUMBER(OFFSET('Hygiene Data'!$I$7,0,10*ROW('Hygiene Data'!I115))),'Data Summary'!EE121="Yes"),OFFSET('Hygiene Data'!$I$7,0,10*ROW('Hygiene Data'!I115)),NA())</f>
        <v>#N/A</v>
      </c>
      <c r="BQ121" s="92"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4" t="str">
        <f ca="true">+IF(ISTEXT('Data Summary'!B122),'Data Summary'!B122,"")</f>
        <v/>
      </c>
      <c r="C122" s="327" t="e">
        <f ca="true">+VALUE('Data Summary'!C122)</f>
        <v>#VALUE!</v>
      </c>
      <c r="D122" s="90" t="e">
        <f ca="true">+IF(AND(ISNUMBER(OFFSET('Water Data'!$D$4,0,10*ROW('Water Data'!D116))),'Data Summary'!BS122="Yes"),100-OFFSET('Water Data'!$D$4,0,10*ROW('Water Data'!D116)),NA())</f>
        <v>#N/A</v>
      </c>
      <c r="E122" s="90" t="e">
        <f ca="true">+IF(AND(ISNUMBER(OFFSET('Water Data'!$D$6,0,10*ROW('Water Data'!D116))),'Data Summary'!BT122="Yes"),OFFSET('Water Data'!$D$6,0,10*ROW('Water Data'!D116)),NA())</f>
        <v>#N/A</v>
      </c>
      <c r="F122" s="90" t="e">
        <f ca="true">+IF(AND(ISNUMBER(OFFSET('Water Data'!$D$9,0,10*ROW('Water Data'!D116))),'Data Summary'!BU122="Yes"),OFFSET('Water Data'!$D$9,0,10*ROW('Water Data'!D116)),NA())</f>
        <v>#N/A</v>
      </c>
      <c r="G122" s="90" t="e">
        <f ca="true">+IF(AND(ISNUMBER(OFFSET('Water Data'!$E$4,0,10*ROW('Water Data'!E116))),'Data Summary'!BV122="Yes"),100-OFFSET('Water Data'!$E$4,0,10*ROW('Water Data'!E116)),NA())</f>
        <v>#N/A</v>
      </c>
      <c r="H122" s="90" t="e">
        <f ca="true">+IF(AND(ISNUMBER(OFFSET('Water Data'!$E$6,0,10*ROW('Water Data'!E116))),'Data Summary'!BW122="Yes"),OFFSET('Water Data'!$E$6,0,10*ROW('Water Data'!E116)),NA())</f>
        <v>#N/A</v>
      </c>
      <c r="I122" s="90" t="e">
        <f ca="true">+IF(AND(ISNUMBER(OFFSET('Water Data'!$E$9,0,10*ROW('Water Data'!E116))),'Data Summary'!BX122="Yes"),OFFSET('Water Data'!$E$9,0,10*ROW('Water Data'!E116)),NA())</f>
        <v>#N/A</v>
      </c>
      <c r="J122" s="90" t="e">
        <f ca="true">+IF(AND(ISNUMBER(OFFSET('Water Data'!$F$4,0,10*ROW('Water Data'!F116))),'Data Summary'!BY122="Yes"),100-OFFSET('Water Data'!$F$4,0,10*ROW('Water Data'!F116)),NA())</f>
        <v>#N/A</v>
      </c>
      <c r="K122" s="90" t="e">
        <f ca="true">+IF(AND(ISNUMBER(OFFSET('Water Data'!$F$6,0,10*ROW('Water Data'!F116))),'Data Summary'!BZ122="Yes"),OFFSET('Water Data'!$F$6,0,10*ROW('Water Data'!F116)),NA())</f>
        <v>#N/A</v>
      </c>
      <c r="L122" s="90" t="e">
        <f ca="true">+IF(AND(ISNUMBER(OFFSET('Water Data'!$F$9,0,10*ROW('Water Data'!F116))),'Data Summary'!CA122="Yes"),OFFSET('Water Data'!$F$9,0,10*ROW('Water Data'!F116)),NA())</f>
        <v>#N/A</v>
      </c>
      <c r="M122" s="90" t="e">
        <f ca="true">+IF(AND(ISNUMBER(OFFSET('Water Data'!$G$4,0,10*ROW('Water Data'!G116))),'Data Summary'!CB122="Yes"),100-OFFSET('Water Data'!$G$4,0,10*ROW('Water Data'!G116)),NA())</f>
        <v>#N/A</v>
      </c>
      <c r="N122" s="90" t="e">
        <f ca="true">+IF(AND(ISNUMBER(OFFSET('Water Data'!$G$6,0,10*ROW('Water Data'!G116))),'Data Summary'!CC122="Yes"),OFFSET('Water Data'!$G$6,0,10*ROW('Water Data'!G116)),NA())</f>
        <v>#N/A</v>
      </c>
      <c r="O122" s="90" t="e">
        <f ca="true">+IF(AND(ISNUMBER(OFFSET('Water Data'!$G$9,0,10*ROW('Water Data'!G116))),'Data Summary'!CD122="Yes"),OFFSET('Water Data'!$G$9,0,10*ROW('Water Data'!G116)),NA())</f>
        <v>#N/A</v>
      </c>
      <c r="P122" s="90" t="e">
        <f ca="true">+IF(AND(ISNUMBER(OFFSET('Water Data'!$H$4,0,10*ROW('Water Data'!H116))),'Data Summary'!CE122="Yes"),100-OFFSET('Water Data'!$H$4,0,10*ROW('Water Data'!H116)),NA())</f>
        <v>#N/A</v>
      </c>
      <c r="Q122" s="90" t="e">
        <f ca="true">+IF(AND(ISNUMBER(OFFSET('Water Data'!$H$6,0,10*ROW('Water Data'!H116))),'Data Summary'!CF122="Yes"),OFFSET('Water Data'!$H$6,0,10*ROW('Water Data'!H116)),NA())</f>
        <v>#N/A</v>
      </c>
      <c r="R122" s="90" t="e">
        <f ca="true">+IF(AND(ISNUMBER(OFFSET('Water Data'!$H$9,0,10*ROW('Water Data'!H116))),'Data Summary'!CG122="Yes"),OFFSET('Water Data'!$H$9,0,10*ROW('Water Data'!H116)),NA())</f>
        <v>#N/A</v>
      </c>
      <c r="S122" s="90" t="e">
        <f ca="true">+IF(AND(ISNUMBER(OFFSET('Water Data'!$I$4,0,10*ROW('Water Data'!I116))),'Data Summary'!CH122="Yes"),100-OFFSET('Water Data'!$I$4,0,10*ROW('Water Data'!I116)),NA())</f>
        <v>#N/A</v>
      </c>
      <c r="T122" s="90" t="e">
        <f ca="true">+IF(AND(ISNUMBER(OFFSET('Water Data'!$I$6,0,10*ROW('Water Data'!I116))),'Data Summary'!CI122="Yes"),OFFSET('Water Data'!$I$6,0,10*ROW('Water Data'!I116)),NA())</f>
        <v>#N/A</v>
      </c>
      <c r="U122" s="90" t="e">
        <f ca="true">+IF(AND(ISNUMBER(OFFSET('Water Data'!$I$9,0,10*ROW('Water Data'!I116))),'Data Summary'!CJ122="Yes"),OFFSET('Water Data'!$I$9,0,10*ROW('Water Data'!I116)),NA())</f>
        <v>#N/A</v>
      </c>
      <c r="V122" s="91" t="e">
        <f ca="true">+IF(AND(ISNUMBER(OFFSET('Sanitation Data'!$D$4,0,10*ROW('Sanitation Data'!D116))),'Data Summary'!CK122="Yes"),100-OFFSET('Sanitation Data'!$D$4,0,10*ROW('Sanitation Data'!D116)),NA())</f>
        <v>#N/A</v>
      </c>
      <c r="W122" s="91" t="e">
        <f ca="true">+IF(AND(ISNUMBER(OFFSET('Sanitation Data'!$D$6,0,10*ROW('Sanitation Data'!D116))),'Data Summary'!CL122="Yes"),OFFSET('Sanitation Data'!$D$6,0,10*ROW('Sanitation Data'!D116)),NA())</f>
        <v>#N/A</v>
      </c>
      <c r="X122" s="91" t="e">
        <f ca="true">+IF(AND(ISNUMBER(OFFSET('Sanitation Data'!$D$10,0,10*ROW('Sanitation Data'!D116))),'Data Summary'!CM122="Yes"),OFFSET('Sanitation Data'!$D$10,0,10*ROW('Sanitation Data'!D116)),NA())</f>
        <v>#N/A</v>
      </c>
      <c r="Y122" s="91" t="e">
        <f ca="true">+IF(AND(ISNUMBER(OFFSET('Sanitation Data'!$D$11,0,10*ROW('Sanitation Data'!D116))),'Data Summary'!CN122="Yes"),OFFSET('Sanitation Data'!$D$11,0,10*ROW('Sanitation Data'!D116)),NA())</f>
        <v>#N/A</v>
      </c>
      <c r="Z122" s="91" t="e">
        <f ca="true">+IF(AND(ISNUMBER(OFFSET('Sanitation Data'!$D$12,0,10*ROW('Sanitation Data'!D116))),'Data Summary'!CO122="Yes"),OFFSET('Sanitation Data'!$D$12,0,10*ROW('Sanitation Data'!D116)),NA())</f>
        <v>#N/A</v>
      </c>
      <c r="AA122" s="91" t="e">
        <f ca="true">+IF(AND(ISNUMBER(OFFSET('Sanitation Data'!$E$4,0,10*ROW('Sanitation Data'!E116))),'Data Summary'!CP122="Yes"),100-OFFSET('Sanitation Data'!$E$4,0,10*ROW('Sanitation Data'!E116)),NA())</f>
        <v>#N/A</v>
      </c>
      <c r="AB122" s="91" t="e">
        <f ca="true">+IF(AND(ISNUMBER(OFFSET('Sanitation Data'!$E$6,0,10*ROW('Sanitation Data'!E116))),'Data Summary'!CQ122="Yes"),OFFSET('Sanitation Data'!$E$6,0,10*ROW('Sanitation Data'!E116)),NA())</f>
        <v>#N/A</v>
      </c>
      <c r="AC122" s="91" t="e">
        <f ca="true">+IF(AND(ISNUMBER(OFFSET('Sanitation Data'!$E$10,0,10*ROW('Sanitation Data'!E116))),'Data Summary'!CR122="Yes"),OFFSET('Sanitation Data'!$E$10,0,10*ROW('Sanitation Data'!E116)),NA())</f>
        <v>#N/A</v>
      </c>
      <c r="AD122" s="91" t="e">
        <f ca="true">+IF(AND(ISNUMBER(OFFSET('Sanitation Data'!$E$11,0,10*ROW('Sanitation Data'!E116))),'Data Summary'!CS122="Yes"),OFFSET('Sanitation Data'!$E$11,0,10*ROW('Sanitation Data'!E116)),NA())</f>
        <v>#N/A</v>
      </c>
      <c r="AE122" s="91" t="e">
        <f ca="true">+IF(AND(ISNUMBER(OFFSET('Sanitation Data'!$E$12,0,10*ROW('Sanitation Data'!E116))),'Data Summary'!CT122="Yes"),OFFSET('Sanitation Data'!$E$12,0,10*ROW('Sanitation Data'!E116)),NA())</f>
        <v>#N/A</v>
      </c>
      <c r="AF122" s="91" t="e">
        <f ca="true">+IF(AND(ISNUMBER(OFFSET('Sanitation Data'!$F$4,0,10*ROW('Sanitation Data'!F116))),'Data Summary'!CU122="Yes"),100-OFFSET('Sanitation Data'!$F$4,0,10*ROW('Sanitation Data'!F116)),NA())</f>
        <v>#N/A</v>
      </c>
      <c r="AG122" s="91" t="e">
        <f ca="true">+IF(AND(ISNUMBER(OFFSET('Sanitation Data'!$F$6,0,10*ROW('Sanitation Data'!F116))),'Data Summary'!CV122="Yes"),OFFSET('Sanitation Data'!$F$6,0,10*ROW('Sanitation Data'!F116)),NA())</f>
        <v>#N/A</v>
      </c>
      <c r="AH122" s="91" t="e">
        <f ca="true">+IF(AND(ISNUMBER(OFFSET('Sanitation Data'!$F$10,0,10*ROW('Sanitation Data'!F116))),'Data Summary'!CW122="Yes"),OFFSET('Sanitation Data'!$F$10,0,10*ROW('Sanitation Data'!F116)),NA())</f>
        <v>#N/A</v>
      </c>
      <c r="AI122" s="91" t="e">
        <f ca="true">+IF(AND(ISNUMBER(OFFSET('Sanitation Data'!$F$11,0,10*ROW('Sanitation Data'!F116))),'Data Summary'!CX122="Yes"),OFFSET('Sanitation Data'!$F$11,0,10*ROW('Sanitation Data'!F116)),NA())</f>
        <v>#N/A</v>
      </c>
      <c r="AJ122" s="91" t="e">
        <f ca="true">+IF(AND(ISNUMBER(OFFSET('Sanitation Data'!$F$12,0,10*ROW('Sanitation Data'!F116))),'Data Summary'!CY122="Yes"),OFFSET('Sanitation Data'!$F$12,0,10*ROW('Sanitation Data'!F116)),NA())</f>
        <v>#N/A</v>
      </c>
      <c r="AK122" s="91" t="e">
        <f ca="true">+IF(AND(ISNUMBER(OFFSET('Sanitation Data'!$G$4,0,10*ROW('Sanitation Data'!G116))),'Data Summary'!CZ122="Yes"),100-OFFSET('Sanitation Data'!$G$4,0,10*ROW('Sanitation Data'!G116)),NA())</f>
        <v>#N/A</v>
      </c>
      <c r="AL122" s="91" t="e">
        <f ca="true">+IF(AND(ISNUMBER(OFFSET('Sanitation Data'!$G$6,0,10*ROW('Sanitation Data'!G116))),'Data Summary'!DA122="Yes"),OFFSET('Sanitation Data'!$G$6,0,10*ROW('Sanitation Data'!G116)),NA())</f>
        <v>#N/A</v>
      </c>
      <c r="AM122" s="91" t="e">
        <f ca="true">+IF(AND(ISNUMBER(OFFSET('Sanitation Data'!$G$10,0,10*ROW('Sanitation Data'!G116))),'Data Summary'!DB122="Yes"),OFFSET('Sanitation Data'!$G$10,0,10*ROW('Sanitation Data'!G116)),NA())</f>
        <v>#N/A</v>
      </c>
      <c r="AN122" s="91" t="e">
        <f ca="true">+IF(AND(ISNUMBER(OFFSET('Sanitation Data'!$G$11,0,10*ROW('Sanitation Data'!G116))),'Data Summary'!DC122="Yes"),OFFSET('Sanitation Data'!$G$11,0,10*ROW('Sanitation Data'!G116)),NA())</f>
        <v>#N/A</v>
      </c>
      <c r="AO122" s="91" t="e">
        <f ca="true">+IF(AND(ISNUMBER(OFFSET('Sanitation Data'!$G$12,0,10*ROW('Sanitation Data'!G116))),'Data Summary'!DD122="Yes"),OFFSET('Sanitation Data'!$G$12,0,10*ROW('Sanitation Data'!G116)),NA())</f>
        <v>#N/A</v>
      </c>
      <c r="AP122" s="91" t="e">
        <f ca="true">+IF(AND(ISNUMBER(OFFSET('Sanitation Data'!$H$4,0,10*ROW('Sanitation Data'!H116))),'Data Summary'!DE122="Yes"),100-OFFSET('Sanitation Data'!$H$4,0,10*ROW('Sanitation Data'!H116)),NA())</f>
        <v>#N/A</v>
      </c>
      <c r="AQ122" s="91" t="e">
        <f ca="true">+IF(AND(ISNUMBER(OFFSET('Sanitation Data'!$H$6,0,10*ROW('Sanitation Data'!H116))),'Data Summary'!DF122="Yes"),OFFSET('Sanitation Data'!$H$6,0,10*ROW('Sanitation Data'!H116)),NA())</f>
        <v>#N/A</v>
      </c>
      <c r="AR122" s="91" t="e">
        <f ca="true">+IF(AND(ISNUMBER(OFFSET('Sanitation Data'!$H$10,0,10*ROW('Sanitation Data'!H116))),'Data Summary'!DG122="Yes"),OFFSET('Sanitation Data'!$H$10,0,10*ROW('Sanitation Data'!H116)),NA())</f>
        <v>#N/A</v>
      </c>
      <c r="AS122" s="91" t="e">
        <f ca="true">+IF(AND(ISNUMBER(OFFSET('Sanitation Data'!$H$11,0,10*ROW('Sanitation Data'!H116))),'Data Summary'!DH122="Yes"),OFFSET('Sanitation Data'!$H$11,0,10*ROW('Sanitation Data'!H116)),NA())</f>
        <v>#N/A</v>
      </c>
      <c r="AT122" s="91" t="e">
        <f ca="true">+IF(AND(ISNUMBER(OFFSET('Sanitation Data'!$H$12,0,10*ROW('Sanitation Data'!H116))),'Data Summary'!DI122="Yes"),OFFSET('Sanitation Data'!$H$12,0,10*ROW('Sanitation Data'!H116)),NA())</f>
        <v>#N/A</v>
      </c>
      <c r="AU122" s="91" t="e">
        <f ca="true">+IF(AND(ISNUMBER(OFFSET('Sanitation Data'!$I$4,0,10*ROW('Sanitation Data'!I116))),'Data Summary'!DJ122="Yes"),100-OFFSET('Sanitation Data'!$I$4,0,10*ROW('Sanitation Data'!I116)),NA())</f>
        <v>#N/A</v>
      </c>
      <c r="AV122" s="91" t="e">
        <f ca="true">+IF(AND(ISNUMBER(OFFSET('Sanitation Data'!$I$6,0,10*ROW('Sanitation Data'!I116))),'Data Summary'!DK122="Yes"),OFFSET('Sanitation Data'!$I$6,0,10*ROW('Sanitation Data'!I116)),NA())</f>
        <v>#N/A</v>
      </c>
      <c r="AW122" s="91" t="e">
        <f ca="true">+IF(AND(ISNUMBER(OFFSET('Sanitation Data'!$I$10,0,10*ROW('Sanitation Data'!I116))),'Data Summary'!DL122="Yes"),OFFSET('Sanitation Data'!$I$10,0,10*ROW('Sanitation Data'!I116)),NA())</f>
        <v>#N/A</v>
      </c>
      <c r="AX122" s="91" t="e">
        <f ca="true">+IF(AND(ISNUMBER(OFFSET('Sanitation Data'!$I$11,0,10*ROW('Sanitation Data'!I116))),'Data Summary'!DM122="Yes"),OFFSET('Sanitation Data'!$I$11,0,10*ROW('Sanitation Data'!I116)),NA())</f>
        <v>#N/A</v>
      </c>
      <c r="AY122" s="91" t="e">
        <f ca="true">+IF(AND(ISNUMBER(OFFSET('Sanitation Data'!$I$12,0,10*ROW('Sanitation Data'!I116))),'Data Summary'!DN122="Yes"),OFFSET('Sanitation Data'!$I$12,0,10*ROW('Sanitation Data'!I116)),NA())</f>
        <v>#N/A</v>
      </c>
      <c r="AZ122" s="92" t="e">
        <f ca="true">+IF(AND(ISNUMBER(OFFSET('Hygiene Data'!$D$5,0,10*ROW('Hygiene Data'!D116))),'Data Summary'!DO122="Yes"),OFFSET('Hygiene Data'!$D$5,0,10*ROW('Hygiene Data'!D116)),NA())</f>
        <v>#N/A</v>
      </c>
      <c r="BA122" s="92" t="e">
        <f ca="true">+IF(AND(ISNUMBER(OFFSET('Hygiene Data'!$D$7,0,10*ROW('Hygiene Data'!D116))),'Data Summary'!DP122="Yes"),OFFSET('Hygiene Data'!$D$7,0,10*ROW('Hygiene Data'!D116)),NA())</f>
        <v>#N/A</v>
      </c>
      <c r="BB122" s="92" t="e">
        <f ca="true">+IF(AND(ISNUMBER(OFFSET('Hygiene Data'!$D$9,0,10*ROW('Hygiene Data'!D116))),'Data Summary'!DQ122="Yes"),OFFSET('Hygiene Data'!$D$9,0,10*ROW('Hygiene Data'!D116)),NA())</f>
        <v>#N/A</v>
      </c>
      <c r="BC122" s="92" t="e">
        <f ca="true">+IF(AND(ISNUMBER(OFFSET('Hygiene Data'!$E$5,0,10*ROW('Hygiene Data'!E116))),'Data Summary'!DR122="Yes"),OFFSET('Hygiene Data'!$E$5,0,10*ROW('Hygiene Data'!E116)),NA())</f>
        <v>#N/A</v>
      </c>
      <c r="BD122" s="92" t="e">
        <f ca="true">+IF(AND(ISNUMBER(OFFSET('Hygiene Data'!$E$7,0,10*ROW('Hygiene Data'!E116))),'Data Summary'!DS122="Yes"),OFFSET('Hygiene Data'!$E$7,0,10*ROW('Hygiene Data'!E116)),NA())</f>
        <v>#N/A</v>
      </c>
      <c r="BE122" s="92" t="e">
        <f ca="true">+IF(AND(ISNUMBER(OFFSET('Hygiene Data'!$E$9,0,10*ROW('Hygiene Data'!E116))),'Data Summary'!DT122="Yes"),OFFSET('Hygiene Data'!$E$9,0,10*ROW('Hygiene Data'!E116)),NA())</f>
        <v>#N/A</v>
      </c>
      <c r="BF122" s="92" t="e">
        <f ca="true">+IF(AND(ISNUMBER(OFFSET('Hygiene Data'!$F$5,0,10*ROW('Hygiene Data'!F116))),'Data Summary'!DU122="Yes"),OFFSET('Hygiene Data'!$F$5,0,10*ROW('Hygiene Data'!F116)),NA())</f>
        <v>#N/A</v>
      </c>
      <c r="BG122" s="92" t="e">
        <f ca="true">+IF(AND(ISNUMBER(OFFSET('Hygiene Data'!$F$7,0,10*ROW('Hygiene Data'!F116))),'Data Summary'!DV122="Yes"),OFFSET('Hygiene Data'!$F$7,0,10*ROW('Hygiene Data'!F116)),NA())</f>
        <v>#N/A</v>
      </c>
      <c r="BH122" s="92" t="e">
        <f ca="true">+IF(AND(ISNUMBER(OFFSET('Hygiene Data'!$F$9,0,10*ROW('Hygiene Data'!F116))),'Data Summary'!DW122="Yes"),OFFSET('Hygiene Data'!$F$9,0,10*ROW('Hygiene Data'!F116)),NA())</f>
        <v>#N/A</v>
      </c>
      <c r="BI122" s="92" t="e">
        <f ca="true">+IF(AND(ISNUMBER(OFFSET('Hygiene Data'!$G$5,0,10*ROW('Hygiene Data'!G116))),'Data Summary'!DX122="Yes"),OFFSET('Hygiene Data'!$G$5,0,10*ROW('Hygiene Data'!G116)),NA())</f>
        <v>#N/A</v>
      </c>
      <c r="BJ122" s="92" t="e">
        <f ca="true">+IF(AND(ISNUMBER(OFFSET('Hygiene Data'!$G$7,0,10*ROW('Hygiene Data'!G116))),'Data Summary'!DY122="Yes"),OFFSET('Hygiene Data'!$G$7,0,10*ROW('Hygiene Data'!G116)),NA())</f>
        <v>#N/A</v>
      </c>
      <c r="BK122" s="92" t="e">
        <f ca="true">+IF(AND(ISNUMBER(OFFSET('Hygiene Data'!$G$9,0,10*ROW('Hygiene Data'!G116))),'Data Summary'!DZ122="Yes"),OFFSET('Hygiene Data'!$G$9,0,10*ROW('Hygiene Data'!G116)),NA())</f>
        <v>#N/A</v>
      </c>
      <c r="BL122" s="92" t="e">
        <f ca="true">+IF(AND(ISNUMBER(OFFSET('Hygiene Data'!$H$5,0,10*ROW('Hygiene Data'!H116))),'Data Summary'!EA122="Yes"),OFFSET('Hygiene Data'!$H$5,0,10*ROW('Hygiene Data'!H116)),NA())</f>
        <v>#N/A</v>
      </c>
      <c r="BM122" s="92" t="e">
        <f ca="true">+IF(AND(ISNUMBER(OFFSET('Hygiene Data'!$H$7,0,10*ROW('Hygiene Data'!H116))),'Data Summary'!EB122="Yes"),OFFSET('Hygiene Data'!$H$7,0,10*ROW('Hygiene Data'!H116)),NA())</f>
        <v>#N/A</v>
      </c>
      <c r="BN122" s="92" t="e">
        <f ca="true">+IF(AND(ISNUMBER(OFFSET('Hygiene Data'!$H$9,0,10*ROW('Hygiene Data'!H116))),'Data Summary'!EC122="Yes"),OFFSET('Hygiene Data'!$H$9,0,10*ROW('Hygiene Data'!H116)),NA())</f>
        <v>#N/A</v>
      </c>
      <c r="BO122" s="92" t="e">
        <f ca="true">+IF(AND(ISNUMBER(OFFSET('Hygiene Data'!$I$5,0,10*ROW('Hygiene Data'!I116))),'Data Summary'!ED122="Yes"),OFFSET('Hygiene Data'!$I$5,0,10*ROW('Hygiene Data'!I116)),NA())</f>
        <v>#N/A</v>
      </c>
      <c r="BP122" s="92" t="e">
        <f ca="true">+IF(AND(ISNUMBER(OFFSET('Hygiene Data'!$I$7,0,10*ROW('Hygiene Data'!I116))),'Data Summary'!EE122="Yes"),OFFSET('Hygiene Data'!$I$7,0,10*ROW('Hygiene Data'!I116)),NA())</f>
        <v>#N/A</v>
      </c>
      <c r="BQ122" s="92"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4" t="str">
        <f ca="true">+IF(ISTEXT('Data Summary'!B123),'Data Summary'!B123,"")</f>
        <v/>
      </c>
      <c r="C123" s="327" t="e">
        <f ca="true">+VALUE('Data Summary'!C123)</f>
        <v>#VALUE!</v>
      </c>
      <c r="D123" s="90" t="e">
        <f ca="true">+IF(AND(ISNUMBER(OFFSET('Water Data'!$D$4,0,10*ROW('Water Data'!D117))),'Data Summary'!BS123="Yes"),100-OFFSET('Water Data'!$D$4,0,10*ROW('Water Data'!D117)),NA())</f>
        <v>#N/A</v>
      </c>
      <c r="E123" s="90" t="e">
        <f ca="true">+IF(AND(ISNUMBER(OFFSET('Water Data'!$D$6,0,10*ROW('Water Data'!D117))),'Data Summary'!BT123="Yes"),OFFSET('Water Data'!$D$6,0,10*ROW('Water Data'!D117)),NA())</f>
        <v>#N/A</v>
      </c>
      <c r="F123" s="90" t="e">
        <f ca="true">+IF(AND(ISNUMBER(OFFSET('Water Data'!$D$9,0,10*ROW('Water Data'!D117))),'Data Summary'!BU123="Yes"),OFFSET('Water Data'!$D$9,0,10*ROW('Water Data'!D117)),NA())</f>
        <v>#N/A</v>
      </c>
      <c r="G123" s="90" t="e">
        <f ca="true">+IF(AND(ISNUMBER(OFFSET('Water Data'!$E$4,0,10*ROW('Water Data'!E117))),'Data Summary'!BV123="Yes"),100-OFFSET('Water Data'!$E$4,0,10*ROW('Water Data'!E117)),NA())</f>
        <v>#N/A</v>
      </c>
      <c r="H123" s="90" t="e">
        <f ca="true">+IF(AND(ISNUMBER(OFFSET('Water Data'!$E$6,0,10*ROW('Water Data'!E117))),'Data Summary'!BW123="Yes"),OFFSET('Water Data'!$E$6,0,10*ROW('Water Data'!E117)),NA())</f>
        <v>#N/A</v>
      </c>
      <c r="I123" s="90" t="e">
        <f ca="true">+IF(AND(ISNUMBER(OFFSET('Water Data'!$E$9,0,10*ROW('Water Data'!E117))),'Data Summary'!BX123="Yes"),OFFSET('Water Data'!$E$9,0,10*ROW('Water Data'!E117)),NA())</f>
        <v>#N/A</v>
      </c>
      <c r="J123" s="90" t="e">
        <f ca="true">+IF(AND(ISNUMBER(OFFSET('Water Data'!$F$4,0,10*ROW('Water Data'!F117))),'Data Summary'!BY123="Yes"),100-OFFSET('Water Data'!$F$4,0,10*ROW('Water Data'!F117)),NA())</f>
        <v>#N/A</v>
      </c>
      <c r="K123" s="90" t="e">
        <f ca="true">+IF(AND(ISNUMBER(OFFSET('Water Data'!$F$6,0,10*ROW('Water Data'!F117))),'Data Summary'!BZ123="Yes"),OFFSET('Water Data'!$F$6,0,10*ROW('Water Data'!F117)),NA())</f>
        <v>#N/A</v>
      </c>
      <c r="L123" s="90" t="e">
        <f ca="true">+IF(AND(ISNUMBER(OFFSET('Water Data'!$F$9,0,10*ROW('Water Data'!F117))),'Data Summary'!CA123="Yes"),OFFSET('Water Data'!$F$9,0,10*ROW('Water Data'!F117)),NA())</f>
        <v>#N/A</v>
      </c>
      <c r="M123" s="90" t="e">
        <f ca="true">+IF(AND(ISNUMBER(OFFSET('Water Data'!$G$4,0,10*ROW('Water Data'!G117))),'Data Summary'!CB123="Yes"),100-OFFSET('Water Data'!$G$4,0,10*ROW('Water Data'!G117)),NA())</f>
        <v>#N/A</v>
      </c>
      <c r="N123" s="90" t="e">
        <f ca="true">+IF(AND(ISNUMBER(OFFSET('Water Data'!$G$6,0,10*ROW('Water Data'!G117))),'Data Summary'!CC123="Yes"),OFFSET('Water Data'!$G$6,0,10*ROW('Water Data'!G117)),NA())</f>
        <v>#N/A</v>
      </c>
      <c r="O123" s="90" t="e">
        <f ca="true">+IF(AND(ISNUMBER(OFFSET('Water Data'!$G$9,0,10*ROW('Water Data'!G117))),'Data Summary'!CD123="Yes"),OFFSET('Water Data'!$G$9,0,10*ROW('Water Data'!G117)),NA())</f>
        <v>#N/A</v>
      </c>
      <c r="P123" s="90" t="e">
        <f ca="true">+IF(AND(ISNUMBER(OFFSET('Water Data'!$H$4,0,10*ROW('Water Data'!H117))),'Data Summary'!CE123="Yes"),100-OFFSET('Water Data'!$H$4,0,10*ROW('Water Data'!H117)),NA())</f>
        <v>#N/A</v>
      </c>
      <c r="Q123" s="90" t="e">
        <f ca="true">+IF(AND(ISNUMBER(OFFSET('Water Data'!$H$6,0,10*ROW('Water Data'!H117))),'Data Summary'!CF123="Yes"),OFFSET('Water Data'!$H$6,0,10*ROW('Water Data'!H117)),NA())</f>
        <v>#N/A</v>
      </c>
      <c r="R123" s="90" t="e">
        <f ca="true">+IF(AND(ISNUMBER(OFFSET('Water Data'!$H$9,0,10*ROW('Water Data'!H117))),'Data Summary'!CG123="Yes"),OFFSET('Water Data'!$H$9,0,10*ROW('Water Data'!H117)),NA())</f>
        <v>#N/A</v>
      </c>
      <c r="S123" s="90" t="e">
        <f ca="true">+IF(AND(ISNUMBER(OFFSET('Water Data'!$I$4,0,10*ROW('Water Data'!I117))),'Data Summary'!CH123="Yes"),100-OFFSET('Water Data'!$I$4,0,10*ROW('Water Data'!I117)),NA())</f>
        <v>#N/A</v>
      </c>
      <c r="T123" s="90" t="e">
        <f ca="true">+IF(AND(ISNUMBER(OFFSET('Water Data'!$I$6,0,10*ROW('Water Data'!I117))),'Data Summary'!CI123="Yes"),OFFSET('Water Data'!$I$6,0,10*ROW('Water Data'!I117)),NA())</f>
        <v>#N/A</v>
      </c>
      <c r="U123" s="90" t="e">
        <f ca="true">+IF(AND(ISNUMBER(OFFSET('Water Data'!$I$9,0,10*ROW('Water Data'!I117))),'Data Summary'!CJ123="Yes"),OFFSET('Water Data'!$I$9,0,10*ROW('Water Data'!I117)),NA())</f>
        <v>#N/A</v>
      </c>
      <c r="V123" s="91" t="e">
        <f ca="true">+IF(AND(ISNUMBER(OFFSET('Sanitation Data'!$D$4,0,10*ROW('Sanitation Data'!D117))),'Data Summary'!CK123="Yes"),100-OFFSET('Sanitation Data'!$D$4,0,10*ROW('Sanitation Data'!D117)),NA())</f>
        <v>#N/A</v>
      </c>
      <c r="W123" s="91" t="e">
        <f ca="true">+IF(AND(ISNUMBER(OFFSET('Sanitation Data'!$D$6,0,10*ROW('Sanitation Data'!D117))),'Data Summary'!CL123="Yes"),OFFSET('Sanitation Data'!$D$6,0,10*ROW('Sanitation Data'!D117)),NA())</f>
        <v>#N/A</v>
      </c>
      <c r="X123" s="91" t="e">
        <f ca="true">+IF(AND(ISNUMBER(OFFSET('Sanitation Data'!$D$10,0,10*ROW('Sanitation Data'!D117))),'Data Summary'!CM123="Yes"),OFFSET('Sanitation Data'!$D$10,0,10*ROW('Sanitation Data'!D117)),NA())</f>
        <v>#N/A</v>
      </c>
      <c r="Y123" s="91" t="e">
        <f ca="true">+IF(AND(ISNUMBER(OFFSET('Sanitation Data'!$D$11,0,10*ROW('Sanitation Data'!D117))),'Data Summary'!CN123="Yes"),OFFSET('Sanitation Data'!$D$11,0,10*ROW('Sanitation Data'!D117)),NA())</f>
        <v>#N/A</v>
      </c>
      <c r="Z123" s="91" t="e">
        <f ca="true">+IF(AND(ISNUMBER(OFFSET('Sanitation Data'!$D$12,0,10*ROW('Sanitation Data'!D117))),'Data Summary'!CO123="Yes"),OFFSET('Sanitation Data'!$D$12,0,10*ROW('Sanitation Data'!D117)),NA())</f>
        <v>#N/A</v>
      </c>
      <c r="AA123" s="91" t="e">
        <f ca="true">+IF(AND(ISNUMBER(OFFSET('Sanitation Data'!$E$4,0,10*ROW('Sanitation Data'!E117))),'Data Summary'!CP123="Yes"),100-OFFSET('Sanitation Data'!$E$4,0,10*ROW('Sanitation Data'!E117)),NA())</f>
        <v>#N/A</v>
      </c>
      <c r="AB123" s="91" t="e">
        <f ca="true">+IF(AND(ISNUMBER(OFFSET('Sanitation Data'!$E$6,0,10*ROW('Sanitation Data'!E117))),'Data Summary'!CQ123="Yes"),OFFSET('Sanitation Data'!$E$6,0,10*ROW('Sanitation Data'!E117)),NA())</f>
        <v>#N/A</v>
      </c>
      <c r="AC123" s="91" t="e">
        <f ca="true">+IF(AND(ISNUMBER(OFFSET('Sanitation Data'!$E$10,0,10*ROW('Sanitation Data'!E117))),'Data Summary'!CR123="Yes"),OFFSET('Sanitation Data'!$E$10,0,10*ROW('Sanitation Data'!E117)),NA())</f>
        <v>#N/A</v>
      </c>
      <c r="AD123" s="91" t="e">
        <f ca="true">+IF(AND(ISNUMBER(OFFSET('Sanitation Data'!$E$11,0,10*ROW('Sanitation Data'!E117))),'Data Summary'!CS123="Yes"),OFFSET('Sanitation Data'!$E$11,0,10*ROW('Sanitation Data'!E117)),NA())</f>
        <v>#N/A</v>
      </c>
      <c r="AE123" s="91" t="e">
        <f ca="true">+IF(AND(ISNUMBER(OFFSET('Sanitation Data'!$E$12,0,10*ROW('Sanitation Data'!E117))),'Data Summary'!CT123="Yes"),OFFSET('Sanitation Data'!$E$12,0,10*ROW('Sanitation Data'!E117)),NA())</f>
        <v>#N/A</v>
      </c>
      <c r="AF123" s="91" t="e">
        <f ca="true">+IF(AND(ISNUMBER(OFFSET('Sanitation Data'!$F$4,0,10*ROW('Sanitation Data'!F117))),'Data Summary'!CU123="Yes"),100-OFFSET('Sanitation Data'!$F$4,0,10*ROW('Sanitation Data'!F117)),NA())</f>
        <v>#N/A</v>
      </c>
      <c r="AG123" s="91" t="e">
        <f ca="true">+IF(AND(ISNUMBER(OFFSET('Sanitation Data'!$F$6,0,10*ROW('Sanitation Data'!F117))),'Data Summary'!CV123="Yes"),OFFSET('Sanitation Data'!$F$6,0,10*ROW('Sanitation Data'!F117)),NA())</f>
        <v>#N/A</v>
      </c>
      <c r="AH123" s="91" t="e">
        <f ca="true">+IF(AND(ISNUMBER(OFFSET('Sanitation Data'!$F$10,0,10*ROW('Sanitation Data'!F117))),'Data Summary'!CW123="Yes"),OFFSET('Sanitation Data'!$F$10,0,10*ROW('Sanitation Data'!F117)),NA())</f>
        <v>#N/A</v>
      </c>
      <c r="AI123" s="91" t="e">
        <f ca="true">+IF(AND(ISNUMBER(OFFSET('Sanitation Data'!$F$11,0,10*ROW('Sanitation Data'!F117))),'Data Summary'!CX123="Yes"),OFFSET('Sanitation Data'!$F$11,0,10*ROW('Sanitation Data'!F117)),NA())</f>
        <v>#N/A</v>
      </c>
      <c r="AJ123" s="91" t="e">
        <f ca="true">+IF(AND(ISNUMBER(OFFSET('Sanitation Data'!$F$12,0,10*ROW('Sanitation Data'!F117))),'Data Summary'!CY123="Yes"),OFFSET('Sanitation Data'!$F$12,0,10*ROW('Sanitation Data'!F117)),NA())</f>
        <v>#N/A</v>
      </c>
      <c r="AK123" s="91" t="e">
        <f ca="true">+IF(AND(ISNUMBER(OFFSET('Sanitation Data'!$G$4,0,10*ROW('Sanitation Data'!G117))),'Data Summary'!CZ123="Yes"),100-OFFSET('Sanitation Data'!$G$4,0,10*ROW('Sanitation Data'!G117)),NA())</f>
        <v>#N/A</v>
      </c>
      <c r="AL123" s="91" t="e">
        <f ca="true">+IF(AND(ISNUMBER(OFFSET('Sanitation Data'!$G$6,0,10*ROW('Sanitation Data'!G117))),'Data Summary'!DA123="Yes"),OFFSET('Sanitation Data'!$G$6,0,10*ROW('Sanitation Data'!G117)),NA())</f>
        <v>#N/A</v>
      </c>
      <c r="AM123" s="91" t="e">
        <f ca="true">+IF(AND(ISNUMBER(OFFSET('Sanitation Data'!$G$10,0,10*ROW('Sanitation Data'!G117))),'Data Summary'!DB123="Yes"),OFFSET('Sanitation Data'!$G$10,0,10*ROW('Sanitation Data'!G117)),NA())</f>
        <v>#N/A</v>
      </c>
      <c r="AN123" s="91" t="e">
        <f ca="true">+IF(AND(ISNUMBER(OFFSET('Sanitation Data'!$G$11,0,10*ROW('Sanitation Data'!G117))),'Data Summary'!DC123="Yes"),OFFSET('Sanitation Data'!$G$11,0,10*ROW('Sanitation Data'!G117)),NA())</f>
        <v>#N/A</v>
      </c>
      <c r="AO123" s="91" t="e">
        <f ca="true">+IF(AND(ISNUMBER(OFFSET('Sanitation Data'!$G$12,0,10*ROW('Sanitation Data'!G117))),'Data Summary'!DD123="Yes"),OFFSET('Sanitation Data'!$G$12,0,10*ROW('Sanitation Data'!G117)),NA())</f>
        <v>#N/A</v>
      </c>
      <c r="AP123" s="91" t="e">
        <f ca="true">+IF(AND(ISNUMBER(OFFSET('Sanitation Data'!$H$4,0,10*ROW('Sanitation Data'!H117))),'Data Summary'!DE123="Yes"),100-OFFSET('Sanitation Data'!$H$4,0,10*ROW('Sanitation Data'!H117)),NA())</f>
        <v>#N/A</v>
      </c>
      <c r="AQ123" s="91" t="e">
        <f ca="true">+IF(AND(ISNUMBER(OFFSET('Sanitation Data'!$H$6,0,10*ROW('Sanitation Data'!H117))),'Data Summary'!DF123="Yes"),OFFSET('Sanitation Data'!$H$6,0,10*ROW('Sanitation Data'!H117)),NA())</f>
        <v>#N/A</v>
      </c>
      <c r="AR123" s="91" t="e">
        <f ca="true">+IF(AND(ISNUMBER(OFFSET('Sanitation Data'!$H$10,0,10*ROW('Sanitation Data'!H117))),'Data Summary'!DG123="Yes"),OFFSET('Sanitation Data'!$H$10,0,10*ROW('Sanitation Data'!H117)),NA())</f>
        <v>#N/A</v>
      </c>
      <c r="AS123" s="91" t="e">
        <f ca="true">+IF(AND(ISNUMBER(OFFSET('Sanitation Data'!$H$11,0,10*ROW('Sanitation Data'!H117))),'Data Summary'!DH123="Yes"),OFFSET('Sanitation Data'!$H$11,0,10*ROW('Sanitation Data'!H117)),NA())</f>
        <v>#N/A</v>
      </c>
      <c r="AT123" s="91" t="e">
        <f ca="true">+IF(AND(ISNUMBER(OFFSET('Sanitation Data'!$H$12,0,10*ROW('Sanitation Data'!H117))),'Data Summary'!DI123="Yes"),OFFSET('Sanitation Data'!$H$12,0,10*ROW('Sanitation Data'!H117)),NA())</f>
        <v>#N/A</v>
      </c>
      <c r="AU123" s="91" t="e">
        <f ca="true">+IF(AND(ISNUMBER(OFFSET('Sanitation Data'!$I$4,0,10*ROW('Sanitation Data'!I117))),'Data Summary'!DJ123="Yes"),100-OFFSET('Sanitation Data'!$I$4,0,10*ROW('Sanitation Data'!I117)),NA())</f>
        <v>#N/A</v>
      </c>
      <c r="AV123" s="91" t="e">
        <f ca="true">+IF(AND(ISNUMBER(OFFSET('Sanitation Data'!$I$6,0,10*ROW('Sanitation Data'!I117))),'Data Summary'!DK123="Yes"),OFFSET('Sanitation Data'!$I$6,0,10*ROW('Sanitation Data'!I117)),NA())</f>
        <v>#N/A</v>
      </c>
      <c r="AW123" s="91" t="e">
        <f ca="true">+IF(AND(ISNUMBER(OFFSET('Sanitation Data'!$I$10,0,10*ROW('Sanitation Data'!I117))),'Data Summary'!DL123="Yes"),OFFSET('Sanitation Data'!$I$10,0,10*ROW('Sanitation Data'!I117)),NA())</f>
        <v>#N/A</v>
      </c>
      <c r="AX123" s="91" t="e">
        <f ca="true">+IF(AND(ISNUMBER(OFFSET('Sanitation Data'!$I$11,0,10*ROW('Sanitation Data'!I117))),'Data Summary'!DM123="Yes"),OFFSET('Sanitation Data'!$I$11,0,10*ROW('Sanitation Data'!I117)),NA())</f>
        <v>#N/A</v>
      </c>
      <c r="AY123" s="91" t="e">
        <f ca="true">+IF(AND(ISNUMBER(OFFSET('Sanitation Data'!$I$12,0,10*ROW('Sanitation Data'!I117))),'Data Summary'!DN123="Yes"),OFFSET('Sanitation Data'!$I$12,0,10*ROW('Sanitation Data'!I117)),NA())</f>
        <v>#N/A</v>
      </c>
      <c r="AZ123" s="92" t="e">
        <f ca="true">+IF(AND(ISNUMBER(OFFSET('Hygiene Data'!$D$5,0,10*ROW('Hygiene Data'!D117))),'Data Summary'!DO123="Yes"),OFFSET('Hygiene Data'!$D$5,0,10*ROW('Hygiene Data'!D117)),NA())</f>
        <v>#N/A</v>
      </c>
      <c r="BA123" s="92" t="e">
        <f ca="true">+IF(AND(ISNUMBER(OFFSET('Hygiene Data'!$D$7,0,10*ROW('Hygiene Data'!D117))),'Data Summary'!DP123="Yes"),OFFSET('Hygiene Data'!$D$7,0,10*ROW('Hygiene Data'!D117)),NA())</f>
        <v>#N/A</v>
      </c>
      <c r="BB123" s="92" t="e">
        <f ca="true">+IF(AND(ISNUMBER(OFFSET('Hygiene Data'!$D$9,0,10*ROW('Hygiene Data'!D117))),'Data Summary'!DQ123="Yes"),OFFSET('Hygiene Data'!$D$9,0,10*ROW('Hygiene Data'!D117)),NA())</f>
        <v>#N/A</v>
      </c>
      <c r="BC123" s="92" t="e">
        <f ca="true">+IF(AND(ISNUMBER(OFFSET('Hygiene Data'!$E$5,0,10*ROW('Hygiene Data'!E117))),'Data Summary'!DR123="Yes"),OFFSET('Hygiene Data'!$E$5,0,10*ROW('Hygiene Data'!E117)),NA())</f>
        <v>#N/A</v>
      </c>
      <c r="BD123" s="92" t="e">
        <f ca="true">+IF(AND(ISNUMBER(OFFSET('Hygiene Data'!$E$7,0,10*ROW('Hygiene Data'!E117))),'Data Summary'!DS123="Yes"),OFFSET('Hygiene Data'!$E$7,0,10*ROW('Hygiene Data'!E117)),NA())</f>
        <v>#N/A</v>
      </c>
      <c r="BE123" s="92" t="e">
        <f ca="true">+IF(AND(ISNUMBER(OFFSET('Hygiene Data'!$E$9,0,10*ROW('Hygiene Data'!E117))),'Data Summary'!DT123="Yes"),OFFSET('Hygiene Data'!$E$9,0,10*ROW('Hygiene Data'!E117)),NA())</f>
        <v>#N/A</v>
      </c>
      <c r="BF123" s="92" t="e">
        <f ca="true">+IF(AND(ISNUMBER(OFFSET('Hygiene Data'!$F$5,0,10*ROW('Hygiene Data'!F117))),'Data Summary'!DU123="Yes"),OFFSET('Hygiene Data'!$F$5,0,10*ROW('Hygiene Data'!F117)),NA())</f>
        <v>#N/A</v>
      </c>
      <c r="BG123" s="92" t="e">
        <f ca="true">+IF(AND(ISNUMBER(OFFSET('Hygiene Data'!$F$7,0,10*ROW('Hygiene Data'!F117))),'Data Summary'!DV123="Yes"),OFFSET('Hygiene Data'!$F$7,0,10*ROW('Hygiene Data'!F117)),NA())</f>
        <v>#N/A</v>
      </c>
      <c r="BH123" s="92" t="e">
        <f ca="true">+IF(AND(ISNUMBER(OFFSET('Hygiene Data'!$F$9,0,10*ROW('Hygiene Data'!F117))),'Data Summary'!DW123="Yes"),OFFSET('Hygiene Data'!$F$9,0,10*ROW('Hygiene Data'!F117)),NA())</f>
        <v>#N/A</v>
      </c>
      <c r="BI123" s="92" t="e">
        <f ca="true">+IF(AND(ISNUMBER(OFFSET('Hygiene Data'!$G$5,0,10*ROW('Hygiene Data'!G117))),'Data Summary'!DX123="Yes"),OFFSET('Hygiene Data'!$G$5,0,10*ROW('Hygiene Data'!G117)),NA())</f>
        <v>#N/A</v>
      </c>
      <c r="BJ123" s="92" t="e">
        <f ca="true">+IF(AND(ISNUMBER(OFFSET('Hygiene Data'!$G$7,0,10*ROW('Hygiene Data'!G117))),'Data Summary'!DY123="Yes"),OFFSET('Hygiene Data'!$G$7,0,10*ROW('Hygiene Data'!G117)),NA())</f>
        <v>#N/A</v>
      </c>
      <c r="BK123" s="92" t="e">
        <f ca="true">+IF(AND(ISNUMBER(OFFSET('Hygiene Data'!$G$9,0,10*ROW('Hygiene Data'!G117))),'Data Summary'!DZ123="Yes"),OFFSET('Hygiene Data'!$G$9,0,10*ROW('Hygiene Data'!G117)),NA())</f>
        <v>#N/A</v>
      </c>
      <c r="BL123" s="92" t="e">
        <f ca="true">+IF(AND(ISNUMBER(OFFSET('Hygiene Data'!$H$5,0,10*ROW('Hygiene Data'!H117))),'Data Summary'!EA123="Yes"),OFFSET('Hygiene Data'!$H$5,0,10*ROW('Hygiene Data'!H117)),NA())</f>
        <v>#N/A</v>
      </c>
      <c r="BM123" s="92" t="e">
        <f ca="true">+IF(AND(ISNUMBER(OFFSET('Hygiene Data'!$H$7,0,10*ROW('Hygiene Data'!H117))),'Data Summary'!EB123="Yes"),OFFSET('Hygiene Data'!$H$7,0,10*ROW('Hygiene Data'!H117)),NA())</f>
        <v>#N/A</v>
      </c>
      <c r="BN123" s="92" t="e">
        <f ca="true">+IF(AND(ISNUMBER(OFFSET('Hygiene Data'!$H$9,0,10*ROW('Hygiene Data'!H117))),'Data Summary'!EC123="Yes"),OFFSET('Hygiene Data'!$H$9,0,10*ROW('Hygiene Data'!H117)),NA())</f>
        <v>#N/A</v>
      </c>
      <c r="BO123" s="92" t="e">
        <f ca="true">+IF(AND(ISNUMBER(OFFSET('Hygiene Data'!$I$5,0,10*ROW('Hygiene Data'!I117))),'Data Summary'!ED123="Yes"),OFFSET('Hygiene Data'!$I$5,0,10*ROW('Hygiene Data'!I117)),NA())</f>
        <v>#N/A</v>
      </c>
      <c r="BP123" s="92" t="e">
        <f ca="true">+IF(AND(ISNUMBER(OFFSET('Hygiene Data'!$I$7,0,10*ROW('Hygiene Data'!I117))),'Data Summary'!EE123="Yes"),OFFSET('Hygiene Data'!$I$7,0,10*ROW('Hygiene Data'!I117)),NA())</f>
        <v>#N/A</v>
      </c>
      <c r="BQ123" s="92"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4" t="str">
        <f ca="true">+IF(ISTEXT('Data Summary'!B124),'Data Summary'!B124,"")</f>
        <v/>
      </c>
      <c r="C124" s="327" t="e">
        <f ca="true">+VALUE('Data Summary'!C124)</f>
        <v>#VALUE!</v>
      </c>
      <c r="D124" s="90" t="e">
        <f ca="true">+IF(AND(ISNUMBER(OFFSET('Water Data'!$D$4,0,10*ROW('Water Data'!D118))),'Data Summary'!BS124="Yes"),100-OFFSET('Water Data'!$D$4,0,10*ROW('Water Data'!D118)),NA())</f>
        <v>#N/A</v>
      </c>
      <c r="E124" s="90" t="e">
        <f ca="true">+IF(AND(ISNUMBER(OFFSET('Water Data'!$D$6,0,10*ROW('Water Data'!D118))),'Data Summary'!BT124="Yes"),OFFSET('Water Data'!$D$6,0,10*ROW('Water Data'!D118)),NA())</f>
        <v>#N/A</v>
      </c>
      <c r="F124" s="90" t="e">
        <f ca="true">+IF(AND(ISNUMBER(OFFSET('Water Data'!$D$9,0,10*ROW('Water Data'!D118))),'Data Summary'!BU124="Yes"),OFFSET('Water Data'!$D$9,0,10*ROW('Water Data'!D118)),NA())</f>
        <v>#N/A</v>
      </c>
      <c r="G124" s="90" t="e">
        <f ca="true">+IF(AND(ISNUMBER(OFFSET('Water Data'!$E$4,0,10*ROW('Water Data'!E118))),'Data Summary'!BV124="Yes"),100-OFFSET('Water Data'!$E$4,0,10*ROW('Water Data'!E118)),NA())</f>
        <v>#N/A</v>
      </c>
      <c r="H124" s="90" t="e">
        <f ca="true">+IF(AND(ISNUMBER(OFFSET('Water Data'!$E$6,0,10*ROW('Water Data'!E118))),'Data Summary'!BW124="Yes"),OFFSET('Water Data'!$E$6,0,10*ROW('Water Data'!E118)),NA())</f>
        <v>#N/A</v>
      </c>
      <c r="I124" s="90" t="e">
        <f ca="true">+IF(AND(ISNUMBER(OFFSET('Water Data'!$E$9,0,10*ROW('Water Data'!E118))),'Data Summary'!BX124="Yes"),OFFSET('Water Data'!$E$9,0,10*ROW('Water Data'!E118)),NA())</f>
        <v>#N/A</v>
      </c>
      <c r="J124" s="90" t="e">
        <f ca="true">+IF(AND(ISNUMBER(OFFSET('Water Data'!$F$4,0,10*ROW('Water Data'!F118))),'Data Summary'!BY124="Yes"),100-OFFSET('Water Data'!$F$4,0,10*ROW('Water Data'!F118)),NA())</f>
        <v>#N/A</v>
      </c>
      <c r="K124" s="90" t="e">
        <f ca="true">+IF(AND(ISNUMBER(OFFSET('Water Data'!$F$6,0,10*ROW('Water Data'!F118))),'Data Summary'!BZ124="Yes"),OFFSET('Water Data'!$F$6,0,10*ROW('Water Data'!F118)),NA())</f>
        <v>#N/A</v>
      </c>
      <c r="L124" s="90" t="e">
        <f ca="true">+IF(AND(ISNUMBER(OFFSET('Water Data'!$F$9,0,10*ROW('Water Data'!F118))),'Data Summary'!CA124="Yes"),OFFSET('Water Data'!$F$9,0,10*ROW('Water Data'!F118)),NA())</f>
        <v>#N/A</v>
      </c>
      <c r="M124" s="90" t="e">
        <f ca="true">+IF(AND(ISNUMBER(OFFSET('Water Data'!$G$4,0,10*ROW('Water Data'!G118))),'Data Summary'!CB124="Yes"),100-OFFSET('Water Data'!$G$4,0,10*ROW('Water Data'!G118)),NA())</f>
        <v>#N/A</v>
      </c>
      <c r="N124" s="90" t="e">
        <f ca="true">+IF(AND(ISNUMBER(OFFSET('Water Data'!$G$6,0,10*ROW('Water Data'!G118))),'Data Summary'!CC124="Yes"),OFFSET('Water Data'!$G$6,0,10*ROW('Water Data'!G118)),NA())</f>
        <v>#N/A</v>
      </c>
      <c r="O124" s="90" t="e">
        <f ca="true">+IF(AND(ISNUMBER(OFFSET('Water Data'!$G$9,0,10*ROW('Water Data'!G118))),'Data Summary'!CD124="Yes"),OFFSET('Water Data'!$G$9,0,10*ROW('Water Data'!G118)),NA())</f>
        <v>#N/A</v>
      </c>
      <c r="P124" s="90" t="e">
        <f ca="true">+IF(AND(ISNUMBER(OFFSET('Water Data'!$H$4,0,10*ROW('Water Data'!H118))),'Data Summary'!CE124="Yes"),100-OFFSET('Water Data'!$H$4,0,10*ROW('Water Data'!H118)),NA())</f>
        <v>#N/A</v>
      </c>
      <c r="Q124" s="90" t="e">
        <f ca="true">+IF(AND(ISNUMBER(OFFSET('Water Data'!$H$6,0,10*ROW('Water Data'!H118))),'Data Summary'!CF124="Yes"),OFFSET('Water Data'!$H$6,0,10*ROW('Water Data'!H118)),NA())</f>
        <v>#N/A</v>
      </c>
      <c r="R124" s="90" t="e">
        <f ca="true">+IF(AND(ISNUMBER(OFFSET('Water Data'!$H$9,0,10*ROW('Water Data'!H118))),'Data Summary'!CG124="Yes"),OFFSET('Water Data'!$H$9,0,10*ROW('Water Data'!H118)),NA())</f>
        <v>#N/A</v>
      </c>
      <c r="S124" s="90" t="e">
        <f ca="true">+IF(AND(ISNUMBER(OFFSET('Water Data'!$I$4,0,10*ROW('Water Data'!I118))),'Data Summary'!CH124="Yes"),100-OFFSET('Water Data'!$I$4,0,10*ROW('Water Data'!I118)),NA())</f>
        <v>#N/A</v>
      </c>
      <c r="T124" s="90" t="e">
        <f ca="true">+IF(AND(ISNUMBER(OFFSET('Water Data'!$I$6,0,10*ROW('Water Data'!I118))),'Data Summary'!CI124="Yes"),OFFSET('Water Data'!$I$6,0,10*ROW('Water Data'!I118)),NA())</f>
        <v>#N/A</v>
      </c>
      <c r="U124" s="90" t="e">
        <f ca="true">+IF(AND(ISNUMBER(OFFSET('Water Data'!$I$9,0,10*ROW('Water Data'!I118))),'Data Summary'!CJ124="Yes"),OFFSET('Water Data'!$I$9,0,10*ROW('Water Data'!I118)),NA())</f>
        <v>#N/A</v>
      </c>
      <c r="V124" s="91" t="e">
        <f ca="true">+IF(AND(ISNUMBER(OFFSET('Sanitation Data'!$D$4,0,10*ROW('Sanitation Data'!D118))),'Data Summary'!CK124="Yes"),100-OFFSET('Sanitation Data'!$D$4,0,10*ROW('Sanitation Data'!D118)),NA())</f>
        <v>#N/A</v>
      </c>
      <c r="W124" s="91" t="e">
        <f ca="true">+IF(AND(ISNUMBER(OFFSET('Sanitation Data'!$D$6,0,10*ROW('Sanitation Data'!D118))),'Data Summary'!CL124="Yes"),OFFSET('Sanitation Data'!$D$6,0,10*ROW('Sanitation Data'!D118)),NA())</f>
        <v>#N/A</v>
      </c>
      <c r="X124" s="91" t="e">
        <f ca="true">+IF(AND(ISNUMBER(OFFSET('Sanitation Data'!$D$10,0,10*ROW('Sanitation Data'!D118))),'Data Summary'!CM124="Yes"),OFFSET('Sanitation Data'!$D$10,0,10*ROW('Sanitation Data'!D118)),NA())</f>
        <v>#N/A</v>
      </c>
      <c r="Y124" s="91" t="e">
        <f ca="true">+IF(AND(ISNUMBER(OFFSET('Sanitation Data'!$D$11,0,10*ROW('Sanitation Data'!D118))),'Data Summary'!CN124="Yes"),OFFSET('Sanitation Data'!$D$11,0,10*ROW('Sanitation Data'!D118)),NA())</f>
        <v>#N/A</v>
      </c>
      <c r="Z124" s="91" t="e">
        <f ca="true">+IF(AND(ISNUMBER(OFFSET('Sanitation Data'!$D$12,0,10*ROW('Sanitation Data'!D118))),'Data Summary'!CO124="Yes"),OFFSET('Sanitation Data'!$D$12,0,10*ROW('Sanitation Data'!D118)),NA())</f>
        <v>#N/A</v>
      </c>
      <c r="AA124" s="91" t="e">
        <f ca="true">+IF(AND(ISNUMBER(OFFSET('Sanitation Data'!$E$4,0,10*ROW('Sanitation Data'!E118))),'Data Summary'!CP124="Yes"),100-OFFSET('Sanitation Data'!$E$4,0,10*ROW('Sanitation Data'!E118)),NA())</f>
        <v>#N/A</v>
      </c>
      <c r="AB124" s="91" t="e">
        <f ca="true">+IF(AND(ISNUMBER(OFFSET('Sanitation Data'!$E$6,0,10*ROW('Sanitation Data'!E118))),'Data Summary'!CQ124="Yes"),OFFSET('Sanitation Data'!$E$6,0,10*ROW('Sanitation Data'!E118)),NA())</f>
        <v>#N/A</v>
      </c>
      <c r="AC124" s="91" t="e">
        <f ca="true">+IF(AND(ISNUMBER(OFFSET('Sanitation Data'!$E$10,0,10*ROW('Sanitation Data'!E118))),'Data Summary'!CR124="Yes"),OFFSET('Sanitation Data'!$E$10,0,10*ROW('Sanitation Data'!E118)),NA())</f>
        <v>#N/A</v>
      </c>
      <c r="AD124" s="91" t="e">
        <f ca="true">+IF(AND(ISNUMBER(OFFSET('Sanitation Data'!$E$11,0,10*ROW('Sanitation Data'!E118))),'Data Summary'!CS124="Yes"),OFFSET('Sanitation Data'!$E$11,0,10*ROW('Sanitation Data'!E118)),NA())</f>
        <v>#N/A</v>
      </c>
      <c r="AE124" s="91" t="e">
        <f ca="true">+IF(AND(ISNUMBER(OFFSET('Sanitation Data'!$E$12,0,10*ROW('Sanitation Data'!E118))),'Data Summary'!CT124="Yes"),OFFSET('Sanitation Data'!$E$12,0,10*ROW('Sanitation Data'!E118)),NA())</f>
        <v>#N/A</v>
      </c>
      <c r="AF124" s="91" t="e">
        <f ca="true">+IF(AND(ISNUMBER(OFFSET('Sanitation Data'!$F$4,0,10*ROW('Sanitation Data'!F118))),'Data Summary'!CU124="Yes"),100-OFFSET('Sanitation Data'!$F$4,0,10*ROW('Sanitation Data'!F118)),NA())</f>
        <v>#N/A</v>
      </c>
      <c r="AG124" s="91" t="e">
        <f ca="true">+IF(AND(ISNUMBER(OFFSET('Sanitation Data'!$F$6,0,10*ROW('Sanitation Data'!F118))),'Data Summary'!CV124="Yes"),OFFSET('Sanitation Data'!$F$6,0,10*ROW('Sanitation Data'!F118)),NA())</f>
        <v>#N/A</v>
      </c>
      <c r="AH124" s="91" t="e">
        <f ca="true">+IF(AND(ISNUMBER(OFFSET('Sanitation Data'!$F$10,0,10*ROW('Sanitation Data'!F118))),'Data Summary'!CW124="Yes"),OFFSET('Sanitation Data'!$F$10,0,10*ROW('Sanitation Data'!F118)),NA())</f>
        <v>#N/A</v>
      </c>
      <c r="AI124" s="91" t="e">
        <f ca="true">+IF(AND(ISNUMBER(OFFSET('Sanitation Data'!$F$11,0,10*ROW('Sanitation Data'!F118))),'Data Summary'!CX124="Yes"),OFFSET('Sanitation Data'!$F$11,0,10*ROW('Sanitation Data'!F118)),NA())</f>
        <v>#N/A</v>
      </c>
      <c r="AJ124" s="91" t="e">
        <f ca="true">+IF(AND(ISNUMBER(OFFSET('Sanitation Data'!$F$12,0,10*ROW('Sanitation Data'!F118))),'Data Summary'!CY124="Yes"),OFFSET('Sanitation Data'!$F$12,0,10*ROW('Sanitation Data'!F118)),NA())</f>
        <v>#N/A</v>
      </c>
      <c r="AK124" s="91" t="e">
        <f ca="true">+IF(AND(ISNUMBER(OFFSET('Sanitation Data'!$G$4,0,10*ROW('Sanitation Data'!G118))),'Data Summary'!CZ124="Yes"),100-OFFSET('Sanitation Data'!$G$4,0,10*ROW('Sanitation Data'!G118)),NA())</f>
        <v>#N/A</v>
      </c>
      <c r="AL124" s="91" t="e">
        <f ca="true">+IF(AND(ISNUMBER(OFFSET('Sanitation Data'!$G$6,0,10*ROW('Sanitation Data'!G118))),'Data Summary'!DA124="Yes"),OFFSET('Sanitation Data'!$G$6,0,10*ROW('Sanitation Data'!G118)),NA())</f>
        <v>#N/A</v>
      </c>
      <c r="AM124" s="91" t="e">
        <f ca="true">+IF(AND(ISNUMBER(OFFSET('Sanitation Data'!$G$10,0,10*ROW('Sanitation Data'!G118))),'Data Summary'!DB124="Yes"),OFFSET('Sanitation Data'!$G$10,0,10*ROW('Sanitation Data'!G118)),NA())</f>
        <v>#N/A</v>
      </c>
      <c r="AN124" s="91" t="e">
        <f ca="true">+IF(AND(ISNUMBER(OFFSET('Sanitation Data'!$G$11,0,10*ROW('Sanitation Data'!G118))),'Data Summary'!DC124="Yes"),OFFSET('Sanitation Data'!$G$11,0,10*ROW('Sanitation Data'!G118)),NA())</f>
        <v>#N/A</v>
      </c>
      <c r="AO124" s="91" t="e">
        <f ca="true">+IF(AND(ISNUMBER(OFFSET('Sanitation Data'!$G$12,0,10*ROW('Sanitation Data'!G118))),'Data Summary'!DD124="Yes"),OFFSET('Sanitation Data'!$G$12,0,10*ROW('Sanitation Data'!G118)),NA())</f>
        <v>#N/A</v>
      </c>
      <c r="AP124" s="91" t="e">
        <f ca="true">+IF(AND(ISNUMBER(OFFSET('Sanitation Data'!$H$4,0,10*ROW('Sanitation Data'!H118))),'Data Summary'!DE124="Yes"),100-OFFSET('Sanitation Data'!$H$4,0,10*ROW('Sanitation Data'!H118)),NA())</f>
        <v>#N/A</v>
      </c>
      <c r="AQ124" s="91" t="e">
        <f ca="true">+IF(AND(ISNUMBER(OFFSET('Sanitation Data'!$H$6,0,10*ROW('Sanitation Data'!H118))),'Data Summary'!DF124="Yes"),OFFSET('Sanitation Data'!$H$6,0,10*ROW('Sanitation Data'!H118)),NA())</f>
        <v>#N/A</v>
      </c>
      <c r="AR124" s="91" t="e">
        <f ca="true">+IF(AND(ISNUMBER(OFFSET('Sanitation Data'!$H$10,0,10*ROW('Sanitation Data'!H118))),'Data Summary'!DG124="Yes"),OFFSET('Sanitation Data'!$H$10,0,10*ROW('Sanitation Data'!H118)),NA())</f>
        <v>#N/A</v>
      </c>
      <c r="AS124" s="91" t="e">
        <f ca="true">+IF(AND(ISNUMBER(OFFSET('Sanitation Data'!$H$11,0,10*ROW('Sanitation Data'!H118))),'Data Summary'!DH124="Yes"),OFFSET('Sanitation Data'!$H$11,0,10*ROW('Sanitation Data'!H118)),NA())</f>
        <v>#N/A</v>
      </c>
      <c r="AT124" s="91" t="e">
        <f ca="true">+IF(AND(ISNUMBER(OFFSET('Sanitation Data'!$H$12,0,10*ROW('Sanitation Data'!H118))),'Data Summary'!DI124="Yes"),OFFSET('Sanitation Data'!$H$12,0,10*ROW('Sanitation Data'!H118)),NA())</f>
        <v>#N/A</v>
      </c>
      <c r="AU124" s="91" t="e">
        <f ca="true">+IF(AND(ISNUMBER(OFFSET('Sanitation Data'!$I$4,0,10*ROW('Sanitation Data'!I118))),'Data Summary'!DJ124="Yes"),100-OFFSET('Sanitation Data'!$I$4,0,10*ROW('Sanitation Data'!I118)),NA())</f>
        <v>#N/A</v>
      </c>
      <c r="AV124" s="91" t="e">
        <f ca="true">+IF(AND(ISNUMBER(OFFSET('Sanitation Data'!$I$6,0,10*ROW('Sanitation Data'!I118))),'Data Summary'!DK124="Yes"),OFFSET('Sanitation Data'!$I$6,0,10*ROW('Sanitation Data'!I118)),NA())</f>
        <v>#N/A</v>
      </c>
      <c r="AW124" s="91" t="e">
        <f ca="true">+IF(AND(ISNUMBER(OFFSET('Sanitation Data'!$I$10,0,10*ROW('Sanitation Data'!I118))),'Data Summary'!DL124="Yes"),OFFSET('Sanitation Data'!$I$10,0,10*ROW('Sanitation Data'!I118)),NA())</f>
        <v>#N/A</v>
      </c>
      <c r="AX124" s="91" t="e">
        <f ca="true">+IF(AND(ISNUMBER(OFFSET('Sanitation Data'!$I$11,0,10*ROW('Sanitation Data'!I118))),'Data Summary'!DM124="Yes"),OFFSET('Sanitation Data'!$I$11,0,10*ROW('Sanitation Data'!I118)),NA())</f>
        <v>#N/A</v>
      </c>
      <c r="AY124" s="91" t="e">
        <f ca="true">+IF(AND(ISNUMBER(OFFSET('Sanitation Data'!$I$12,0,10*ROW('Sanitation Data'!I118))),'Data Summary'!DN124="Yes"),OFFSET('Sanitation Data'!$I$12,0,10*ROW('Sanitation Data'!I118)),NA())</f>
        <v>#N/A</v>
      </c>
      <c r="AZ124" s="92" t="e">
        <f ca="true">+IF(AND(ISNUMBER(OFFSET('Hygiene Data'!$D$5,0,10*ROW('Hygiene Data'!D118))),'Data Summary'!DO124="Yes"),OFFSET('Hygiene Data'!$D$5,0,10*ROW('Hygiene Data'!D118)),NA())</f>
        <v>#N/A</v>
      </c>
      <c r="BA124" s="92" t="e">
        <f ca="true">+IF(AND(ISNUMBER(OFFSET('Hygiene Data'!$D$7,0,10*ROW('Hygiene Data'!D118))),'Data Summary'!DP124="Yes"),OFFSET('Hygiene Data'!$D$7,0,10*ROW('Hygiene Data'!D118)),NA())</f>
        <v>#N/A</v>
      </c>
      <c r="BB124" s="92" t="e">
        <f ca="true">+IF(AND(ISNUMBER(OFFSET('Hygiene Data'!$D$9,0,10*ROW('Hygiene Data'!D118))),'Data Summary'!DQ124="Yes"),OFFSET('Hygiene Data'!$D$9,0,10*ROW('Hygiene Data'!D118)),NA())</f>
        <v>#N/A</v>
      </c>
      <c r="BC124" s="92" t="e">
        <f ca="true">+IF(AND(ISNUMBER(OFFSET('Hygiene Data'!$E$5,0,10*ROW('Hygiene Data'!E118))),'Data Summary'!DR124="Yes"),OFFSET('Hygiene Data'!$E$5,0,10*ROW('Hygiene Data'!E118)),NA())</f>
        <v>#N/A</v>
      </c>
      <c r="BD124" s="92" t="e">
        <f ca="true">+IF(AND(ISNUMBER(OFFSET('Hygiene Data'!$E$7,0,10*ROW('Hygiene Data'!E118))),'Data Summary'!DS124="Yes"),OFFSET('Hygiene Data'!$E$7,0,10*ROW('Hygiene Data'!E118)),NA())</f>
        <v>#N/A</v>
      </c>
      <c r="BE124" s="92" t="e">
        <f ca="true">+IF(AND(ISNUMBER(OFFSET('Hygiene Data'!$E$9,0,10*ROW('Hygiene Data'!E118))),'Data Summary'!DT124="Yes"),OFFSET('Hygiene Data'!$E$9,0,10*ROW('Hygiene Data'!E118)),NA())</f>
        <v>#N/A</v>
      </c>
      <c r="BF124" s="92" t="e">
        <f ca="true">+IF(AND(ISNUMBER(OFFSET('Hygiene Data'!$F$5,0,10*ROW('Hygiene Data'!F118))),'Data Summary'!DU124="Yes"),OFFSET('Hygiene Data'!$F$5,0,10*ROW('Hygiene Data'!F118)),NA())</f>
        <v>#N/A</v>
      </c>
      <c r="BG124" s="92" t="e">
        <f ca="true">+IF(AND(ISNUMBER(OFFSET('Hygiene Data'!$F$7,0,10*ROW('Hygiene Data'!F118))),'Data Summary'!DV124="Yes"),OFFSET('Hygiene Data'!$F$7,0,10*ROW('Hygiene Data'!F118)),NA())</f>
        <v>#N/A</v>
      </c>
      <c r="BH124" s="92" t="e">
        <f ca="true">+IF(AND(ISNUMBER(OFFSET('Hygiene Data'!$F$9,0,10*ROW('Hygiene Data'!F118))),'Data Summary'!DW124="Yes"),OFFSET('Hygiene Data'!$F$9,0,10*ROW('Hygiene Data'!F118)),NA())</f>
        <v>#N/A</v>
      </c>
      <c r="BI124" s="92" t="e">
        <f ca="true">+IF(AND(ISNUMBER(OFFSET('Hygiene Data'!$G$5,0,10*ROW('Hygiene Data'!G118))),'Data Summary'!DX124="Yes"),OFFSET('Hygiene Data'!$G$5,0,10*ROW('Hygiene Data'!G118)),NA())</f>
        <v>#N/A</v>
      </c>
      <c r="BJ124" s="92" t="e">
        <f ca="true">+IF(AND(ISNUMBER(OFFSET('Hygiene Data'!$G$7,0,10*ROW('Hygiene Data'!G118))),'Data Summary'!DY124="Yes"),OFFSET('Hygiene Data'!$G$7,0,10*ROW('Hygiene Data'!G118)),NA())</f>
        <v>#N/A</v>
      </c>
      <c r="BK124" s="92" t="e">
        <f ca="true">+IF(AND(ISNUMBER(OFFSET('Hygiene Data'!$G$9,0,10*ROW('Hygiene Data'!G118))),'Data Summary'!DZ124="Yes"),OFFSET('Hygiene Data'!$G$9,0,10*ROW('Hygiene Data'!G118)),NA())</f>
        <v>#N/A</v>
      </c>
      <c r="BL124" s="92" t="e">
        <f ca="true">+IF(AND(ISNUMBER(OFFSET('Hygiene Data'!$H$5,0,10*ROW('Hygiene Data'!H118))),'Data Summary'!EA124="Yes"),OFFSET('Hygiene Data'!$H$5,0,10*ROW('Hygiene Data'!H118)),NA())</f>
        <v>#N/A</v>
      </c>
      <c r="BM124" s="92" t="e">
        <f ca="true">+IF(AND(ISNUMBER(OFFSET('Hygiene Data'!$H$7,0,10*ROW('Hygiene Data'!H118))),'Data Summary'!EB124="Yes"),OFFSET('Hygiene Data'!$H$7,0,10*ROW('Hygiene Data'!H118)),NA())</f>
        <v>#N/A</v>
      </c>
      <c r="BN124" s="92" t="e">
        <f ca="true">+IF(AND(ISNUMBER(OFFSET('Hygiene Data'!$H$9,0,10*ROW('Hygiene Data'!H118))),'Data Summary'!EC124="Yes"),OFFSET('Hygiene Data'!$H$9,0,10*ROW('Hygiene Data'!H118)),NA())</f>
        <v>#N/A</v>
      </c>
      <c r="BO124" s="92" t="e">
        <f ca="true">+IF(AND(ISNUMBER(OFFSET('Hygiene Data'!$I$5,0,10*ROW('Hygiene Data'!I118))),'Data Summary'!ED124="Yes"),OFFSET('Hygiene Data'!$I$5,0,10*ROW('Hygiene Data'!I118)),NA())</f>
        <v>#N/A</v>
      </c>
      <c r="BP124" s="92" t="e">
        <f ca="true">+IF(AND(ISNUMBER(OFFSET('Hygiene Data'!$I$7,0,10*ROW('Hygiene Data'!I118))),'Data Summary'!EE124="Yes"),OFFSET('Hygiene Data'!$I$7,0,10*ROW('Hygiene Data'!I118)),NA())</f>
        <v>#N/A</v>
      </c>
      <c r="BQ124" s="92"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4" t="str">
        <f ca="true">+IF(ISTEXT('Data Summary'!B125),'Data Summary'!B125,"")</f>
        <v/>
      </c>
      <c r="C125" s="327" t="e">
        <f ca="true">+VALUE('Data Summary'!C125)</f>
        <v>#VALUE!</v>
      </c>
      <c r="D125" s="90" t="e">
        <f ca="true">+IF(AND(ISNUMBER(OFFSET('Water Data'!$D$4,0,10*ROW('Water Data'!D119))),'Data Summary'!BS125="Yes"),100-OFFSET('Water Data'!$D$4,0,10*ROW('Water Data'!D119)),NA())</f>
        <v>#N/A</v>
      </c>
      <c r="E125" s="90" t="e">
        <f ca="true">+IF(AND(ISNUMBER(OFFSET('Water Data'!$D$6,0,10*ROW('Water Data'!D119))),'Data Summary'!BT125="Yes"),OFFSET('Water Data'!$D$6,0,10*ROW('Water Data'!D119)),NA())</f>
        <v>#N/A</v>
      </c>
      <c r="F125" s="90" t="e">
        <f ca="true">+IF(AND(ISNUMBER(OFFSET('Water Data'!$D$9,0,10*ROW('Water Data'!D119))),'Data Summary'!BU125="Yes"),OFFSET('Water Data'!$D$9,0,10*ROW('Water Data'!D119)),NA())</f>
        <v>#N/A</v>
      </c>
      <c r="G125" s="90" t="e">
        <f ca="true">+IF(AND(ISNUMBER(OFFSET('Water Data'!$E$4,0,10*ROW('Water Data'!E119))),'Data Summary'!BV125="Yes"),100-OFFSET('Water Data'!$E$4,0,10*ROW('Water Data'!E119)),NA())</f>
        <v>#N/A</v>
      </c>
      <c r="H125" s="90" t="e">
        <f ca="true">+IF(AND(ISNUMBER(OFFSET('Water Data'!$E$6,0,10*ROW('Water Data'!E119))),'Data Summary'!BW125="Yes"),OFFSET('Water Data'!$E$6,0,10*ROW('Water Data'!E119)),NA())</f>
        <v>#N/A</v>
      </c>
      <c r="I125" s="90" t="e">
        <f ca="true">+IF(AND(ISNUMBER(OFFSET('Water Data'!$E$9,0,10*ROW('Water Data'!E119))),'Data Summary'!BX125="Yes"),OFFSET('Water Data'!$E$9,0,10*ROW('Water Data'!E119)),NA())</f>
        <v>#N/A</v>
      </c>
      <c r="J125" s="90" t="e">
        <f ca="true">+IF(AND(ISNUMBER(OFFSET('Water Data'!$F$4,0,10*ROW('Water Data'!F119))),'Data Summary'!BY125="Yes"),100-OFFSET('Water Data'!$F$4,0,10*ROW('Water Data'!F119)),NA())</f>
        <v>#N/A</v>
      </c>
      <c r="K125" s="90" t="e">
        <f ca="true">+IF(AND(ISNUMBER(OFFSET('Water Data'!$F$6,0,10*ROW('Water Data'!F119))),'Data Summary'!BZ125="Yes"),OFFSET('Water Data'!$F$6,0,10*ROW('Water Data'!F119)),NA())</f>
        <v>#N/A</v>
      </c>
      <c r="L125" s="90" t="e">
        <f ca="true">+IF(AND(ISNUMBER(OFFSET('Water Data'!$F$9,0,10*ROW('Water Data'!F119))),'Data Summary'!CA125="Yes"),OFFSET('Water Data'!$F$9,0,10*ROW('Water Data'!F119)),NA())</f>
        <v>#N/A</v>
      </c>
      <c r="M125" s="90" t="e">
        <f ca="true">+IF(AND(ISNUMBER(OFFSET('Water Data'!$G$4,0,10*ROW('Water Data'!G119))),'Data Summary'!CB125="Yes"),100-OFFSET('Water Data'!$G$4,0,10*ROW('Water Data'!G119)),NA())</f>
        <v>#N/A</v>
      </c>
      <c r="N125" s="90" t="e">
        <f ca="true">+IF(AND(ISNUMBER(OFFSET('Water Data'!$G$6,0,10*ROW('Water Data'!G119))),'Data Summary'!CC125="Yes"),OFFSET('Water Data'!$G$6,0,10*ROW('Water Data'!G119)),NA())</f>
        <v>#N/A</v>
      </c>
      <c r="O125" s="90" t="e">
        <f ca="true">+IF(AND(ISNUMBER(OFFSET('Water Data'!$G$9,0,10*ROW('Water Data'!G119))),'Data Summary'!CD125="Yes"),OFFSET('Water Data'!$G$9,0,10*ROW('Water Data'!G119)),NA())</f>
        <v>#N/A</v>
      </c>
      <c r="P125" s="90" t="e">
        <f ca="true">+IF(AND(ISNUMBER(OFFSET('Water Data'!$H$4,0,10*ROW('Water Data'!H119))),'Data Summary'!CE125="Yes"),100-OFFSET('Water Data'!$H$4,0,10*ROW('Water Data'!H119)),NA())</f>
        <v>#N/A</v>
      </c>
      <c r="Q125" s="90" t="e">
        <f ca="true">+IF(AND(ISNUMBER(OFFSET('Water Data'!$H$6,0,10*ROW('Water Data'!H119))),'Data Summary'!CF125="Yes"),OFFSET('Water Data'!$H$6,0,10*ROW('Water Data'!H119)),NA())</f>
        <v>#N/A</v>
      </c>
      <c r="R125" s="90" t="e">
        <f ca="true">+IF(AND(ISNUMBER(OFFSET('Water Data'!$H$9,0,10*ROW('Water Data'!H119))),'Data Summary'!CG125="Yes"),OFFSET('Water Data'!$H$9,0,10*ROW('Water Data'!H119)),NA())</f>
        <v>#N/A</v>
      </c>
      <c r="S125" s="90" t="e">
        <f ca="true">+IF(AND(ISNUMBER(OFFSET('Water Data'!$I$4,0,10*ROW('Water Data'!I119))),'Data Summary'!CH125="Yes"),100-OFFSET('Water Data'!$I$4,0,10*ROW('Water Data'!I119)),NA())</f>
        <v>#N/A</v>
      </c>
      <c r="T125" s="90" t="e">
        <f ca="true">+IF(AND(ISNUMBER(OFFSET('Water Data'!$I$6,0,10*ROW('Water Data'!I119))),'Data Summary'!CI125="Yes"),OFFSET('Water Data'!$I$6,0,10*ROW('Water Data'!I119)),NA())</f>
        <v>#N/A</v>
      </c>
      <c r="U125" s="90" t="e">
        <f ca="true">+IF(AND(ISNUMBER(OFFSET('Water Data'!$I$9,0,10*ROW('Water Data'!I119))),'Data Summary'!CJ125="Yes"),OFFSET('Water Data'!$I$9,0,10*ROW('Water Data'!I119)),NA())</f>
        <v>#N/A</v>
      </c>
      <c r="V125" s="91" t="e">
        <f ca="true">+IF(AND(ISNUMBER(OFFSET('Sanitation Data'!$D$4,0,10*ROW('Sanitation Data'!D119))),'Data Summary'!CK125="Yes"),100-OFFSET('Sanitation Data'!$D$4,0,10*ROW('Sanitation Data'!D119)),NA())</f>
        <v>#N/A</v>
      </c>
      <c r="W125" s="91" t="e">
        <f ca="true">+IF(AND(ISNUMBER(OFFSET('Sanitation Data'!$D$6,0,10*ROW('Sanitation Data'!D119))),'Data Summary'!CL125="Yes"),OFFSET('Sanitation Data'!$D$6,0,10*ROW('Sanitation Data'!D119)),NA())</f>
        <v>#N/A</v>
      </c>
      <c r="X125" s="91" t="e">
        <f ca="true">+IF(AND(ISNUMBER(OFFSET('Sanitation Data'!$D$10,0,10*ROW('Sanitation Data'!D119))),'Data Summary'!CM125="Yes"),OFFSET('Sanitation Data'!$D$10,0,10*ROW('Sanitation Data'!D119)),NA())</f>
        <v>#N/A</v>
      </c>
      <c r="Y125" s="91" t="e">
        <f ca="true">+IF(AND(ISNUMBER(OFFSET('Sanitation Data'!$D$11,0,10*ROW('Sanitation Data'!D119))),'Data Summary'!CN125="Yes"),OFFSET('Sanitation Data'!$D$11,0,10*ROW('Sanitation Data'!D119)),NA())</f>
        <v>#N/A</v>
      </c>
      <c r="Z125" s="91" t="e">
        <f ca="true">+IF(AND(ISNUMBER(OFFSET('Sanitation Data'!$D$12,0,10*ROW('Sanitation Data'!D119))),'Data Summary'!CO125="Yes"),OFFSET('Sanitation Data'!$D$12,0,10*ROW('Sanitation Data'!D119)),NA())</f>
        <v>#N/A</v>
      </c>
      <c r="AA125" s="91" t="e">
        <f ca="true">+IF(AND(ISNUMBER(OFFSET('Sanitation Data'!$E$4,0,10*ROW('Sanitation Data'!E119))),'Data Summary'!CP125="Yes"),100-OFFSET('Sanitation Data'!$E$4,0,10*ROW('Sanitation Data'!E119)),NA())</f>
        <v>#N/A</v>
      </c>
      <c r="AB125" s="91" t="e">
        <f ca="true">+IF(AND(ISNUMBER(OFFSET('Sanitation Data'!$E$6,0,10*ROW('Sanitation Data'!E119))),'Data Summary'!CQ125="Yes"),OFFSET('Sanitation Data'!$E$6,0,10*ROW('Sanitation Data'!E119)),NA())</f>
        <v>#N/A</v>
      </c>
      <c r="AC125" s="91" t="e">
        <f ca="true">+IF(AND(ISNUMBER(OFFSET('Sanitation Data'!$E$10,0,10*ROW('Sanitation Data'!E119))),'Data Summary'!CR125="Yes"),OFFSET('Sanitation Data'!$E$10,0,10*ROW('Sanitation Data'!E119)),NA())</f>
        <v>#N/A</v>
      </c>
      <c r="AD125" s="91" t="e">
        <f ca="true">+IF(AND(ISNUMBER(OFFSET('Sanitation Data'!$E$11,0,10*ROW('Sanitation Data'!E119))),'Data Summary'!CS125="Yes"),OFFSET('Sanitation Data'!$E$11,0,10*ROW('Sanitation Data'!E119)),NA())</f>
        <v>#N/A</v>
      </c>
      <c r="AE125" s="91" t="e">
        <f ca="true">+IF(AND(ISNUMBER(OFFSET('Sanitation Data'!$E$12,0,10*ROW('Sanitation Data'!E119))),'Data Summary'!CT125="Yes"),OFFSET('Sanitation Data'!$E$12,0,10*ROW('Sanitation Data'!E119)),NA())</f>
        <v>#N/A</v>
      </c>
      <c r="AF125" s="91" t="e">
        <f ca="true">+IF(AND(ISNUMBER(OFFSET('Sanitation Data'!$F$4,0,10*ROW('Sanitation Data'!F119))),'Data Summary'!CU125="Yes"),100-OFFSET('Sanitation Data'!$F$4,0,10*ROW('Sanitation Data'!F119)),NA())</f>
        <v>#N/A</v>
      </c>
      <c r="AG125" s="91" t="e">
        <f ca="true">+IF(AND(ISNUMBER(OFFSET('Sanitation Data'!$F$6,0,10*ROW('Sanitation Data'!F119))),'Data Summary'!CV125="Yes"),OFFSET('Sanitation Data'!$F$6,0,10*ROW('Sanitation Data'!F119)),NA())</f>
        <v>#N/A</v>
      </c>
      <c r="AH125" s="91" t="e">
        <f ca="true">+IF(AND(ISNUMBER(OFFSET('Sanitation Data'!$F$10,0,10*ROW('Sanitation Data'!F119))),'Data Summary'!CW125="Yes"),OFFSET('Sanitation Data'!$F$10,0,10*ROW('Sanitation Data'!F119)),NA())</f>
        <v>#N/A</v>
      </c>
      <c r="AI125" s="91" t="e">
        <f ca="true">+IF(AND(ISNUMBER(OFFSET('Sanitation Data'!$F$11,0,10*ROW('Sanitation Data'!F119))),'Data Summary'!CX125="Yes"),OFFSET('Sanitation Data'!$F$11,0,10*ROW('Sanitation Data'!F119)),NA())</f>
        <v>#N/A</v>
      </c>
      <c r="AJ125" s="91" t="e">
        <f ca="true">+IF(AND(ISNUMBER(OFFSET('Sanitation Data'!$F$12,0,10*ROW('Sanitation Data'!F119))),'Data Summary'!CY125="Yes"),OFFSET('Sanitation Data'!$F$12,0,10*ROW('Sanitation Data'!F119)),NA())</f>
        <v>#N/A</v>
      </c>
      <c r="AK125" s="91" t="e">
        <f ca="true">+IF(AND(ISNUMBER(OFFSET('Sanitation Data'!$G$4,0,10*ROW('Sanitation Data'!G119))),'Data Summary'!CZ125="Yes"),100-OFFSET('Sanitation Data'!$G$4,0,10*ROW('Sanitation Data'!G119)),NA())</f>
        <v>#N/A</v>
      </c>
      <c r="AL125" s="91" t="e">
        <f ca="true">+IF(AND(ISNUMBER(OFFSET('Sanitation Data'!$G$6,0,10*ROW('Sanitation Data'!G119))),'Data Summary'!DA125="Yes"),OFFSET('Sanitation Data'!$G$6,0,10*ROW('Sanitation Data'!G119)),NA())</f>
        <v>#N/A</v>
      </c>
      <c r="AM125" s="91" t="e">
        <f ca="true">+IF(AND(ISNUMBER(OFFSET('Sanitation Data'!$G$10,0,10*ROW('Sanitation Data'!G119))),'Data Summary'!DB125="Yes"),OFFSET('Sanitation Data'!$G$10,0,10*ROW('Sanitation Data'!G119)),NA())</f>
        <v>#N/A</v>
      </c>
      <c r="AN125" s="91" t="e">
        <f ca="true">+IF(AND(ISNUMBER(OFFSET('Sanitation Data'!$G$11,0,10*ROW('Sanitation Data'!G119))),'Data Summary'!DC125="Yes"),OFFSET('Sanitation Data'!$G$11,0,10*ROW('Sanitation Data'!G119)),NA())</f>
        <v>#N/A</v>
      </c>
      <c r="AO125" s="91" t="e">
        <f ca="true">+IF(AND(ISNUMBER(OFFSET('Sanitation Data'!$G$12,0,10*ROW('Sanitation Data'!G119))),'Data Summary'!DD125="Yes"),OFFSET('Sanitation Data'!$G$12,0,10*ROW('Sanitation Data'!G119)),NA())</f>
        <v>#N/A</v>
      </c>
      <c r="AP125" s="91" t="e">
        <f ca="true">+IF(AND(ISNUMBER(OFFSET('Sanitation Data'!$H$4,0,10*ROW('Sanitation Data'!H119))),'Data Summary'!DE125="Yes"),100-OFFSET('Sanitation Data'!$H$4,0,10*ROW('Sanitation Data'!H119)),NA())</f>
        <v>#N/A</v>
      </c>
      <c r="AQ125" s="91" t="e">
        <f ca="true">+IF(AND(ISNUMBER(OFFSET('Sanitation Data'!$H$6,0,10*ROW('Sanitation Data'!H119))),'Data Summary'!DF125="Yes"),OFFSET('Sanitation Data'!$H$6,0,10*ROW('Sanitation Data'!H119)),NA())</f>
        <v>#N/A</v>
      </c>
      <c r="AR125" s="91" t="e">
        <f ca="true">+IF(AND(ISNUMBER(OFFSET('Sanitation Data'!$H$10,0,10*ROW('Sanitation Data'!H119))),'Data Summary'!DG125="Yes"),OFFSET('Sanitation Data'!$H$10,0,10*ROW('Sanitation Data'!H119)),NA())</f>
        <v>#N/A</v>
      </c>
      <c r="AS125" s="91" t="e">
        <f ca="true">+IF(AND(ISNUMBER(OFFSET('Sanitation Data'!$H$11,0,10*ROW('Sanitation Data'!H119))),'Data Summary'!DH125="Yes"),OFFSET('Sanitation Data'!$H$11,0,10*ROW('Sanitation Data'!H119)),NA())</f>
        <v>#N/A</v>
      </c>
      <c r="AT125" s="91" t="e">
        <f ca="true">+IF(AND(ISNUMBER(OFFSET('Sanitation Data'!$H$12,0,10*ROW('Sanitation Data'!H119))),'Data Summary'!DI125="Yes"),OFFSET('Sanitation Data'!$H$12,0,10*ROW('Sanitation Data'!H119)),NA())</f>
        <v>#N/A</v>
      </c>
      <c r="AU125" s="91" t="e">
        <f ca="true">+IF(AND(ISNUMBER(OFFSET('Sanitation Data'!$I$4,0,10*ROW('Sanitation Data'!I119))),'Data Summary'!DJ125="Yes"),100-OFFSET('Sanitation Data'!$I$4,0,10*ROW('Sanitation Data'!I119)),NA())</f>
        <v>#N/A</v>
      </c>
      <c r="AV125" s="91" t="e">
        <f ca="true">+IF(AND(ISNUMBER(OFFSET('Sanitation Data'!$I$6,0,10*ROW('Sanitation Data'!I119))),'Data Summary'!DK125="Yes"),OFFSET('Sanitation Data'!$I$6,0,10*ROW('Sanitation Data'!I119)),NA())</f>
        <v>#N/A</v>
      </c>
      <c r="AW125" s="91" t="e">
        <f ca="true">+IF(AND(ISNUMBER(OFFSET('Sanitation Data'!$I$10,0,10*ROW('Sanitation Data'!I119))),'Data Summary'!DL125="Yes"),OFFSET('Sanitation Data'!$I$10,0,10*ROW('Sanitation Data'!I119)),NA())</f>
        <v>#N/A</v>
      </c>
      <c r="AX125" s="91" t="e">
        <f ca="true">+IF(AND(ISNUMBER(OFFSET('Sanitation Data'!$I$11,0,10*ROW('Sanitation Data'!I119))),'Data Summary'!DM125="Yes"),OFFSET('Sanitation Data'!$I$11,0,10*ROW('Sanitation Data'!I119)),NA())</f>
        <v>#N/A</v>
      </c>
      <c r="AY125" s="91" t="e">
        <f ca="true">+IF(AND(ISNUMBER(OFFSET('Sanitation Data'!$I$12,0,10*ROW('Sanitation Data'!I119))),'Data Summary'!DN125="Yes"),OFFSET('Sanitation Data'!$I$12,0,10*ROW('Sanitation Data'!I119)),NA())</f>
        <v>#N/A</v>
      </c>
      <c r="AZ125" s="92" t="e">
        <f ca="true">+IF(AND(ISNUMBER(OFFSET('Hygiene Data'!$D$5,0,10*ROW('Hygiene Data'!D119))),'Data Summary'!DO125="Yes"),OFFSET('Hygiene Data'!$D$5,0,10*ROW('Hygiene Data'!D119)),NA())</f>
        <v>#N/A</v>
      </c>
      <c r="BA125" s="92" t="e">
        <f ca="true">+IF(AND(ISNUMBER(OFFSET('Hygiene Data'!$D$7,0,10*ROW('Hygiene Data'!D119))),'Data Summary'!DP125="Yes"),OFFSET('Hygiene Data'!$D$7,0,10*ROW('Hygiene Data'!D119)),NA())</f>
        <v>#N/A</v>
      </c>
      <c r="BB125" s="92" t="e">
        <f ca="true">+IF(AND(ISNUMBER(OFFSET('Hygiene Data'!$D$9,0,10*ROW('Hygiene Data'!D119))),'Data Summary'!DQ125="Yes"),OFFSET('Hygiene Data'!$D$9,0,10*ROW('Hygiene Data'!D119)),NA())</f>
        <v>#N/A</v>
      </c>
      <c r="BC125" s="92" t="e">
        <f ca="true">+IF(AND(ISNUMBER(OFFSET('Hygiene Data'!$E$5,0,10*ROW('Hygiene Data'!E119))),'Data Summary'!DR125="Yes"),OFFSET('Hygiene Data'!$E$5,0,10*ROW('Hygiene Data'!E119)),NA())</f>
        <v>#N/A</v>
      </c>
      <c r="BD125" s="92" t="e">
        <f ca="true">+IF(AND(ISNUMBER(OFFSET('Hygiene Data'!$E$7,0,10*ROW('Hygiene Data'!E119))),'Data Summary'!DS125="Yes"),OFFSET('Hygiene Data'!$E$7,0,10*ROW('Hygiene Data'!E119)),NA())</f>
        <v>#N/A</v>
      </c>
      <c r="BE125" s="92" t="e">
        <f ca="true">+IF(AND(ISNUMBER(OFFSET('Hygiene Data'!$E$9,0,10*ROW('Hygiene Data'!E119))),'Data Summary'!DT125="Yes"),OFFSET('Hygiene Data'!$E$9,0,10*ROW('Hygiene Data'!E119)),NA())</f>
        <v>#N/A</v>
      </c>
      <c r="BF125" s="92" t="e">
        <f ca="true">+IF(AND(ISNUMBER(OFFSET('Hygiene Data'!$F$5,0,10*ROW('Hygiene Data'!F119))),'Data Summary'!DU125="Yes"),OFFSET('Hygiene Data'!$F$5,0,10*ROW('Hygiene Data'!F119)),NA())</f>
        <v>#N/A</v>
      </c>
      <c r="BG125" s="92" t="e">
        <f ca="true">+IF(AND(ISNUMBER(OFFSET('Hygiene Data'!$F$7,0,10*ROW('Hygiene Data'!F119))),'Data Summary'!DV125="Yes"),OFFSET('Hygiene Data'!$F$7,0,10*ROW('Hygiene Data'!F119)),NA())</f>
        <v>#N/A</v>
      </c>
      <c r="BH125" s="92" t="e">
        <f ca="true">+IF(AND(ISNUMBER(OFFSET('Hygiene Data'!$F$9,0,10*ROW('Hygiene Data'!F119))),'Data Summary'!DW125="Yes"),OFFSET('Hygiene Data'!$F$9,0,10*ROW('Hygiene Data'!F119)),NA())</f>
        <v>#N/A</v>
      </c>
      <c r="BI125" s="92" t="e">
        <f ca="true">+IF(AND(ISNUMBER(OFFSET('Hygiene Data'!$G$5,0,10*ROW('Hygiene Data'!G119))),'Data Summary'!DX125="Yes"),OFFSET('Hygiene Data'!$G$5,0,10*ROW('Hygiene Data'!G119)),NA())</f>
        <v>#N/A</v>
      </c>
      <c r="BJ125" s="92" t="e">
        <f ca="true">+IF(AND(ISNUMBER(OFFSET('Hygiene Data'!$G$7,0,10*ROW('Hygiene Data'!G119))),'Data Summary'!DY125="Yes"),OFFSET('Hygiene Data'!$G$7,0,10*ROW('Hygiene Data'!G119)),NA())</f>
        <v>#N/A</v>
      </c>
      <c r="BK125" s="92" t="e">
        <f ca="true">+IF(AND(ISNUMBER(OFFSET('Hygiene Data'!$G$9,0,10*ROW('Hygiene Data'!G119))),'Data Summary'!DZ125="Yes"),OFFSET('Hygiene Data'!$G$9,0,10*ROW('Hygiene Data'!G119)),NA())</f>
        <v>#N/A</v>
      </c>
      <c r="BL125" s="92" t="e">
        <f ca="true">+IF(AND(ISNUMBER(OFFSET('Hygiene Data'!$H$5,0,10*ROW('Hygiene Data'!H119))),'Data Summary'!EA125="Yes"),OFFSET('Hygiene Data'!$H$5,0,10*ROW('Hygiene Data'!H119)),NA())</f>
        <v>#N/A</v>
      </c>
      <c r="BM125" s="92" t="e">
        <f ca="true">+IF(AND(ISNUMBER(OFFSET('Hygiene Data'!$H$7,0,10*ROW('Hygiene Data'!H119))),'Data Summary'!EB125="Yes"),OFFSET('Hygiene Data'!$H$7,0,10*ROW('Hygiene Data'!H119)),NA())</f>
        <v>#N/A</v>
      </c>
      <c r="BN125" s="92" t="e">
        <f ca="true">+IF(AND(ISNUMBER(OFFSET('Hygiene Data'!$H$9,0,10*ROW('Hygiene Data'!H119))),'Data Summary'!EC125="Yes"),OFFSET('Hygiene Data'!$H$9,0,10*ROW('Hygiene Data'!H119)),NA())</f>
        <v>#N/A</v>
      </c>
      <c r="BO125" s="92" t="e">
        <f ca="true">+IF(AND(ISNUMBER(OFFSET('Hygiene Data'!$I$5,0,10*ROW('Hygiene Data'!I119))),'Data Summary'!ED125="Yes"),OFFSET('Hygiene Data'!$I$5,0,10*ROW('Hygiene Data'!I119)),NA())</f>
        <v>#N/A</v>
      </c>
      <c r="BP125" s="92" t="e">
        <f ca="true">+IF(AND(ISNUMBER(OFFSET('Hygiene Data'!$I$7,0,10*ROW('Hygiene Data'!I119))),'Data Summary'!EE125="Yes"),OFFSET('Hygiene Data'!$I$7,0,10*ROW('Hygiene Data'!I119)),NA())</f>
        <v>#N/A</v>
      </c>
      <c r="BQ125" s="92"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4" t="str">
        <f ca="true">+IF(ISTEXT('Data Summary'!B126),'Data Summary'!B126,"")</f>
        <v/>
      </c>
      <c r="C126" s="327" t="e">
        <f ca="true">+VALUE('Data Summary'!C126)</f>
        <v>#VALUE!</v>
      </c>
      <c r="D126" s="90" t="e">
        <f ca="true">+IF(AND(ISNUMBER(OFFSET('Water Data'!$D$4,0,10*ROW('Water Data'!D120))),'Data Summary'!BS126="Yes"),100-OFFSET('Water Data'!$D$4,0,10*ROW('Water Data'!D120)),NA())</f>
        <v>#N/A</v>
      </c>
      <c r="E126" s="90" t="e">
        <f ca="true">+IF(AND(ISNUMBER(OFFSET('Water Data'!$D$6,0,10*ROW('Water Data'!D120))),'Data Summary'!BT126="Yes"),OFFSET('Water Data'!$D$6,0,10*ROW('Water Data'!D120)),NA())</f>
        <v>#N/A</v>
      </c>
      <c r="F126" s="90" t="e">
        <f ca="true">+IF(AND(ISNUMBER(OFFSET('Water Data'!$D$9,0,10*ROW('Water Data'!D120))),'Data Summary'!BU126="Yes"),OFFSET('Water Data'!$D$9,0,10*ROW('Water Data'!D120)),NA())</f>
        <v>#N/A</v>
      </c>
      <c r="G126" s="90" t="e">
        <f ca="true">+IF(AND(ISNUMBER(OFFSET('Water Data'!$E$4,0,10*ROW('Water Data'!E120))),'Data Summary'!BV126="Yes"),100-OFFSET('Water Data'!$E$4,0,10*ROW('Water Data'!E120)),NA())</f>
        <v>#N/A</v>
      </c>
      <c r="H126" s="90" t="e">
        <f ca="true">+IF(AND(ISNUMBER(OFFSET('Water Data'!$E$6,0,10*ROW('Water Data'!E120))),'Data Summary'!BW126="Yes"),OFFSET('Water Data'!$E$6,0,10*ROW('Water Data'!E120)),NA())</f>
        <v>#N/A</v>
      </c>
      <c r="I126" s="90" t="e">
        <f ca="true">+IF(AND(ISNUMBER(OFFSET('Water Data'!$E$9,0,10*ROW('Water Data'!E120))),'Data Summary'!BX126="Yes"),OFFSET('Water Data'!$E$9,0,10*ROW('Water Data'!E120)),NA())</f>
        <v>#N/A</v>
      </c>
      <c r="J126" s="90" t="e">
        <f ca="true">+IF(AND(ISNUMBER(OFFSET('Water Data'!$F$4,0,10*ROW('Water Data'!F120))),'Data Summary'!BY126="Yes"),100-OFFSET('Water Data'!$F$4,0,10*ROW('Water Data'!F120)),NA())</f>
        <v>#N/A</v>
      </c>
      <c r="K126" s="90" t="e">
        <f ca="true">+IF(AND(ISNUMBER(OFFSET('Water Data'!$F$6,0,10*ROW('Water Data'!F120))),'Data Summary'!BZ126="Yes"),OFFSET('Water Data'!$F$6,0,10*ROW('Water Data'!F120)),NA())</f>
        <v>#N/A</v>
      </c>
      <c r="L126" s="90" t="e">
        <f ca="true">+IF(AND(ISNUMBER(OFFSET('Water Data'!$F$9,0,10*ROW('Water Data'!F120))),'Data Summary'!CA126="Yes"),OFFSET('Water Data'!$F$9,0,10*ROW('Water Data'!F120)),NA())</f>
        <v>#N/A</v>
      </c>
      <c r="M126" s="90" t="e">
        <f ca="true">+IF(AND(ISNUMBER(OFFSET('Water Data'!$G$4,0,10*ROW('Water Data'!G120))),'Data Summary'!CB126="Yes"),100-OFFSET('Water Data'!$G$4,0,10*ROW('Water Data'!G120)),NA())</f>
        <v>#N/A</v>
      </c>
      <c r="N126" s="90" t="e">
        <f ca="true">+IF(AND(ISNUMBER(OFFSET('Water Data'!$G$6,0,10*ROW('Water Data'!G120))),'Data Summary'!CC126="Yes"),OFFSET('Water Data'!$G$6,0,10*ROW('Water Data'!G120)),NA())</f>
        <v>#N/A</v>
      </c>
      <c r="O126" s="90" t="e">
        <f ca="true">+IF(AND(ISNUMBER(OFFSET('Water Data'!$G$9,0,10*ROW('Water Data'!G120))),'Data Summary'!CD126="Yes"),OFFSET('Water Data'!$G$9,0,10*ROW('Water Data'!G120)),NA())</f>
        <v>#N/A</v>
      </c>
      <c r="P126" s="90" t="e">
        <f ca="true">+IF(AND(ISNUMBER(OFFSET('Water Data'!$H$4,0,10*ROW('Water Data'!H120))),'Data Summary'!CE126="Yes"),100-OFFSET('Water Data'!$H$4,0,10*ROW('Water Data'!H120)),NA())</f>
        <v>#N/A</v>
      </c>
      <c r="Q126" s="90" t="e">
        <f ca="true">+IF(AND(ISNUMBER(OFFSET('Water Data'!$H$6,0,10*ROW('Water Data'!H120))),'Data Summary'!CF126="Yes"),OFFSET('Water Data'!$H$6,0,10*ROW('Water Data'!H120)),NA())</f>
        <v>#N/A</v>
      </c>
      <c r="R126" s="90" t="e">
        <f ca="true">+IF(AND(ISNUMBER(OFFSET('Water Data'!$H$9,0,10*ROW('Water Data'!H120))),'Data Summary'!CG126="Yes"),OFFSET('Water Data'!$H$9,0,10*ROW('Water Data'!H120)),NA())</f>
        <v>#N/A</v>
      </c>
      <c r="S126" s="90" t="e">
        <f ca="true">+IF(AND(ISNUMBER(OFFSET('Water Data'!$I$4,0,10*ROW('Water Data'!I120))),'Data Summary'!CH126="Yes"),100-OFFSET('Water Data'!$I$4,0,10*ROW('Water Data'!I120)),NA())</f>
        <v>#N/A</v>
      </c>
      <c r="T126" s="90" t="e">
        <f ca="true">+IF(AND(ISNUMBER(OFFSET('Water Data'!$I$6,0,10*ROW('Water Data'!I120))),'Data Summary'!CI126="Yes"),OFFSET('Water Data'!$I$6,0,10*ROW('Water Data'!I120)),NA())</f>
        <v>#N/A</v>
      </c>
      <c r="U126" s="90" t="e">
        <f ca="true">+IF(AND(ISNUMBER(OFFSET('Water Data'!$I$9,0,10*ROW('Water Data'!I120))),'Data Summary'!CJ126="Yes"),OFFSET('Water Data'!$I$9,0,10*ROW('Water Data'!I120)),NA())</f>
        <v>#N/A</v>
      </c>
      <c r="V126" s="91" t="e">
        <f ca="true">+IF(AND(ISNUMBER(OFFSET('Sanitation Data'!$D$4,0,10*ROW('Sanitation Data'!D120))),'Data Summary'!CK126="Yes"),100-OFFSET('Sanitation Data'!$D$4,0,10*ROW('Sanitation Data'!D120)),NA())</f>
        <v>#N/A</v>
      </c>
      <c r="W126" s="91" t="e">
        <f ca="true">+IF(AND(ISNUMBER(OFFSET('Sanitation Data'!$D$6,0,10*ROW('Sanitation Data'!D120))),'Data Summary'!CL126="Yes"),OFFSET('Sanitation Data'!$D$6,0,10*ROW('Sanitation Data'!D120)),NA())</f>
        <v>#N/A</v>
      </c>
      <c r="X126" s="91" t="e">
        <f ca="true">+IF(AND(ISNUMBER(OFFSET('Sanitation Data'!$D$10,0,10*ROW('Sanitation Data'!D120))),'Data Summary'!CM126="Yes"),OFFSET('Sanitation Data'!$D$10,0,10*ROW('Sanitation Data'!D120)),NA())</f>
        <v>#N/A</v>
      </c>
      <c r="Y126" s="91" t="e">
        <f ca="true">+IF(AND(ISNUMBER(OFFSET('Sanitation Data'!$D$11,0,10*ROW('Sanitation Data'!D120))),'Data Summary'!CN126="Yes"),OFFSET('Sanitation Data'!$D$11,0,10*ROW('Sanitation Data'!D120)),NA())</f>
        <v>#N/A</v>
      </c>
      <c r="Z126" s="91" t="e">
        <f ca="true">+IF(AND(ISNUMBER(OFFSET('Sanitation Data'!$D$12,0,10*ROW('Sanitation Data'!D120))),'Data Summary'!CO126="Yes"),OFFSET('Sanitation Data'!$D$12,0,10*ROW('Sanitation Data'!D120)),NA())</f>
        <v>#N/A</v>
      </c>
      <c r="AA126" s="91" t="e">
        <f ca="true">+IF(AND(ISNUMBER(OFFSET('Sanitation Data'!$E$4,0,10*ROW('Sanitation Data'!E120))),'Data Summary'!CP126="Yes"),100-OFFSET('Sanitation Data'!$E$4,0,10*ROW('Sanitation Data'!E120)),NA())</f>
        <v>#N/A</v>
      </c>
      <c r="AB126" s="91" t="e">
        <f ca="true">+IF(AND(ISNUMBER(OFFSET('Sanitation Data'!$E$6,0,10*ROW('Sanitation Data'!E120))),'Data Summary'!CQ126="Yes"),OFFSET('Sanitation Data'!$E$6,0,10*ROW('Sanitation Data'!E120)),NA())</f>
        <v>#N/A</v>
      </c>
      <c r="AC126" s="91" t="e">
        <f ca="true">+IF(AND(ISNUMBER(OFFSET('Sanitation Data'!$E$10,0,10*ROW('Sanitation Data'!E120))),'Data Summary'!CR126="Yes"),OFFSET('Sanitation Data'!$E$10,0,10*ROW('Sanitation Data'!E120)),NA())</f>
        <v>#N/A</v>
      </c>
      <c r="AD126" s="91" t="e">
        <f ca="true">+IF(AND(ISNUMBER(OFFSET('Sanitation Data'!$E$11,0,10*ROW('Sanitation Data'!E120))),'Data Summary'!CS126="Yes"),OFFSET('Sanitation Data'!$E$11,0,10*ROW('Sanitation Data'!E120)),NA())</f>
        <v>#N/A</v>
      </c>
      <c r="AE126" s="91" t="e">
        <f ca="true">+IF(AND(ISNUMBER(OFFSET('Sanitation Data'!$E$12,0,10*ROW('Sanitation Data'!E120))),'Data Summary'!CT126="Yes"),OFFSET('Sanitation Data'!$E$12,0,10*ROW('Sanitation Data'!E120)),NA())</f>
        <v>#N/A</v>
      </c>
      <c r="AF126" s="91" t="e">
        <f ca="true">+IF(AND(ISNUMBER(OFFSET('Sanitation Data'!$F$4,0,10*ROW('Sanitation Data'!F120))),'Data Summary'!CU126="Yes"),100-OFFSET('Sanitation Data'!$F$4,0,10*ROW('Sanitation Data'!F120)),NA())</f>
        <v>#N/A</v>
      </c>
      <c r="AG126" s="91" t="e">
        <f ca="true">+IF(AND(ISNUMBER(OFFSET('Sanitation Data'!$F$6,0,10*ROW('Sanitation Data'!F120))),'Data Summary'!CV126="Yes"),OFFSET('Sanitation Data'!$F$6,0,10*ROW('Sanitation Data'!F120)),NA())</f>
        <v>#N/A</v>
      </c>
      <c r="AH126" s="91" t="e">
        <f ca="true">+IF(AND(ISNUMBER(OFFSET('Sanitation Data'!$F$10,0,10*ROW('Sanitation Data'!F120))),'Data Summary'!CW126="Yes"),OFFSET('Sanitation Data'!$F$10,0,10*ROW('Sanitation Data'!F120)),NA())</f>
        <v>#N/A</v>
      </c>
      <c r="AI126" s="91" t="e">
        <f ca="true">+IF(AND(ISNUMBER(OFFSET('Sanitation Data'!$F$11,0,10*ROW('Sanitation Data'!F120))),'Data Summary'!CX126="Yes"),OFFSET('Sanitation Data'!$F$11,0,10*ROW('Sanitation Data'!F120)),NA())</f>
        <v>#N/A</v>
      </c>
      <c r="AJ126" s="91" t="e">
        <f ca="true">+IF(AND(ISNUMBER(OFFSET('Sanitation Data'!$F$12,0,10*ROW('Sanitation Data'!F120))),'Data Summary'!CY126="Yes"),OFFSET('Sanitation Data'!$F$12,0,10*ROW('Sanitation Data'!F120)),NA())</f>
        <v>#N/A</v>
      </c>
      <c r="AK126" s="91" t="e">
        <f ca="true">+IF(AND(ISNUMBER(OFFSET('Sanitation Data'!$G$4,0,10*ROW('Sanitation Data'!G120))),'Data Summary'!CZ126="Yes"),100-OFFSET('Sanitation Data'!$G$4,0,10*ROW('Sanitation Data'!G120)),NA())</f>
        <v>#N/A</v>
      </c>
      <c r="AL126" s="91" t="e">
        <f ca="true">+IF(AND(ISNUMBER(OFFSET('Sanitation Data'!$G$6,0,10*ROW('Sanitation Data'!G120))),'Data Summary'!DA126="Yes"),OFFSET('Sanitation Data'!$G$6,0,10*ROW('Sanitation Data'!G120)),NA())</f>
        <v>#N/A</v>
      </c>
      <c r="AM126" s="91" t="e">
        <f ca="true">+IF(AND(ISNUMBER(OFFSET('Sanitation Data'!$G$10,0,10*ROW('Sanitation Data'!G120))),'Data Summary'!DB126="Yes"),OFFSET('Sanitation Data'!$G$10,0,10*ROW('Sanitation Data'!G120)),NA())</f>
        <v>#N/A</v>
      </c>
      <c r="AN126" s="91" t="e">
        <f ca="true">+IF(AND(ISNUMBER(OFFSET('Sanitation Data'!$G$11,0,10*ROW('Sanitation Data'!G120))),'Data Summary'!DC126="Yes"),OFFSET('Sanitation Data'!$G$11,0,10*ROW('Sanitation Data'!G120)),NA())</f>
        <v>#N/A</v>
      </c>
      <c r="AO126" s="91" t="e">
        <f ca="true">+IF(AND(ISNUMBER(OFFSET('Sanitation Data'!$G$12,0,10*ROW('Sanitation Data'!G120))),'Data Summary'!DD126="Yes"),OFFSET('Sanitation Data'!$G$12,0,10*ROW('Sanitation Data'!G120)),NA())</f>
        <v>#N/A</v>
      </c>
      <c r="AP126" s="91" t="e">
        <f ca="true">+IF(AND(ISNUMBER(OFFSET('Sanitation Data'!$H$4,0,10*ROW('Sanitation Data'!H120))),'Data Summary'!DE126="Yes"),100-OFFSET('Sanitation Data'!$H$4,0,10*ROW('Sanitation Data'!H120)),NA())</f>
        <v>#N/A</v>
      </c>
      <c r="AQ126" s="91" t="e">
        <f ca="true">+IF(AND(ISNUMBER(OFFSET('Sanitation Data'!$H$6,0,10*ROW('Sanitation Data'!H120))),'Data Summary'!DF126="Yes"),OFFSET('Sanitation Data'!$H$6,0,10*ROW('Sanitation Data'!H120)),NA())</f>
        <v>#N/A</v>
      </c>
      <c r="AR126" s="91" t="e">
        <f ca="true">+IF(AND(ISNUMBER(OFFSET('Sanitation Data'!$H$10,0,10*ROW('Sanitation Data'!H120))),'Data Summary'!DG126="Yes"),OFFSET('Sanitation Data'!$H$10,0,10*ROW('Sanitation Data'!H120)),NA())</f>
        <v>#N/A</v>
      </c>
      <c r="AS126" s="91" t="e">
        <f ca="true">+IF(AND(ISNUMBER(OFFSET('Sanitation Data'!$H$11,0,10*ROW('Sanitation Data'!H120))),'Data Summary'!DH126="Yes"),OFFSET('Sanitation Data'!$H$11,0,10*ROW('Sanitation Data'!H120)),NA())</f>
        <v>#N/A</v>
      </c>
      <c r="AT126" s="91" t="e">
        <f ca="true">+IF(AND(ISNUMBER(OFFSET('Sanitation Data'!$H$12,0,10*ROW('Sanitation Data'!H120))),'Data Summary'!DI126="Yes"),OFFSET('Sanitation Data'!$H$12,0,10*ROW('Sanitation Data'!H120)),NA())</f>
        <v>#N/A</v>
      </c>
      <c r="AU126" s="91" t="e">
        <f ca="true">+IF(AND(ISNUMBER(OFFSET('Sanitation Data'!$I$4,0,10*ROW('Sanitation Data'!I120))),'Data Summary'!DJ126="Yes"),100-OFFSET('Sanitation Data'!$I$4,0,10*ROW('Sanitation Data'!I120)),NA())</f>
        <v>#N/A</v>
      </c>
      <c r="AV126" s="91" t="e">
        <f ca="true">+IF(AND(ISNUMBER(OFFSET('Sanitation Data'!$I$6,0,10*ROW('Sanitation Data'!I120))),'Data Summary'!DK126="Yes"),OFFSET('Sanitation Data'!$I$6,0,10*ROW('Sanitation Data'!I120)),NA())</f>
        <v>#N/A</v>
      </c>
      <c r="AW126" s="91" t="e">
        <f ca="true">+IF(AND(ISNUMBER(OFFSET('Sanitation Data'!$I$10,0,10*ROW('Sanitation Data'!I120))),'Data Summary'!DL126="Yes"),OFFSET('Sanitation Data'!$I$10,0,10*ROW('Sanitation Data'!I120)),NA())</f>
        <v>#N/A</v>
      </c>
      <c r="AX126" s="91" t="e">
        <f ca="true">+IF(AND(ISNUMBER(OFFSET('Sanitation Data'!$I$11,0,10*ROW('Sanitation Data'!I120))),'Data Summary'!DM126="Yes"),OFFSET('Sanitation Data'!$I$11,0,10*ROW('Sanitation Data'!I120)),NA())</f>
        <v>#N/A</v>
      </c>
      <c r="AY126" s="91" t="e">
        <f ca="true">+IF(AND(ISNUMBER(OFFSET('Sanitation Data'!$I$12,0,10*ROW('Sanitation Data'!I120))),'Data Summary'!DN126="Yes"),OFFSET('Sanitation Data'!$I$12,0,10*ROW('Sanitation Data'!I120)),NA())</f>
        <v>#N/A</v>
      </c>
      <c r="AZ126" s="92" t="e">
        <f ca="true">+IF(AND(ISNUMBER(OFFSET('Hygiene Data'!$D$5,0,10*ROW('Hygiene Data'!D120))),'Data Summary'!DO126="Yes"),OFFSET('Hygiene Data'!$D$5,0,10*ROW('Hygiene Data'!D120)),NA())</f>
        <v>#N/A</v>
      </c>
      <c r="BA126" s="92" t="e">
        <f ca="true">+IF(AND(ISNUMBER(OFFSET('Hygiene Data'!$D$7,0,10*ROW('Hygiene Data'!D120))),'Data Summary'!DP126="Yes"),OFFSET('Hygiene Data'!$D$7,0,10*ROW('Hygiene Data'!D120)),NA())</f>
        <v>#N/A</v>
      </c>
      <c r="BB126" s="92" t="e">
        <f ca="true">+IF(AND(ISNUMBER(OFFSET('Hygiene Data'!$D$9,0,10*ROW('Hygiene Data'!D120))),'Data Summary'!DQ126="Yes"),OFFSET('Hygiene Data'!$D$9,0,10*ROW('Hygiene Data'!D120)),NA())</f>
        <v>#N/A</v>
      </c>
      <c r="BC126" s="92" t="e">
        <f ca="true">+IF(AND(ISNUMBER(OFFSET('Hygiene Data'!$E$5,0,10*ROW('Hygiene Data'!E120))),'Data Summary'!DR126="Yes"),OFFSET('Hygiene Data'!$E$5,0,10*ROW('Hygiene Data'!E120)),NA())</f>
        <v>#N/A</v>
      </c>
      <c r="BD126" s="92" t="e">
        <f ca="true">+IF(AND(ISNUMBER(OFFSET('Hygiene Data'!$E$7,0,10*ROW('Hygiene Data'!E120))),'Data Summary'!DS126="Yes"),OFFSET('Hygiene Data'!$E$7,0,10*ROW('Hygiene Data'!E120)),NA())</f>
        <v>#N/A</v>
      </c>
      <c r="BE126" s="92" t="e">
        <f ca="true">+IF(AND(ISNUMBER(OFFSET('Hygiene Data'!$E$9,0,10*ROW('Hygiene Data'!E120))),'Data Summary'!DT126="Yes"),OFFSET('Hygiene Data'!$E$9,0,10*ROW('Hygiene Data'!E120)),NA())</f>
        <v>#N/A</v>
      </c>
      <c r="BF126" s="92" t="e">
        <f ca="true">+IF(AND(ISNUMBER(OFFSET('Hygiene Data'!$F$5,0,10*ROW('Hygiene Data'!F120))),'Data Summary'!DU126="Yes"),OFFSET('Hygiene Data'!$F$5,0,10*ROW('Hygiene Data'!F120)),NA())</f>
        <v>#N/A</v>
      </c>
      <c r="BG126" s="92" t="e">
        <f ca="true">+IF(AND(ISNUMBER(OFFSET('Hygiene Data'!$F$7,0,10*ROW('Hygiene Data'!F120))),'Data Summary'!DV126="Yes"),OFFSET('Hygiene Data'!$F$7,0,10*ROW('Hygiene Data'!F120)),NA())</f>
        <v>#N/A</v>
      </c>
      <c r="BH126" s="92" t="e">
        <f ca="true">+IF(AND(ISNUMBER(OFFSET('Hygiene Data'!$F$9,0,10*ROW('Hygiene Data'!F120))),'Data Summary'!DW126="Yes"),OFFSET('Hygiene Data'!$F$9,0,10*ROW('Hygiene Data'!F120)),NA())</f>
        <v>#N/A</v>
      </c>
      <c r="BI126" s="92" t="e">
        <f ca="true">+IF(AND(ISNUMBER(OFFSET('Hygiene Data'!$G$5,0,10*ROW('Hygiene Data'!G120))),'Data Summary'!DX126="Yes"),OFFSET('Hygiene Data'!$G$5,0,10*ROW('Hygiene Data'!G120)),NA())</f>
        <v>#N/A</v>
      </c>
      <c r="BJ126" s="92" t="e">
        <f ca="true">+IF(AND(ISNUMBER(OFFSET('Hygiene Data'!$G$7,0,10*ROW('Hygiene Data'!G120))),'Data Summary'!DY126="Yes"),OFFSET('Hygiene Data'!$G$7,0,10*ROW('Hygiene Data'!G120)),NA())</f>
        <v>#N/A</v>
      </c>
      <c r="BK126" s="92" t="e">
        <f ca="true">+IF(AND(ISNUMBER(OFFSET('Hygiene Data'!$G$9,0,10*ROW('Hygiene Data'!G120))),'Data Summary'!DZ126="Yes"),OFFSET('Hygiene Data'!$G$9,0,10*ROW('Hygiene Data'!G120)),NA())</f>
        <v>#N/A</v>
      </c>
      <c r="BL126" s="92" t="e">
        <f ca="true">+IF(AND(ISNUMBER(OFFSET('Hygiene Data'!$H$5,0,10*ROW('Hygiene Data'!H120))),'Data Summary'!EA126="Yes"),OFFSET('Hygiene Data'!$H$5,0,10*ROW('Hygiene Data'!H120)),NA())</f>
        <v>#N/A</v>
      </c>
      <c r="BM126" s="92" t="e">
        <f ca="true">+IF(AND(ISNUMBER(OFFSET('Hygiene Data'!$H$7,0,10*ROW('Hygiene Data'!H120))),'Data Summary'!EB126="Yes"),OFFSET('Hygiene Data'!$H$7,0,10*ROW('Hygiene Data'!H120)),NA())</f>
        <v>#N/A</v>
      </c>
      <c r="BN126" s="92" t="e">
        <f ca="true">+IF(AND(ISNUMBER(OFFSET('Hygiene Data'!$H$9,0,10*ROW('Hygiene Data'!H120))),'Data Summary'!EC126="Yes"),OFFSET('Hygiene Data'!$H$9,0,10*ROW('Hygiene Data'!H120)),NA())</f>
        <v>#N/A</v>
      </c>
      <c r="BO126" s="92" t="e">
        <f ca="true">+IF(AND(ISNUMBER(OFFSET('Hygiene Data'!$I$5,0,10*ROW('Hygiene Data'!I120))),'Data Summary'!ED126="Yes"),OFFSET('Hygiene Data'!$I$5,0,10*ROW('Hygiene Data'!I120)),NA())</f>
        <v>#N/A</v>
      </c>
      <c r="BP126" s="92" t="e">
        <f ca="true">+IF(AND(ISNUMBER(OFFSET('Hygiene Data'!$I$7,0,10*ROW('Hygiene Data'!I120))),'Data Summary'!EE126="Yes"),OFFSET('Hygiene Data'!$I$7,0,10*ROW('Hygiene Data'!I120)),NA())</f>
        <v>#N/A</v>
      </c>
      <c r="BQ126" s="92"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4" t="str">
        <f ca="true">+IF(ISTEXT('Data Summary'!B127),'Data Summary'!B127,"")</f>
        <v/>
      </c>
      <c r="C127" s="327" t="e">
        <f ca="true">+VALUE('Data Summary'!C127)</f>
        <v>#VALUE!</v>
      </c>
      <c r="D127" s="90" t="e">
        <f ca="true">+IF(AND(ISNUMBER(OFFSET('Water Data'!$D$4,0,10*ROW('Water Data'!D121))),'Data Summary'!BS127="Yes"),100-OFFSET('Water Data'!$D$4,0,10*ROW('Water Data'!D121)),NA())</f>
        <v>#N/A</v>
      </c>
      <c r="E127" s="90" t="e">
        <f ca="true">+IF(AND(ISNUMBER(OFFSET('Water Data'!$D$6,0,10*ROW('Water Data'!D121))),'Data Summary'!BT127="Yes"),OFFSET('Water Data'!$D$6,0,10*ROW('Water Data'!D121)),NA())</f>
        <v>#N/A</v>
      </c>
      <c r="F127" s="90" t="e">
        <f ca="true">+IF(AND(ISNUMBER(OFFSET('Water Data'!$D$9,0,10*ROW('Water Data'!D121))),'Data Summary'!BU127="Yes"),OFFSET('Water Data'!$D$9,0,10*ROW('Water Data'!D121)),NA())</f>
        <v>#N/A</v>
      </c>
      <c r="G127" s="90" t="e">
        <f ca="true">+IF(AND(ISNUMBER(OFFSET('Water Data'!$E$4,0,10*ROW('Water Data'!E121))),'Data Summary'!BV127="Yes"),100-OFFSET('Water Data'!$E$4,0,10*ROW('Water Data'!E121)),NA())</f>
        <v>#N/A</v>
      </c>
      <c r="H127" s="90" t="e">
        <f ca="true">+IF(AND(ISNUMBER(OFFSET('Water Data'!$E$6,0,10*ROW('Water Data'!E121))),'Data Summary'!BW127="Yes"),OFFSET('Water Data'!$E$6,0,10*ROW('Water Data'!E121)),NA())</f>
        <v>#N/A</v>
      </c>
      <c r="I127" s="90" t="e">
        <f ca="true">+IF(AND(ISNUMBER(OFFSET('Water Data'!$E$9,0,10*ROW('Water Data'!E121))),'Data Summary'!BX127="Yes"),OFFSET('Water Data'!$E$9,0,10*ROW('Water Data'!E121)),NA())</f>
        <v>#N/A</v>
      </c>
      <c r="J127" s="90" t="e">
        <f ca="true">+IF(AND(ISNUMBER(OFFSET('Water Data'!$F$4,0,10*ROW('Water Data'!F121))),'Data Summary'!BY127="Yes"),100-OFFSET('Water Data'!$F$4,0,10*ROW('Water Data'!F121)),NA())</f>
        <v>#N/A</v>
      </c>
      <c r="K127" s="90" t="e">
        <f ca="true">+IF(AND(ISNUMBER(OFFSET('Water Data'!$F$6,0,10*ROW('Water Data'!F121))),'Data Summary'!BZ127="Yes"),OFFSET('Water Data'!$F$6,0,10*ROW('Water Data'!F121)),NA())</f>
        <v>#N/A</v>
      </c>
      <c r="L127" s="90" t="e">
        <f ca="true">+IF(AND(ISNUMBER(OFFSET('Water Data'!$F$9,0,10*ROW('Water Data'!F121))),'Data Summary'!CA127="Yes"),OFFSET('Water Data'!$F$9,0,10*ROW('Water Data'!F121)),NA())</f>
        <v>#N/A</v>
      </c>
      <c r="M127" s="90" t="e">
        <f ca="true">+IF(AND(ISNUMBER(OFFSET('Water Data'!$G$4,0,10*ROW('Water Data'!G121))),'Data Summary'!CB127="Yes"),100-OFFSET('Water Data'!$G$4,0,10*ROW('Water Data'!G121)),NA())</f>
        <v>#N/A</v>
      </c>
      <c r="N127" s="90" t="e">
        <f ca="true">+IF(AND(ISNUMBER(OFFSET('Water Data'!$G$6,0,10*ROW('Water Data'!G121))),'Data Summary'!CC127="Yes"),OFFSET('Water Data'!$G$6,0,10*ROW('Water Data'!G121)),NA())</f>
        <v>#N/A</v>
      </c>
      <c r="O127" s="90" t="e">
        <f ca="true">+IF(AND(ISNUMBER(OFFSET('Water Data'!$G$9,0,10*ROW('Water Data'!G121))),'Data Summary'!CD127="Yes"),OFFSET('Water Data'!$G$9,0,10*ROW('Water Data'!G121)),NA())</f>
        <v>#N/A</v>
      </c>
      <c r="P127" s="90" t="e">
        <f ca="true">+IF(AND(ISNUMBER(OFFSET('Water Data'!$H$4,0,10*ROW('Water Data'!H121))),'Data Summary'!CE127="Yes"),100-OFFSET('Water Data'!$H$4,0,10*ROW('Water Data'!H121)),NA())</f>
        <v>#N/A</v>
      </c>
      <c r="Q127" s="90" t="e">
        <f ca="true">+IF(AND(ISNUMBER(OFFSET('Water Data'!$H$6,0,10*ROW('Water Data'!H121))),'Data Summary'!CF127="Yes"),OFFSET('Water Data'!$H$6,0,10*ROW('Water Data'!H121)),NA())</f>
        <v>#N/A</v>
      </c>
      <c r="R127" s="90" t="e">
        <f ca="true">+IF(AND(ISNUMBER(OFFSET('Water Data'!$H$9,0,10*ROW('Water Data'!H121))),'Data Summary'!CG127="Yes"),OFFSET('Water Data'!$H$9,0,10*ROW('Water Data'!H121)),NA())</f>
        <v>#N/A</v>
      </c>
      <c r="S127" s="90" t="e">
        <f ca="true">+IF(AND(ISNUMBER(OFFSET('Water Data'!$I$4,0,10*ROW('Water Data'!I121))),'Data Summary'!CH127="Yes"),100-OFFSET('Water Data'!$I$4,0,10*ROW('Water Data'!I121)),NA())</f>
        <v>#N/A</v>
      </c>
      <c r="T127" s="90" t="e">
        <f ca="true">+IF(AND(ISNUMBER(OFFSET('Water Data'!$I$6,0,10*ROW('Water Data'!I121))),'Data Summary'!CI127="Yes"),OFFSET('Water Data'!$I$6,0,10*ROW('Water Data'!I121)),NA())</f>
        <v>#N/A</v>
      </c>
      <c r="U127" s="90" t="e">
        <f ca="true">+IF(AND(ISNUMBER(OFFSET('Water Data'!$I$9,0,10*ROW('Water Data'!I121))),'Data Summary'!CJ127="Yes"),OFFSET('Water Data'!$I$9,0,10*ROW('Water Data'!I121)),NA())</f>
        <v>#N/A</v>
      </c>
      <c r="V127" s="91" t="e">
        <f ca="true">+IF(AND(ISNUMBER(OFFSET('Sanitation Data'!$D$4,0,10*ROW('Sanitation Data'!D121))),'Data Summary'!CK127="Yes"),100-OFFSET('Sanitation Data'!$D$4,0,10*ROW('Sanitation Data'!D121)),NA())</f>
        <v>#N/A</v>
      </c>
      <c r="W127" s="91" t="e">
        <f ca="true">+IF(AND(ISNUMBER(OFFSET('Sanitation Data'!$D$6,0,10*ROW('Sanitation Data'!D121))),'Data Summary'!CL127="Yes"),OFFSET('Sanitation Data'!$D$6,0,10*ROW('Sanitation Data'!D121)),NA())</f>
        <v>#N/A</v>
      </c>
      <c r="X127" s="91" t="e">
        <f ca="true">+IF(AND(ISNUMBER(OFFSET('Sanitation Data'!$D$10,0,10*ROW('Sanitation Data'!D121))),'Data Summary'!CM127="Yes"),OFFSET('Sanitation Data'!$D$10,0,10*ROW('Sanitation Data'!D121)),NA())</f>
        <v>#N/A</v>
      </c>
      <c r="Y127" s="91" t="e">
        <f ca="true">+IF(AND(ISNUMBER(OFFSET('Sanitation Data'!$D$11,0,10*ROW('Sanitation Data'!D121))),'Data Summary'!CN127="Yes"),OFFSET('Sanitation Data'!$D$11,0,10*ROW('Sanitation Data'!D121)),NA())</f>
        <v>#N/A</v>
      </c>
      <c r="Z127" s="91" t="e">
        <f ca="true">+IF(AND(ISNUMBER(OFFSET('Sanitation Data'!$D$12,0,10*ROW('Sanitation Data'!D121))),'Data Summary'!CO127="Yes"),OFFSET('Sanitation Data'!$D$12,0,10*ROW('Sanitation Data'!D121)),NA())</f>
        <v>#N/A</v>
      </c>
      <c r="AA127" s="91" t="e">
        <f ca="true">+IF(AND(ISNUMBER(OFFSET('Sanitation Data'!$E$4,0,10*ROW('Sanitation Data'!E121))),'Data Summary'!CP127="Yes"),100-OFFSET('Sanitation Data'!$E$4,0,10*ROW('Sanitation Data'!E121)),NA())</f>
        <v>#N/A</v>
      </c>
      <c r="AB127" s="91" t="e">
        <f ca="true">+IF(AND(ISNUMBER(OFFSET('Sanitation Data'!$E$6,0,10*ROW('Sanitation Data'!E121))),'Data Summary'!CQ127="Yes"),OFFSET('Sanitation Data'!$E$6,0,10*ROW('Sanitation Data'!E121)),NA())</f>
        <v>#N/A</v>
      </c>
      <c r="AC127" s="91" t="e">
        <f ca="true">+IF(AND(ISNUMBER(OFFSET('Sanitation Data'!$E$10,0,10*ROW('Sanitation Data'!E121))),'Data Summary'!CR127="Yes"),OFFSET('Sanitation Data'!$E$10,0,10*ROW('Sanitation Data'!E121)),NA())</f>
        <v>#N/A</v>
      </c>
      <c r="AD127" s="91" t="e">
        <f ca="true">+IF(AND(ISNUMBER(OFFSET('Sanitation Data'!$E$11,0,10*ROW('Sanitation Data'!E121))),'Data Summary'!CS127="Yes"),OFFSET('Sanitation Data'!$E$11,0,10*ROW('Sanitation Data'!E121)),NA())</f>
        <v>#N/A</v>
      </c>
      <c r="AE127" s="91" t="e">
        <f ca="true">+IF(AND(ISNUMBER(OFFSET('Sanitation Data'!$E$12,0,10*ROW('Sanitation Data'!E121))),'Data Summary'!CT127="Yes"),OFFSET('Sanitation Data'!$E$12,0,10*ROW('Sanitation Data'!E121)),NA())</f>
        <v>#N/A</v>
      </c>
      <c r="AF127" s="91" t="e">
        <f ca="true">+IF(AND(ISNUMBER(OFFSET('Sanitation Data'!$F$4,0,10*ROW('Sanitation Data'!F121))),'Data Summary'!CU127="Yes"),100-OFFSET('Sanitation Data'!$F$4,0,10*ROW('Sanitation Data'!F121)),NA())</f>
        <v>#N/A</v>
      </c>
      <c r="AG127" s="91" t="e">
        <f ca="true">+IF(AND(ISNUMBER(OFFSET('Sanitation Data'!$F$6,0,10*ROW('Sanitation Data'!F121))),'Data Summary'!CV127="Yes"),OFFSET('Sanitation Data'!$F$6,0,10*ROW('Sanitation Data'!F121)),NA())</f>
        <v>#N/A</v>
      </c>
      <c r="AH127" s="91" t="e">
        <f ca="true">+IF(AND(ISNUMBER(OFFSET('Sanitation Data'!$F$10,0,10*ROW('Sanitation Data'!F121))),'Data Summary'!CW127="Yes"),OFFSET('Sanitation Data'!$F$10,0,10*ROW('Sanitation Data'!F121)),NA())</f>
        <v>#N/A</v>
      </c>
      <c r="AI127" s="91" t="e">
        <f ca="true">+IF(AND(ISNUMBER(OFFSET('Sanitation Data'!$F$11,0,10*ROW('Sanitation Data'!F121))),'Data Summary'!CX127="Yes"),OFFSET('Sanitation Data'!$F$11,0,10*ROW('Sanitation Data'!F121)),NA())</f>
        <v>#N/A</v>
      </c>
      <c r="AJ127" s="91" t="e">
        <f ca="true">+IF(AND(ISNUMBER(OFFSET('Sanitation Data'!$F$12,0,10*ROW('Sanitation Data'!F121))),'Data Summary'!CY127="Yes"),OFFSET('Sanitation Data'!$F$12,0,10*ROW('Sanitation Data'!F121)),NA())</f>
        <v>#N/A</v>
      </c>
      <c r="AK127" s="91" t="e">
        <f ca="true">+IF(AND(ISNUMBER(OFFSET('Sanitation Data'!$G$4,0,10*ROW('Sanitation Data'!G121))),'Data Summary'!CZ127="Yes"),100-OFFSET('Sanitation Data'!$G$4,0,10*ROW('Sanitation Data'!G121)),NA())</f>
        <v>#N/A</v>
      </c>
      <c r="AL127" s="91" t="e">
        <f ca="true">+IF(AND(ISNUMBER(OFFSET('Sanitation Data'!$G$6,0,10*ROW('Sanitation Data'!G121))),'Data Summary'!DA127="Yes"),OFFSET('Sanitation Data'!$G$6,0,10*ROW('Sanitation Data'!G121)),NA())</f>
        <v>#N/A</v>
      </c>
      <c r="AM127" s="91" t="e">
        <f ca="true">+IF(AND(ISNUMBER(OFFSET('Sanitation Data'!$G$10,0,10*ROW('Sanitation Data'!G121))),'Data Summary'!DB127="Yes"),OFFSET('Sanitation Data'!$G$10,0,10*ROW('Sanitation Data'!G121)),NA())</f>
        <v>#N/A</v>
      </c>
      <c r="AN127" s="91" t="e">
        <f ca="true">+IF(AND(ISNUMBER(OFFSET('Sanitation Data'!$G$11,0,10*ROW('Sanitation Data'!G121))),'Data Summary'!DC127="Yes"),OFFSET('Sanitation Data'!$G$11,0,10*ROW('Sanitation Data'!G121)),NA())</f>
        <v>#N/A</v>
      </c>
      <c r="AO127" s="91" t="e">
        <f ca="true">+IF(AND(ISNUMBER(OFFSET('Sanitation Data'!$G$12,0,10*ROW('Sanitation Data'!G121))),'Data Summary'!DD127="Yes"),OFFSET('Sanitation Data'!$G$12,0,10*ROW('Sanitation Data'!G121)),NA())</f>
        <v>#N/A</v>
      </c>
      <c r="AP127" s="91" t="e">
        <f ca="true">+IF(AND(ISNUMBER(OFFSET('Sanitation Data'!$H$4,0,10*ROW('Sanitation Data'!H121))),'Data Summary'!DE127="Yes"),100-OFFSET('Sanitation Data'!$H$4,0,10*ROW('Sanitation Data'!H121)),NA())</f>
        <v>#N/A</v>
      </c>
      <c r="AQ127" s="91" t="e">
        <f ca="true">+IF(AND(ISNUMBER(OFFSET('Sanitation Data'!$H$6,0,10*ROW('Sanitation Data'!H121))),'Data Summary'!DF127="Yes"),OFFSET('Sanitation Data'!$H$6,0,10*ROW('Sanitation Data'!H121)),NA())</f>
        <v>#N/A</v>
      </c>
      <c r="AR127" s="91" t="e">
        <f ca="true">+IF(AND(ISNUMBER(OFFSET('Sanitation Data'!$H$10,0,10*ROW('Sanitation Data'!H121))),'Data Summary'!DG127="Yes"),OFFSET('Sanitation Data'!$H$10,0,10*ROW('Sanitation Data'!H121)),NA())</f>
        <v>#N/A</v>
      </c>
      <c r="AS127" s="91" t="e">
        <f ca="true">+IF(AND(ISNUMBER(OFFSET('Sanitation Data'!$H$11,0,10*ROW('Sanitation Data'!H121))),'Data Summary'!DH127="Yes"),OFFSET('Sanitation Data'!$H$11,0,10*ROW('Sanitation Data'!H121)),NA())</f>
        <v>#N/A</v>
      </c>
      <c r="AT127" s="91" t="e">
        <f ca="true">+IF(AND(ISNUMBER(OFFSET('Sanitation Data'!$H$12,0,10*ROW('Sanitation Data'!H121))),'Data Summary'!DI127="Yes"),OFFSET('Sanitation Data'!$H$12,0,10*ROW('Sanitation Data'!H121)),NA())</f>
        <v>#N/A</v>
      </c>
      <c r="AU127" s="91" t="e">
        <f ca="true">+IF(AND(ISNUMBER(OFFSET('Sanitation Data'!$I$4,0,10*ROW('Sanitation Data'!I121))),'Data Summary'!DJ127="Yes"),100-OFFSET('Sanitation Data'!$I$4,0,10*ROW('Sanitation Data'!I121)),NA())</f>
        <v>#N/A</v>
      </c>
      <c r="AV127" s="91" t="e">
        <f ca="true">+IF(AND(ISNUMBER(OFFSET('Sanitation Data'!$I$6,0,10*ROW('Sanitation Data'!I121))),'Data Summary'!DK127="Yes"),OFFSET('Sanitation Data'!$I$6,0,10*ROW('Sanitation Data'!I121)),NA())</f>
        <v>#N/A</v>
      </c>
      <c r="AW127" s="91" t="e">
        <f ca="true">+IF(AND(ISNUMBER(OFFSET('Sanitation Data'!$I$10,0,10*ROW('Sanitation Data'!I121))),'Data Summary'!DL127="Yes"),OFFSET('Sanitation Data'!$I$10,0,10*ROW('Sanitation Data'!I121)),NA())</f>
        <v>#N/A</v>
      </c>
      <c r="AX127" s="91" t="e">
        <f ca="true">+IF(AND(ISNUMBER(OFFSET('Sanitation Data'!$I$11,0,10*ROW('Sanitation Data'!I121))),'Data Summary'!DM127="Yes"),OFFSET('Sanitation Data'!$I$11,0,10*ROW('Sanitation Data'!I121)),NA())</f>
        <v>#N/A</v>
      </c>
      <c r="AY127" s="91" t="e">
        <f ca="true">+IF(AND(ISNUMBER(OFFSET('Sanitation Data'!$I$12,0,10*ROW('Sanitation Data'!I121))),'Data Summary'!DN127="Yes"),OFFSET('Sanitation Data'!$I$12,0,10*ROW('Sanitation Data'!I121)),NA())</f>
        <v>#N/A</v>
      </c>
      <c r="AZ127" s="92" t="e">
        <f ca="true">+IF(AND(ISNUMBER(OFFSET('Hygiene Data'!$D$5,0,10*ROW('Hygiene Data'!D121))),'Data Summary'!DO127="Yes"),OFFSET('Hygiene Data'!$D$5,0,10*ROW('Hygiene Data'!D121)),NA())</f>
        <v>#N/A</v>
      </c>
      <c r="BA127" s="92" t="e">
        <f ca="true">+IF(AND(ISNUMBER(OFFSET('Hygiene Data'!$D$7,0,10*ROW('Hygiene Data'!D121))),'Data Summary'!DP127="Yes"),OFFSET('Hygiene Data'!$D$7,0,10*ROW('Hygiene Data'!D121)),NA())</f>
        <v>#N/A</v>
      </c>
      <c r="BB127" s="92" t="e">
        <f ca="true">+IF(AND(ISNUMBER(OFFSET('Hygiene Data'!$D$9,0,10*ROW('Hygiene Data'!D121))),'Data Summary'!DQ127="Yes"),OFFSET('Hygiene Data'!$D$9,0,10*ROW('Hygiene Data'!D121)),NA())</f>
        <v>#N/A</v>
      </c>
      <c r="BC127" s="92" t="e">
        <f ca="true">+IF(AND(ISNUMBER(OFFSET('Hygiene Data'!$E$5,0,10*ROW('Hygiene Data'!E121))),'Data Summary'!DR127="Yes"),OFFSET('Hygiene Data'!$E$5,0,10*ROW('Hygiene Data'!E121)),NA())</f>
        <v>#N/A</v>
      </c>
      <c r="BD127" s="92" t="e">
        <f ca="true">+IF(AND(ISNUMBER(OFFSET('Hygiene Data'!$E$7,0,10*ROW('Hygiene Data'!E121))),'Data Summary'!DS127="Yes"),OFFSET('Hygiene Data'!$E$7,0,10*ROW('Hygiene Data'!E121)),NA())</f>
        <v>#N/A</v>
      </c>
      <c r="BE127" s="92" t="e">
        <f ca="true">+IF(AND(ISNUMBER(OFFSET('Hygiene Data'!$E$9,0,10*ROW('Hygiene Data'!E121))),'Data Summary'!DT127="Yes"),OFFSET('Hygiene Data'!$E$9,0,10*ROW('Hygiene Data'!E121)),NA())</f>
        <v>#N/A</v>
      </c>
      <c r="BF127" s="92" t="e">
        <f ca="true">+IF(AND(ISNUMBER(OFFSET('Hygiene Data'!$F$5,0,10*ROW('Hygiene Data'!F121))),'Data Summary'!DU127="Yes"),OFFSET('Hygiene Data'!$F$5,0,10*ROW('Hygiene Data'!F121)),NA())</f>
        <v>#N/A</v>
      </c>
      <c r="BG127" s="92" t="e">
        <f ca="true">+IF(AND(ISNUMBER(OFFSET('Hygiene Data'!$F$7,0,10*ROW('Hygiene Data'!F121))),'Data Summary'!DV127="Yes"),OFFSET('Hygiene Data'!$F$7,0,10*ROW('Hygiene Data'!F121)),NA())</f>
        <v>#N/A</v>
      </c>
      <c r="BH127" s="92" t="e">
        <f ca="true">+IF(AND(ISNUMBER(OFFSET('Hygiene Data'!$F$9,0,10*ROW('Hygiene Data'!F121))),'Data Summary'!DW127="Yes"),OFFSET('Hygiene Data'!$F$9,0,10*ROW('Hygiene Data'!F121)),NA())</f>
        <v>#N/A</v>
      </c>
      <c r="BI127" s="92" t="e">
        <f ca="true">+IF(AND(ISNUMBER(OFFSET('Hygiene Data'!$G$5,0,10*ROW('Hygiene Data'!G121))),'Data Summary'!DX127="Yes"),OFFSET('Hygiene Data'!$G$5,0,10*ROW('Hygiene Data'!G121)),NA())</f>
        <v>#N/A</v>
      </c>
      <c r="BJ127" s="92" t="e">
        <f ca="true">+IF(AND(ISNUMBER(OFFSET('Hygiene Data'!$G$7,0,10*ROW('Hygiene Data'!G121))),'Data Summary'!DY127="Yes"),OFFSET('Hygiene Data'!$G$7,0,10*ROW('Hygiene Data'!G121)),NA())</f>
        <v>#N/A</v>
      </c>
      <c r="BK127" s="92" t="e">
        <f ca="true">+IF(AND(ISNUMBER(OFFSET('Hygiene Data'!$G$9,0,10*ROW('Hygiene Data'!G121))),'Data Summary'!DZ127="Yes"),OFFSET('Hygiene Data'!$G$9,0,10*ROW('Hygiene Data'!G121)),NA())</f>
        <v>#N/A</v>
      </c>
      <c r="BL127" s="92" t="e">
        <f ca="true">+IF(AND(ISNUMBER(OFFSET('Hygiene Data'!$H$5,0,10*ROW('Hygiene Data'!H121))),'Data Summary'!EA127="Yes"),OFFSET('Hygiene Data'!$H$5,0,10*ROW('Hygiene Data'!H121)),NA())</f>
        <v>#N/A</v>
      </c>
      <c r="BM127" s="92" t="e">
        <f ca="true">+IF(AND(ISNUMBER(OFFSET('Hygiene Data'!$H$7,0,10*ROW('Hygiene Data'!H121))),'Data Summary'!EB127="Yes"),OFFSET('Hygiene Data'!$H$7,0,10*ROW('Hygiene Data'!H121)),NA())</f>
        <v>#N/A</v>
      </c>
      <c r="BN127" s="92" t="e">
        <f ca="true">+IF(AND(ISNUMBER(OFFSET('Hygiene Data'!$H$9,0,10*ROW('Hygiene Data'!H121))),'Data Summary'!EC127="Yes"),OFFSET('Hygiene Data'!$H$9,0,10*ROW('Hygiene Data'!H121)),NA())</f>
        <v>#N/A</v>
      </c>
      <c r="BO127" s="92" t="e">
        <f ca="true">+IF(AND(ISNUMBER(OFFSET('Hygiene Data'!$I$5,0,10*ROW('Hygiene Data'!I121))),'Data Summary'!ED127="Yes"),OFFSET('Hygiene Data'!$I$5,0,10*ROW('Hygiene Data'!I121)),NA())</f>
        <v>#N/A</v>
      </c>
      <c r="BP127" s="92" t="e">
        <f ca="true">+IF(AND(ISNUMBER(OFFSET('Hygiene Data'!$I$7,0,10*ROW('Hygiene Data'!I121))),'Data Summary'!EE127="Yes"),OFFSET('Hygiene Data'!$I$7,0,10*ROW('Hygiene Data'!I121)),NA())</f>
        <v>#N/A</v>
      </c>
      <c r="BQ127" s="92"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4" t="str">
        <f ca="true">+IF(ISTEXT('Data Summary'!B128),'Data Summary'!B128,"")</f>
        <v/>
      </c>
      <c r="C128" s="327" t="e">
        <f ca="true">+VALUE('Data Summary'!C128)</f>
        <v>#VALUE!</v>
      </c>
      <c r="D128" s="90" t="e">
        <f ca="true">+IF(AND(ISNUMBER(OFFSET('Water Data'!$D$4,0,10*ROW('Water Data'!D122))),'Data Summary'!BS128="Yes"),100-OFFSET('Water Data'!$D$4,0,10*ROW('Water Data'!D122)),NA())</f>
        <v>#N/A</v>
      </c>
      <c r="E128" s="90" t="e">
        <f ca="true">+IF(AND(ISNUMBER(OFFSET('Water Data'!$D$6,0,10*ROW('Water Data'!D122))),'Data Summary'!BT128="Yes"),OFFSET('Water Data'!$D$6,0,10*ROW('Water Data'!D122)),NA())</f>
        <v>#N/A</v>
      </c>
      <c r="F128" s="90" t="e">
        <f ca="true">+IF(AND(ISNUMBER(OFFSET('Water Data'!$D$9,0,10*ROW('Water Data'!D122))),'Data Summary'!BU128="Yes"),OFFSET('Water Data'!$D$9,0,10*ROW('Water Data'!D122)),NA())</f>
        <v>#N/A</v>
      </c>
      <c r="G128" s="90" t="e">
        <f ca="true">+IF(AND(ISNUMBER(OFFSET('Water Data'!$E$4,0,10*ROW('Water Data'!E122))),'Data Summary'!BV128="Yes"),100-OFFSET('Water Data'!$E$4,0,10*ROW('Water Data'!E122)),NA())</f>
        <v>#N/A</v>
      </c>
      <c r="H128" s="90" t="e">
        <f ca="true">+IF(AND(ISNUMBER(OFFSET('Water Data'!$E$6,0,10*ROW('Water Data'!E122))),'Data Summary'!BW128="Yes"),OFFSET('Water Data'!$E$6,0,10*ROW('Water Data'!E122)),NA())</f>
        <v>#N/A</v>
      </c>
      <c r="I128" s="90" t="e">
        <f ca="true">+IF(AND(ISNUMBER(OFFSET('Water Data'!$E$9,0,10*ROW('Water Data'!E122))),'Data Summary'!BX128="Yes"),OFFSET('Water Data'!$E$9,0,10*ROW('Water Data'!E122)),NA())</f>
        <v>#N/A</v>
      </c>
      <c r="J128" s="90" t="e">
        <f ca="true">+IF(AND(ISNUMBER(OFFSET('Water Data'!$F$4,0,10*ROW('Water Data'!F122))),'Data Summary'!BY128="Yes"),100-OFFSET('Water Data'!$F$4,0,10*ROW('Water Data'!F122)),NA())</f>
        <v>#N/A</v>
      </c>
      <c r="K128" s="90" t="e">
        <f ca="true">+IF(AND(ISNUMBER(OFFSET('Water Data'!$F$6,0,10*ROW('Water Data'!F122))),'Data Summary'!BZ128="Yes"),OFFSET('Water Data'!$F$6,0,10*ROW('Water Data'!F122)),NA())</f>
        <v>#N/A</v>
      </c>
      <c r="L128" s="90" t="e">
        <f ca="true">+IF(AND(ISNUMBER(OFFSET('Water Data'!$F$9,0,10*ROW('Water Data'!F122))),'Data Summary'!CA128="Yes"),OFFSET('Water Data'!$F$9,0,10*ROW('Water Data'!F122)),NA())</f>
        <v>#N/A</v>
      </c>
      <c r="M128" s="90" t="e">
        <f ca="true">+IF(AND(ISNUMBER(OFFSET('Water Data'!$G$4,0,10*ROW('Water Data'!G122))),'Data Summary'!CB128="Yes"),100-OFFSET('Water Data'!$G$4,0,10*ROW('Water Data'!G122)),NA())</f>
        <v>#N/A</v>
      </c>
      <c r="N128" s="90" t="e">
        <f ca="true">+IF(AND(ISNUMBER(OFFSET('Water Data'!$G$6,0,10*ROW('Water Data'!G122))),'Data Summary'!CC128="Yes"),OFFSET('Water Data'!$G$6,0,10*ROW('Water Data'!G122)),NA())</f>
        <v>#N/A</v>
      </c>
      <c r="O128" s="90" t="e">
        <f ca="true">+IF(AND(ISNUMBER(OFFSET('Water Data'!$G$9,0,10*ROW('Water Data'!G122))),'Data Summary'!CD128="Yes"),OFFSET('Water Data'!$G$9,0,10*ROW('Water Data'!G122)),NA())</f>
        <v>#N/A</v>
      </c>
      <c r="P128" s="90" t="e">
        <f ca="true">+IF(AND(ISNUMBER(OFFSET('Water Data'!$H$4,0,10*ROW('Water Data'!H122))),'Data Summary'!CE128="Yes"),100-OFFSET('Water Data'!$H$4,0,10*ROW('Water Data'!H122)),NA())</f>
        <v>#N/A</v>
      </c>
      <c r="Q128" s="90" t="e">
        <f ca="true">+IF(AND(ISNUMBER(OFFSET('Water Data'!$H$6,0,10*ROW('Water Data'!H122))),'Data Summary'!CF128="Yes"),OFFSET('Water Data'!$H$6,0,10*ROW('Water Data'!H122)),NA())</f>
        <v>#N/A</v>
      </c>
      <c r="R128" s="90" t="e">
        <f ca="true">+IF(AND(ISNUMBER(OFFSET('Water Data'!$H$9,0,10*ROW('Water Data'!H122))),'Data Summary'!CG128="Yes"),OFFSET('Water Data'!$H$9,0,10*ROW('Water Data'!H122)),NA())</f>
        <v>#N/A</v>
      </c>
      <c r="S128" s="90" t="e">
        <f ca="true">+IF(AND(ISNUMBER(OFFSET('Water Data'!$I$4,0,10*ROW('Water Data'!I122))),'Data Summary'!CH128="Yes"),100-OFFSET('Water Data'!$I$4,0,10*ROW('Water Data'!I122)),NA())</f>
        <v>#N/A</v>
      </c>
      <c r="T128" s="90" t="e">
        <f ca="true">+IF(AND(ISNUMBER(OFFSET('Water Data'!$I$6,0,10*ROW('Water Data'!I122))),'Data Summary'!CI128="Yes"),OFFSET('Water Data'!$I$6,0,10*ROW('Water Data'!I122)),NA())</f>
        <v>#N/A</v>
      </c>
      <c r="U128" s="90" t="e">
        <f ca="true">+IF(AND(ISNUMBER(OFFSET('Water Data'!$I$9,0,10*ROW('Water Data'!I122))),'Data Summary'!CJ128="Yes"),OFFSET('Water Data'!$I$9,0,10*ROW('Water Data'!I122)),NA())</f>
        <v>#N/A</v>
      </c>
      <c r="V128" s="91" t="e">
        <f ca="true">+IF(AND(ISNUMBER(OFFSET('Sanitation Data'!$D$4,0,10*ROW('Sanitation Data'!D122))),'Data Summary'!CK128="Yes"),100-OFFSET('Sanitation Data'!$D$4,0,10*ROW('Sanitation Data'!D122)),NA())</f>
        <v>#N/A</v>
      </c>
      <c r="W128" s="91" t="e">
        <f ca="true">+IF(AND(ISNUMBER(OFFSET('Sanitation Data'!$D$6,0,10*ROW('Sanitation Data'!D122))),'Data Summary'!CL128="Yes"),OFFSET('Sanitation Data'!$D$6,0,10*ROW('Sanitation Data'!D122)),NA())</f>
        <v>#N/A</v>
      </c>
      <c r="X128" s="91" t="e">
        <f ca="true">+IF(AND(ISNUMBER(OFFSET('Sanitation Data'!$D$10,0,10*ROW('Sanitation Data'!D122))),'Data Summary'!CM128="Yes"),OFFSET('Sanitation Data'!$D$10,0,10*ROW('Sanitation Data'!D122)),NA())</f>
        <v>#N/A</v>
      </c>
      <c r="Y128" s="91" t="e">
        <f ca="true">+IF(AND(ISNUMBER(OFFSET('Sanitation Data'!$D$11,0,10*ROW('Sanitation Data'!D122))),'Data Summary'!CN128="Yes"),OFFSET('Sanitation Data'!$D$11,0,10*ROW('Sanitation Data'!D122)),NA())</f>
        <v>#N/A</v>
      </c>
      <c r="Z128" s="91" t="e">
        <f ca="true">+IF(AND(ISNUMBER(OFFSET('Sanitation Data'!$D$12,0,10*ROW('Sanitation Data'!D122))),'Data Summary'!CO128="Yes"),OFFSET('Sanitation Data'!$D$12,0,10*ROW('Sanitation Data'!D122)),NA())</f>
        <v>#N/A</v>
      </c>
      <c r="AA128" s="91" t="e">
        <f ca="true">+IF(AND(ISNUMBER(OFFSET('Sanitation Data'!$E$4,0,10*ROW('Sanitation Data'!E122))),'Data Summary'!CP128="Yes"),100-OFFSET('Sanitation Data'!$E$4,0,10*ROW('Sanitation Data'!E122)),NA())</f>
        <v>#N/A</v>
      </c>
      <c r="AB128" s="91" t="e">
        <f ca="true">+IF(AND(ISNUMBER(OFFSET('Sanitation Data'!$E$6,0,10*ROW('Sanitation Data'!E122))),'Data Summary'!CQ128="Yes"),OFFSET('Sanitation Data'!$E$6,0,10*ROW('Sanitation Data'!E122)),NA())</f>
        <v>#N/A</v>
      </c>
      <c r="AC128" s="91" t="e">
        <f ca="true">+IF(AND(ISNUMBER(OFFSET('Sanitation Data'!$E$10,0,10*ROW('Sanitation Data'!E122))),'Data Summary'!CR128="Yes"),OFFSET('Sanitation Data'!$E$10,0,10*ROW('Sanitation Data'!E122)),NA())</f>
        <v>#N/A</v>
      </c>
      <c r="AD128" s="91" t="e">
        <f ca="true">+IF(AND(ISNUMBER(OFFSET('Sanitation Data'!$E$11,0,10*ROW('Sanitation Data'!E122))),'Data Summary'!CS128="Yes"),OFFSET('Sanitation Data'!$E$11,0,10*ROW('Sanitation Data'!E122)),NA())</f>
        <v>#N/A</v>
      </c>
      <c r="AE128" s="91" t="e">
        <f ca="true">+IF(AND(ISNUMBER(OFFSET('Sanitation Data'!$E$12,0,10*ROW('Sanitation Data'!E122))),'Data Summary'!CT128="Yes"),OFFSET('Sanitation Data'!$E$12,0,10*ROW('Sanitation Data'!E122)),NA())</f>
        <v>#N/A</v>
      </c>
      <c r="AF128" s="91" t="e">
        <f ca="true">+IF(AND(ISNUMBER(OFFSET('Sanitation Data'!$F$4,0,10*ROW('Sanitation Data'!F122))),'Data Summary'!CU128="Yes"),100-OFFSET('Sanitation Data'!$F$4,0,10*ROW('Sanitation Data'!F122)),NA())</f>
        <v>#N/A</v>
      </c>
      <c r="AG128" s="91" t="e">
        <f ca="true">+IF(AND(ISNUMBER(OFFSET('Sanitation Data'!$F$6,0,10*ROW('Sanitation Data'!F122))),'Data Summary'!CV128="Yes"),OFFSET('Sanitation Data'!$F$6,0,10*ROW('Sanitation Data'!F122)),NA())</f>
        <v>#N/A</v>
      </c>
      <c r="AH128" s="91" t="e">
        <f ca="true">+IF(AND(ISNUMBER(OFFSET('Sanitation Data'!$F$10,0,10*ROW('Sanitation Data'!F122))),'Data Summary'!CW128="Yes"),OFFSET('Sanitation Data'!$F$10,0,10*ROW('Sanitation Data'!F122)),NA())</f>
        <v>#N/A</v>
      </c>
      <c r="AI128" s="91" t="e">
        <f ca="true">+IF(AND(ISNUMBER(OFFSET('Sanitation Data'!$F$11,0,10*ROW('Sanitation Data'!F122))),'Data Summary'!CX128="Yes"),OFFSET('Sanitation Data'!$F$11,0,10*ROW('Sanitation Data'!F122)),NA())</f>
        <v>#N/A</v>
      </c>
      <c r="AJ128" s="91" t="e">
        <f ca="true">+IF(AND(ISNUMBER(OFFSET('Sanitation Data'!$F$12,0,10*ROW('Sanitation Data'!F122))),'Data Summary'!CY128="Yes"),OFFSET('Sanitation Data'!$F$12,0,10*ROW('Sanitation Data'!F122)),NA())</f>
        <v>#N/A</v>
      </c>
      <c r="AK128" s="91" t="e">
        <f ca="true">+IF(AND(ISNUMBER(OFFSET('Sanitation Data'!$G$4,0,10*ROW('Sanitation Data'!G122))),'Data Summary'!CZ128="Yes"),100-OFFSET('Sanitation Data'!$G$4,0,10*ROW('Sanitation Data'!G122)),NA())</f>
        <v>#N/A</v>
      </c>
      <c r="AL128" s="91" t="e">
        <f ca="true">+IF(AND(ISNUMBER(OFFSET('Sanitation Data'!$G$6,0,10*ROW('Sanitation Data'!G122))),'Data Summary'!DA128="Yes"),OFFSET('Sanitation Data'!$G$6,0,10*ROW('Sanitation Data'!G122)),NA())</f>
        <v>#N/A</v>
      </c>
      <c r="AM128" s="91" t="e">
        <f ca="true">+IF(AND(ISNUMBER(OFFSET('Sanitation Data'!$G$10,0,10*ROW('Sanitation Data'!G122))),'Data Summary'!DB128="Yes"),OFFSET('Sanitation Data'!$G$10,0,10*ROW('Sanitation Data'!G122)),NA())</f>
        <v>#N/A</v>
      </c>
      <c r="AN128" s="91" t="e">
        <f ca="true">+IF(AND(ISNUMBER(OFFSET('Sanitation Data'!$G$11,0,10*ROW('Sanitation Data'!G122))),'Data Summary'!DC128="Yes"),OFFSET('Sanitation Data'!$G$11,0,10*ROW('Sanitation Data'!G122)),NA())</f>
        <v>#N/A</v>
      </c>
      <c r="AO128" s="91" t="e">
        <f ca="true">+IF(AND(ISNUMBER(OFFSET('Sanitation Data'!$G$12,0,10*ROW('Sanitation Data'!G122))),'Data Summary'!DD128="Yes"),OFFSET('Sanitation Data'!$G$12,0,10*ROW('Sanitation Data'!G122)),NA())</f>
        <v>#N/A</v>
      </c>
      <c r="AP128" s="91" t="e">
        <f ca="true">+IF(AND(ISNUMBER(OFFSET('Sanitation Data'!$H$4,0,10*ROW('Sanitation Data'!H122))),'Data Summary'!DE128="Yes"),100-OFFSET('Sanitation Data'!$H$4,0,10*ROW('Sanitation Data'!H122)),NA())</f>
        <v>#N/A</v>
      </c>
      <c r="AQ128" s="91" t="e">
        <f ca="true">+IF(AND(ISNUMBER(OFFSET('Sanitation Data'!$H$6,0,10*ROW('Sanitation Data'!H122))),'Data Summary'!DF128="Yes"),OFFSET('Sanitation Data'!$H$6,0,10*ROW('Sanitation Data'!H122)),NA())</f>
        <v>#N/A</v>
      </c>
      <c r="AR128" s="91" t="e">
        <f ca="true">+IF(AND(ISNUMBER(OFFSET('Sanitation Data'!$H$10,0,10*ROW('Sanitation Data'!H122))),'Data Summary'!DG128="Yes"),OFFSET('Sanitation Data'!$H$10,0,10*ROW('Sanitation Data'!H122)),NA())</f>
        <v>#N/A</v>
      </c>
      <c r="AS128" s="91" t="e">
        <f ca="true">+IF(AND(ISNUMBER(OFFSET('Sanitation Data'!$H$11,0,10*ROW('Sanitation Data'!H122))),'Data Summary'!DH128="Yes"),OFFSET('Sanitation Data'!$H$11,0,10*ROW('Sanitation Data'!H122)),NA())</f>
        <v>#N/A</v>
      </c>
      <c r="AT128" s="91" t="e">
        <f ca="true">+IF(AND(ISNUMBER(OFFSET('Sanitation Data'!$H$12,0,10*ROW('Sanitation Data'!H122))),'Data Summary'!DI128="Yes"),OFFSET('Sanitation Data'!$H$12,0,10*ROW('Sanitation Data'!H122)),NA())</f>
        <v>#N/A</v>
      </c>
      <c r="AU128" s="91" t="e">
        <f ca="true">+IF(AND(ISNUMBER(OFFSET('Sanitation Data'!$I$4,0,10*ROW('Sanitation Data'!I122))),'Data Summary'!DJ128="Yes"),100-OFFSET('Sanitation Data'!$I$4,0,10*ROW('Sanitation Data'!I122)),NA())</f>
        <v>#N/A</v>
      </c>
      <c r="AV128" s="91" t="e">
        <f ca="true">+IF(AND(ISNUMBER(OFFSET('Sanitation Data'!$I$6,0,10*ROW('Sanitation Data'!I122))),'Data Summary'!DK128="Yes"),OFFSET('Sanitation Data'!$I$6,0,10*ROW('Sanitation Data'!I122)),NA())</f>
        <v>#N/A</v>
      </c>
      <c r="AW128" s="91" t="e">
        <f ca="true">+IF(AND(ISNUMBER(OFFSET('Sanitation Data'!$I$10,0,10*ROW('Sanitation Data'!I122))),'Data Summary'!DL128="Yes"),OFFSET('Sanitation Data'!$I$10,0,10*ROW('Sanitation Data'!I122)),NA())</f>
        <v>#N/A</v>
      </c>
      <c r="AX128" s="91" t="e">
        <f ca="true">+IF(AND(ISNUMBER(OFFSET('Sanitation Data'!$I$11,0,10*ROW('Sanitation Data'!I122))),'Data Summary'!DM128="Yes"),OFFSET('Sanitation Data'!$I$11,0,10*ROW('Sanitation Data'!I122)),NA())</f>
        <v>#N/A</v>
      </c>
      <c r="AY128" s="91" t="e">
        <f ca="true">+IF(AND(ISNUMBER(OFFSET('Sanitation Data'!$I$12,0,10*ROW('Sanitation Data'!I122))),'Data Summary'!DN128="Yes"),OFFSET('Sanitation Data'!$I$12,0,10*ROW('Sanitation Data'!I122)),NA())</f>
        <v>#N/A</v>
      </c>
      <c r="AZ128" s="92" t="e">
        <f ca="true">+IF(AND(ISNUMBER(OFFSET('Hygiene Data'!$D$5,0,10*ROW('Hygiene Data'!D122))),'Data Summary'!DO128="Yes"),OFFSET('Hygiene Data'!$D$5,0,10*ROW('Hygiene Data'!D122)),NA())</f>
        <v>#N/A</v>
      </c>
      <c r="BA128" s="92" t="e">
        <f ca="true">+IF(AND(ISNUMBER(OFFSET('Hygiene Data'!$D$7,0,10*ROW('Hygiene Data'!D122))),'Data Summary'!DP128="Yes"),OFFSET('Hygiene Data'!$D$7,0,10*ROW('Hygiene Data'!D122)),NA())</f>
        <v>#N/A</v>
      </c>
      <c r="BB128" s="92" t="e">
        <f ca="true">+IF(AND(ISNUMBER(OFFSET('Hygiene Data'!$D$9,0,10*ROW('Hygiene Data'!D122))),'Data Summary'!DQ128="Yes"),OFFSET('Hygiene Data'!$D$9,0,10*ROW('Hygiene Data'!D122)),NA())</f>
        <v>#N/A</v>
      </c>
      <c r="BC128" s="92" t="e">
        <f ca="true">+IF(AND(ISNUMBER(OFFSET('Hygiene Data'!$E$5,0,10*ROW('Hygiene Data'!E122))),'Data Summary'!DR128="Yes"),OFFSET('Hygiene Data'!$E$5,0,10*ROW('Hygiene Data'!E122)),NA())</f>
        <v>#N/A</v>
      </c>
      <c r="BD128" s="92" t="e">
        <f ca="true">+IF(AND(ISNUMBER(OFFSET('Hygiene Data'!$E$7,0,10*ROW('Hygiene Data'!E122))),'Data Summary'!DS128="Yes"),OFFSET('Hygiene Data'!$E$7,0,10*ROW('Hygiene Data'!E122)),NA())</f>
        <v>#N/A</v>
      </c>
      <c r="BE128" s="92" t="e">
        <f ca="true">+IF(AND(ISNUMBER(OFFSET('Hygiene Data'!$E$9,0,10*ROW('Hygiene Data'!E122))),'Data Summary'!DT128="Yes"),OFFSET('Hygiene Data'!$E$9,0,10*ROW('Hygiene Data'!E122)),NA())</f>
        <v>#N/A</v>
      </c>
      <c r="BF128" s="92" t="e">
        <f ca="true">+IF(AND(ISNUMBER(OFFSET('Hygiene Data'!$F$5,0,10*ROW('Hygiene Data'!F122))),'Data Summary'!DU128="Yes"),OFFSET('Hygiene Data'!$F$5,0,10*ROW('Hygiene Data'!F122)),NA())</f>
        <v>#N/A</v>
      </c>
      <c r="BG128" s="92" t="e">
        <f ca="true">+IF(AND(ISNUMBER(OFFSET('Hygiene Data'!$F$7,0,10*ROW('Hygiene Data'!F122))),'Data Summary'!DV128="Yes"),OFFSET('Hygiene Data'!$F$7,0,10*ROW('Hygiene Data'!F122)),NA())</f>
        <v>#N/A</v>
      </c>
      <c r="BH128" s="92" t="e">
        <f ca="true">+IF(AND(ISNUMBER(OFFSET('Hygiene Data'!$F$9,0,10*ROW('Hygiene Data'!F122))),'Data Summary'!DW128="Yes"),OFFSET('Hygiene Data'!$F$9,0,10*ROW('Hygiene Data'!F122)),NA())</f>
        <v>#N/A</v>
      </c>
      <c r="BI128" s="92" t="e">
        <f ca="true">+IF(AND(ISNUMBER(OFFSET('Hygiene Data'!$G$5,0,10*ROW('Hygiene Data'!G122))),'Data Summary'!DX128="Yes"),OFFSET('Hygiene Data'!$G$5,0,10*ROW('Hygiene Data'!G122)),NA())</f>
        <v>#N/A</v>
      </c>
      <c r="BJ128" s="92" t="e">
        <f ca="true">+IF(AND(ISNUMBER(OFFSET('Hygiene Data'!$G$7,0,10*ROW('Hygiene Data'!G122))),'Data Summary'!DY128="Yes"),OFFSET('Hygiene Data'!$G$7,0,10*ROW('Hygiene Data'!G122)),NA())</f>
        <v>#N/A</v>
      </c>
      <c r="BK128" s="92" t="e">
        <f ca="true">+IF(AND(ISNUMBER(OFFSET('Hygiene Data'!$G$9,0,10*ROW('Hygiene Data'!G122))),'Data Summary'!DZ128="Yes"),OFFSET('Hygiene Data'!$G$9,0,10*ROW('Hygiene Data'!G122)),NA())</f>
        <v>#N/A</v>
      </c>
      <c r="BL128" s="92" t="e">
        <f ca="true">+IF(AND(ISNUMBER(OFFSET('Hygiene Data'!$H$5,0,10*ROW('Hygiene Data'!H122))),'Data Summary'!EA128="Yes"),OFFSET('Hygiene Data'!$H$5,0,10*ROW('Hygiene Data'!H122)),NA())</f>
        <v>#N/A</v>
      </c>
      <c r="BM128" s="92" t="e">
        <f ca="true">+IF(AND(ISNUMBER(OFFSET('Hygiene Data'!$H$7,0,10*ROW('Hygiene Data'!H122))),'Data Summary'!EB128="Yes"),OFFSET('Hygiene Data'!$H$7,0,10*ROW('Hygiene Data'!H122)),NA())</f>
        <v>#N/A</v>
      </c>
      <c r="BN128" s="92" t="e">
        <f ca="true">+IF(AND(ISNUMBER(OFFSET('Hygiene Data'!$H$9,0,10*ROW('Hygiene Data'!H122))),'Data Summary'!EC128="Yes"),OFFSET('Hygiene Data'!$H$9,0,10*ROW('Hygiene Data'!H122)),NA())</f>
        <v>#N/A</v>
      </c>
      <c r="BO128" s="92" t="e">
        <f ca="true">+IF(AND(ISNUMBER(OFFSET('Hygiene Data'!$I$5,0,10*ROW('Hygiene Data'!I122))),'Data Summary'!ED128="Yes"),OFFSET('Hygiene Data'!$I$5,0,10*ROW('Hygiene Data'!I122)),NA())</f>
        <v>#N/A</v>
      </c>
      <c r="BP128" s="92" t="e">
        <f ca="true">+IF(AND(ISNUMBER(OFFSET('Hygiene Data'!$I$7,0,10*ROW('Hygiene Data'!I122))),'Data Summary'!EE128="Yes"),OFFSET('Hygiene Data'!$I$7,0,10*ROW('Hygiene Data'!I122)),NA())</f>
        <v>#N/A</v>
      </c>
      <c r="BQ128" s="92"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4" t="str">
        <f ca="true">+IF(ISTEXT('Data Summary'!B129),'Data Summary'!B129,"")</f>
        <v/>
      </c>
      <c r="C129" s="327" t="e">
        <f ca="true">+VALUE('Data Summary'!C129)</f>
        <v>#VALUE!</v>
      </c>
      <c r="D129" s="90" t="e">
        <f ca="true">+IF(AND(ISNUMBER(OFFSET('Water Data'!$D$4,0,10*ROW('Water Data'!D123))),'Data Summary'!BS129="Yes"),100-OFFSET('Water Data'!$D$4,0,10*ROW('Water Data'!D123)),NA())</f>
        <v>#N/A</v>
      </c>
      <c r="E129" s="90" t="e">
        <f ca="true">+IF(AND(ISNUMBER(OFFSET('Water Data'!$D$6,0,10*ROW('Water Data'!D123))),'Data Summary'!BT129="Yes"),OFFSET('Water Data'!$D$6,0,10*ROW('Water Data'!D123)),NA())</f>
        <v>#N/A</v>
      </c>
      <c r="F129" s="90" t="e">
        <f ca="true">+IF(AND(ISNUMBER(OFFSET('Water Data'!$D$9,0,10*ROW('Water Data'!D123))),'Data Summary'!BU129="Yes"),OFFSET('Water Data'!$D$9,0,10*ROW('Water Data'!D123)),NA())</f>
        <v>#N/A</v>
      </c>
      <c r="G129" s="90" t="e">
        <f ca="true">+IF(AND(ISNUMBER(OFFSET('Water Data'!$E$4,0,10*ROW('Water Data'!E123))),'Data Summary'!BV129="Yes"),100-OFFSET('Water Data'!$E$4,0,10*ROW('Water Data'!E123)),NA())</f>
        <v>#N/A</v>
      </c>
      <c r="H129" s="90" t="e">
        <f ca="true">+IF(AND(ISNUMBER(OFFSET('Water Data'!$E$6,0,10*ROW('Water Data'!E123))),'Data Summary'!BW129="Yes"),OFFSET('Water Data'!$E$6,0,10*ROW('Water Data'!E123)),NA())</f>
        <v>#N/A</v>
      </c>
      <c r="I129" s="90" t="e">
        <f ca="true">+IF(AND(ISNUMBER(OFFSET('Water Data'!$E$9,0,10*ROW('Water Data'!E123))),'Data Summary'!BX129="Yes"),OFFSET('Water Data'!$E$9,0,10*ROW('Water Data'!E123)),NA())</f>
        <v>#N/A</v>
      </c>
      <c r="J129" s="90" t="e">
        <f ca="true">+IF(AND(ISNUMBER(OFFSET('Water Data'!$F$4,0,10*ROW('Water Data'!F123))),'Data Summary'!BY129="Yes"),100-OFFSET('Water Data'!$F$4,0,10*ROW('Water Data'!F123)),NA())</f>
        <v>#N/A</v>
      </c>
      <c r="K129" s="90" t="e">
        <f ca="true">+IF(AND(ISNUMBER(OFFSET('Water Data'!$F$6,0,10*ROW('Water Data'!F123))),'Data Summary'!BZ129="Yes"),OFFSET('Water Data'!$F$6,0,10*ROW('Water Data'!F123)),NA())</f>
        <v>#N/A</v>
      </c>
      <c r="L129" s="90" t="e">
        <f ca="true">+IF(AND(ISNUMBER(OFFSET('Water Data'!$F$9,0,10*ROW('Water Data'!F123))),'Data Summary'!CA129="Yes"),OFFSET('Water Data'!$F$9,0,10*ROW('Water Data'!F123)),NA())</f>
        <v>#N/A</v>
      </c>
      <c r="M129" s="90" t="e">
        <f ca="true">+IF(AND(ISNUMBER(OFFSET('Water Data'!$G$4,0,10*ROW('Water Data'!G123))),'Data Summary'!CB129="Yes"),100-OFFSET('Water Data'!$G$4,0,10*ROW('Water Data'!G123)),NA())</f>
        <v>#N/A</v>
      </c>
      <c r="N129" s="90" t="e">
        <f ca="true">+IF(AND(ISNUMBER(OFFSET('Water Data'!$G$6,0,10*ROW('Water Data'!G123))),'Data Summary'!CC129="Yes"),OFFSET('Water Data'!$G$6,0,10*ROW('Water Data'!G123)),NA())</f>
        <v>#N/A</v>
      </c>
      <c r="O129" s="90" t="e">
        <f ca="true">+IF(AND(ISNUMBER(OFFSET('Water Data'!$G$9,0,10*ROW('Water Data'!G123))),'Data Summary'!CD129="Yes"),OFFSET('Water Data'!$G$9,0,10*ROW('Water Data'!G123)),NA())</f>
        <v>#N/A</v>
      </c>
      <c r="P129" s="90" t="e">
        <f ca="true">+IF(AND(ISNUMBER(OFFSET('Water Data'!$H$4,0,10*ROW('Water Data'!H123))),'Data Summary'!CE129="Yes"),100-OFFSET('Water Data'!$H$4,0,10*ROW('Water Data'!H123)),NA())</f>
        <v>#N/A</v>
      </c>
      <c r="Q129" s="90" t="e">
        <f ca="true">+IF(AND(ISNUMBER(OFFSET('Water Data'!$H$6,0,10*ROW('Water Data'!H123))),'Data Summary'!CF129="Yes"),OFFSET('Water Data'!$H$6,0,10*ROW('Water Data'!H123)),NA())</f>
        <v>#N/A</v>
      </c>
      <c r="R129" s="90" t="e">
        <f ca="true">+IF(AND(ISNUMBER(OFFSET('Water Data'!$H$9,0,10*ROW('Water Data'!H123))),'Data Summary'!CG129="Yes"),OFFSET('Water Data'!$H$9,0,10*ROW('Water Data'!H123)),NA())</f>
        <v>#N/A</v>
      </c>
      <c r="S129" s="90" t="e">
        <f ca="true">+IF(AND(ISNUMBER(OFFSET('Water Data'!$I$4,0,10*ROW('Water Data'!I123))),'Data Summary'!CH129="Yes"),100-OFFSET('Water Data'!$I$4,0,10*ROW('Water Data'!I123)),NA())</f>
        <v>#N/A</v>
      </c>
      <c r="T129" s="90" t="e">
        <f ca="true">+IF(AND(ISNUMBER(OFFSET('Water Data'!$I$6,0,10*ROW('Water Data'!I123))),'Data Summary'!CI129="Yes"),OFFSET('Water Data'!$I$6,0,10*ROW('Water Data'!I123)),NA())</f>
        <v>#N/A</v>
      </c>
      <c r="U129" s="90" t="e">
        <f ca="true">+IF(AND(ISNUMBER(OFFSET('Water Data'!$I$9,0,10*ROW('Water Data'!I123))),'Data Summary'!CJ129="Yes"),OFFSET('Water Data'!$I$9,0,10*ROW('Water Data'!I123)),NA())</f>
        <v>#N/A</v>
      </c>
      <c r="V129" s="91" t="e">
        <f ca="true">+IF(AND(ISNUMBER(OFFSET('Sanitation Data'!$D$4,0,10*ROW('Sanitation Data'!D123))),'Data Summary'!CK129="Yes"),100-OFFSET('Sanitation Data'!$D$4,0,10*ROW('Sanitation Data'!D123)),NA())</f>
        <v>#N/A</v>
      </c>
      <c r="W129" s="91" t="e">
        <f ca="true">+IF(AND(ISNUMBER(OFFSET('Sanitation Data'!$D$6,0,10*ROW('Sanitation Data'!D123))),'Data Summary'!CL129="Yes"),OFFSET('Sanitation Data'!$D$6,0,10*ROW('Sanitation Data'!D123)),NA())</f>
        <v>#N/A</v>
      </c>
      <c r="X129" s="91" t="e">
        <f ca="true">+IF(AND(ISNUMBER(OFFSET('Sanitation Data'!$D$10,0,10*ROW('Sanitation Data'!D123))),'Data Summary'!CM129="Yes"),OFFSET('Sanitation Data'!$D$10,0,10*ROW('Sanitation Data'!D123)),NA())</f>
        <v>#N/A</v>
      </c>
      <c r="Y129" s="91" t="e">
        <f ca="true">+IF(AND(ISNUMBER(OFFSET('Sanitation Data'!$D$11,0,10*ROW('Sanitation Data'!D123))),'Data Summary'!CN129="Yes"),OFFSET('Sanitation Data'!$D$11,0,10*ROW('Sanitation Data'!D123)),NA())</f>
        <v>#N/A</v>
      </c>
      <c r="Z129" s="91" t="e">
        <f ca="true">+IF(AND(ISNUMBER(OFFSET('Sanitation Data'!$D$12,0,10*ROW('Sanitation Data'!D123))),'Data Summary'!CO129="Yes"),OFFSET('Sanitation Data'!$D$12,0,10*ROW('Sanitation Data'!D123)),NA())</f>
        <v>#N/A</v>
      </c>
      <c r="AA129" s="91" t="e">
        <f ca="true">+IF(AND(ISNUMBER(OFFSET('Sanitation Data'!$E$4,0,10*ROW('Sanitation Data'!E123))),'Data Summary'!CP129="Yes"),100-OFFSET('Sanitation Data'!$E$4,0,10*ROW('Sanitation Data'!E123)),NA())</f>
        <v>#N/A</v>
      </c>
      <c r="AB129" s="91" t="e">
        <f ca="true">+IF(AND(ISNUMBER(OFFSET('Sanitation Data'!$E$6,0,10*ROW('Sanitation Data'!E123))),'Data Summary'!CQ129="Yes"),OFFSET('Sanitation Data'!$E$6,0,10*ROW('Sanitation Data'!E123)),NA())</f>
        <v>#N/A</v>
      </c>
      <c r="AC129" s="91" t="e">
        <f ca="true">+IF(AND(ISNUMBER(OFFSET('Sanitation Data'!$E$10,0,10*ROW('Sanitation Data'!E123))),'Data Summary'!CR129="Yes"),OFFSET('Sanitation Data'!$E$10,0,10*ROW('Sanitation Data'!E123)),NA())</f>
        <v>#N/A</v>
      </c>
      <c r="AD129" s="91" t="e">
        <f ca="true">+IF(AND(ISNUMBER(OFFSET('Sanitation Data'!$E$11,0,10*ROW('Sanitation Data'!E123))),'Data Summary'!CS129="Yes"),OFFSET('Sanitation Data'!$E$11,0,10*ROW('Sanitation Data'!E123)),NA())</f>
        <v>#N/A</v>
      </c>
      <c r="AE129" s="91" t="e">
        <f ca="true">+IF(AND(ISNUMBER(OFFSET('Sanitation Data'!$E$12,0,10*ROW('Sanitation Data'!E123))),'Data Summary'!CT129="Yes"),OFFSET('Sanitation Data'!$E$12,0,10*ROW('Sanitation Data'!E123)),NA())</f>
        <v>#N/A</v>
      </c>
      <c r="AF129" s="91" t="e">
        <f ca="true">+IF(AND(ISNUMBER(OFFSET('Sanitation Data'!$F$4,0,10*ROW('Sanitation Data'!F123))),'Data Summary'!CU129="Yes"),100-OFFSET('Sanitation Data'!$F$4,0,10*ROW('Sanitation Data'!F123)),NA())</f>
        <v>#N/A</v>
      </c>
      <c r="AG129" s="91" t="e">
        <f ca="true">+IF(AND(ISNUMBER(OFFSET('Sanitation Data'!$F$6,0,10*ROW('Sanitation Data'!F123))),'Data Summary'!CV129="Yes"),OFFSET('Sanitation Data'!$F$6,0,10*ROW('Sanitation Data'!F123)),NA())</f>
        <v>#N/A</v>
      </c>
      <c r="AH129" s="91" t="e">
        <f ca="true">+IF(AND(ISNUMBER(OFFSET('Sanitation Data'!$F$10,0,10*ROW('Sanitation Data'!F123))),'Data Summary'!CW129="Yes"),OFFSET('Sanitation Data'!$F$10,0,10*ROW('Sanitation Data'!F123)),NA())</f>
        <v>#N/A</v>
      </c>
      <c r="AI129" s="91" t="e">
        <f ca="true">+IF(AND(ISNUMBER(OFFSET('Sanitation Data'!$F$11,0,10*ROW('Sanitation Data'!F123))),'Data Summary'!CX129="Yes"),OFFSET('Sanitation Data'!$F$11,0,10*ROW('Sanitation Data'!F123)),NA())</f>
        <v>#N/A</v>
      </c>
      <c r="AJ129" s="91" t="e">
        <f ca="true">+IF(AND(ISNUMBER(OFFSET('Sanitation Data'!$F$12,0,10*ROW('Sanitation Data'!F123))),'Data Summary'!CY129="Yes"),OFFSET('Sanitation Data'!$F$12,0,10*ROW('Sanitation Data'!F123)),NA())</f>
        <v>#N/A</v>
      </c>
      <c r="AK129" s="91" t="e">
        <f ca="true">+IF(AND(ISNUMBER(OFFSET('Sanitation Data'!$G$4,0,10*ROW('Sanitation Data'!G123))),'Data Summary'!CZ129="Yes"),100-OFFSET('Sanitation Data'!$G$4,0,10*ROW('Sanitation Data'!G123)),NA())</f>
        <v>#N/A</v>
      </c>
      <c r="AL129" s="91" t="e">
        <f ca="true">+IF(AND(ISNUMBER(OFFSET('Sanitation Data'!$G$6,0,10*ROW('Sanitation Data'!G123))),'Data Summary'!DA129="Yes"),OFFSET('Sanitation Data'!$G$6,0,10*ROW('Sanitation Data'!G123)),NA())</f>
        <v>#N/A</v>
      </c>
      <c r="AM129" s="91" t="e">
        <f ca="true">+IF(AND(ISNUMBER(OFFSET('Sanitation Data'!$G$10,0,10*ROW('Sanitation Data'!G123))),'Data Summary'!DB129="Yes"),OFFSET('Sanitation Data'!$G$10,0,10*ROW('Sanitation Data'!G123)),NA())</f>
        <v>#N/A</v>
      </c>
      <c r="AN129" s="91" t="e">
        <f ca="true">+IF(AND(ISNUMBER(OFFSET('Sanitation Data'!$G$11,0,10*ROW('Sanitation Data'!G123))),'Data Summary'!DC129="Yes"),OFFSET('Sanitation Data'!$G$11,0,10*ROW('Sanitation Data'!G123)),NA())</f>
        <v>#N/A</v>
      </c>
      <c r="AO129" s="91" t="e">
        <f ca="true">+IF(AND(ISNUMBER(OFFSET('Sanitation Data'!$G$12,0,10*ROW('Sanitation Data'!G123))),'Data Summary'!DD129="Yes"),OFFSET('Sanitation Data'!$G$12,0,10*ROW('Sanitation Data'!G123)),NA())</f>
        <v>#N/A</v>
      </c>
      <c r="AP129" s="91" t="e">
        <f ca="true">+IF(AND(ISNUMBER(OFFSET('Sanitation Data'!$H$4,0,10*ROW('Sanitation Data'!H123))),'Data Summary'!DE129="Yes"),100-OFFSET('Sanitation Data'!$H$4,0,10*ROW('Sanitation Data'!H123)),NA())</f>
        <v>#N/A</v>
      </c>
      <c r="AQ129" s="91" t="e">
        <f ca="true">+IF(AND(ISNUMBER(OFFSET('Sanitation Data'!$H$6,0,10*ROW('Sanitation Data'!H123))),'Data Summary'!DF129="Yes"),OFFSET('Sanitation Data'!$H$6,0,10*ROW('Sanitation Data'!H123)),NA())</f>
        <v>#N/A</v>
      </c>
      <c r="AR129" s="91" t="e">
        <f ca="true">+IF(AND(ISNUMBER(OFFSET('Sanitation Data'!$H$10,0,10*ROW('Sanitation Data'!H123))),'Data Summary'!DG129="Yes"),OFFSET('Sanitation Data'!$H$10,0,10*ROW('Sanitation Data'!H123)),NA())</f>
        <v>#N/A</v>
      </c>
      <c r="AS129" s="91" t="e">
        <f ca="true">+IF(AND(ISNUMBER(OFFSET('Sanitation Data'!$H$11,0,10*ROW('Sanitation Data'!H123))),'Data Summary'!DH129="Yes"),OFFSET('Sanitation Data'!$H$11,0,10*ROW('Sanitation Data'!H123)),NA())</f>
        <v>#N/A</v>
      </c>
      <c r="AT129" s="91" t="e">
        <f ca="true">+IF(AND(ISNUMBER(OFFSET('Sanitation Data'!$H$12,0,10*ROW('Sanitation Data'!H123))),'Data Summary'!DI129="Yes"),OFFSET('Sanitation Data'!$H$12,0,10*ROW('Sanitation Data'!H123)),NA())</f>
        <v>#N/A</v>
      </c>
      <c r="AU129" s="91" t="e">
        <f ca="true">+IF(AND(ISNUMBER(OFFSET('Sanitation Data'!$I$4,0,10*ROW('Sanitation Data'!I123))),'Data Summary'!DJ129="Yes"),100-OFFSET('Sanitation Data'!$I$4,0,10*ROW('Sanitation Data'!I123)),NA())</f>
        <v>#N/A</v>
      </c>
      <c r="AV129" s="91" t="e">
        <f ca="true">+IF(AND(ISNUMBER(OFFSET('Sanitation Data'!$I$6,0,10*ROW('Sanitation Data'!I123))),'Data Summary'!DK129="Yes"),OFFSET('Sanitation Data'!$I$6,0,10*ROW('Sanitation Data'!I123)),NA())</f>
        <v>#N/A</v>
      </c>
      <c r="AW129" s="91" t="e">
        <f ca="true">+IF(AND(ISNUMBER(OFFSET('Sanitation Data'!$I$10,0,10*ROW('Sanitation Data'!I123))),'Data Summary'!DL129="Yes"),OFFSET('Sanitation Data'!$I$10,0,10*ROW('Sanitation Data'!I123)),NA())</f>
        <v>#N/A</v>
      </c>
      <c r="AX129" s="91" t="e">
        <f ca="true">+IF(AND(ISNUMBER(OFFSET('Sanitation Data'!$I$11,0,10*ROW('Sanitation Data'!I123))),'Data Summary'!DM129="Yes"),OFFSET('Sanitation Data'!$I$11,0,10*ROW('Sanitation Data'!I123)),NA())</f>
        <v>#N/A</v>
      </c>
      <c r="AY129" s="91" t="e">
        <f ca="true">+IF(AND(ISNUMBER(OFFSET('Sanitation Data'!$I$12,0,10*ROW('Sanitation Data'!I123))),'Data Summary'!DN129="Yes"),OFFSET('Sanitation Data'!$I$12,0,10*ROW('Sanitation Data'!I123)),NA())</f>
        <v>#N/A</v>
      </c>
      <c r="AZ129" s="92" t="e">
        <f ca="true">+IF(AND(ISNUMBER(OFFSET('Hygiene Data'!$D$5,0,10*ROW('Hygiene Data'!D123))),'Data Summary'!DO129="Yes"),OFFSET('Hygiene Data'!$D$5,0,10*ROW('Hygiene Data'!D123)),NA())</f>
        <v>#N/A</v>
      </c>
      <c r="BA129" s="92" t="e">
        <f ca="true">+IF(AND(ISNUMBER(OFFSET('Hygiene Data'!$D$7,0,10*ROW('Hygiene Data'!D123))),'Data Summary'!DP129="Yes"),OFFSET('Hygiene Data'!$D$7,0,10*ROW('Hygiene Data'!D123)),NA())</f>
        <v>#N/A</v>
      </c>
      <c r="BB129" s="92" t="e">
        <f ca="true">+IF(AND(ISNUMBER(OFFSET('Hygiene Data'!$D$9,0,10*ROW('Hygiene Data'!D123))),'Data Summary'!DQ129="Yes"),OFFSET('Hygiene Data'!$D$9,0,10*ROW('Hygiene Data'!D123)),NA())</f>
        <v>#N/A</v>
      </c>
      <c r="BC129" s="92" t="e">
        <f ca="true">+IF(AND(ISNUMBER(OFFSET('Hygiene Data'!$E$5,0,10*ROW('Hygiene Data'!E123))),'Data Summary'!DR129="Yes"),OFFSET('Hygiene Data'!$E$5,0,10*ROW('Hygiene Data'!E123)),NA())</f>
        <v>#N/A</v>
      </c>
      <c r="BD129" s="92" t="e">
        <f ca="true">+IF(AND(ISNUMBER(OFFSET('Hygiene Data'!$E$7,0,10*ROW('Hygiene Data'!E123))),'Data Summary'!DS129="Yes"),OFFSET('Hygiene Data'!$E$7,0,10*ROW('Hygiene Data'!E123)),NA())</f>
        <v>#N/A</v>
      </c>
      <c r="BE129" s="92" t="e">
        <f ca="true">+IF(AND(ISNUMBER(OFFSET('Hygiene Data'!$E$9,0,10*ROW('Hygiene Data'!E123))),'Data Summary'!DT129="Yes"),OFFSET('Hygiene Data'!$E$9,0,10*ROW('Hygiene Data'!E123)),NA())</f>
        <v>#N/A</v>
      </c>
      <c r="BF129" s="92" t="e">
        <f ca="true">+IF(AND(ISNUMBER(OFFSET('Hygiene Data'!$F$5,0,10*ROW('Hygiene Data'!F123))),'Data Summary'!DU129="Yes"),OFFSET('Hygiene Data'!$F$5,0,10*ROW('Hygiene Data'!F123)),NA())</f>
        <v>#N/A</v>
      </c>
      <c r="BG129" s="92" t="e">
        <f ca="true">+IF(AND(ISNUMBER(OFFSET('Hygiene Data'!$F$7,0,10*ROW('Hygiene Data'!F123))),'Data Summary'!DV129="Yes"),OFFSET('Hygiene Data'!$F$7,0,10*ROW('Hygiene Data'!F123)),NA())</f>
        <v>#N/A</v>
      </c>
      <c r="BH129" s="92" t="e">
        <f ca="true">+IF(AND(ISNUMBER(OFFSET('Hygiene Data'!$F$9,0,10*ROW('Hygiene Data'!F123))),'Data Summary'!DW129="Yes"),OFFSET('Hygiene Data'!$F$9,0,10*ROW('Hygiene Data'!F123)),NA())</f>
        <v>#N/A</v>
      </c>
      <c r="BI129" s="92" t="e">
        <f ca="true">+IF(AND(ISNUMBER(OFFSET('Hygiene Data'!$G$5,0,10*ROW('Hygiene Data'!G123))),'Data Summary'!DX129="Yes"),OFFSET('Hygiene Data'!$G$5,0,10*ROW('Hygiene Data'!G123)),NA())</f>
        <v>#N/A</v>
      </c>
      <c r="BJ129" s="92" t="e">
        <f ca="true">+IF(AND(ISNUMBER(OFFSET('Hygiene Data'!$G$7,0,10*ROW('Hygiene Data'!G123))),'Data Summary'!DY129="Yes"),OFFSET('Hygiene Data'!$G$7,0,10*ROW('Hygiene Data'!G123)),NA())</f>
        <v>#N/A</v>
      </c>
      <c r="BK129" s="92" t="e">
        <f ca="true">+IF(AND(ISNUMBER(OFFSET('Hygiene Data'!$G$9,0,10*ROW('Hygiene Data'!G123))),'Data Summary'!DZ129="Yes"),OFFSET('Hygiene Data'!$G$9,0,10*ROW('Hygiene Data'!G123)),NA())</f>
        <v>#N/A</v>
      </c>
      <c r="BL129" s="92" t="e">
        <f ca="true">+IF(AND(ISNUMBER(OFFSET('Hygiene Data'!$H$5,0,10*ROW('Hygiene Data'!H123))),'Data Summary'!EA129="Yes"),OFFSET('Hygiene Data'!$H$5,0,10*ROW('Hygiene Data'!H123)),NA())</f>
        <v>#N/A</v>
      </c>
      <c r="BM129" s="92" t="e">
        <f ca="true">+IF(AND(ISNUMBER(OFFSET('Hygiene Data'!$H$7,0,10*ROW('Hygiene Data'!H123))),'Data Summary'!EB129="Yes"),OFFSET('Hygiene Data'!$H$7,0,10*ROW('Hygiene Data'!H123)),NA())</f>
        <v>#N/A</v>
      </c>
      <c r="BN129" s="92" t="e">
        <f ca="true">+IF(AND(ISNUMBER(OFFSET('Hygiene Data'!$H$9,0,10*ROW('Hygiene Data'!H123))),'Data Summary'!EC129="Yes"),OFFSET('Hygiene Data'!$H$9,0,10*ROW('Hygiene Data'!H123)),NA())</f>
        <v>#N/A</v>
      </c>
      <c r="BO129" s="92" t="e">
        <f ca="true">+IF(AND(ISNUMBER(OFFSET('Hygiene Data'!$I$5,0,10*ROW('Hygiene Data'!I123))),'Data Summary'!ED129="Yes"),OFFSET('Hygiene Data'!$I$5,0,10*ROW('Hygiene Data'!I123)),NA())</f>
        <v>#N/A</v>
      </c>
      <c r="BP129" s="92" t="e">
        <f ca="true">+IF(AND(ISNUMBER(OFFSET('Hygiene Data'!$I$7,0,10*ROW('Hygiene Data'!I123))),'Data Summary'!EE129="Yes"),OFFSET('Hygiene Data'!$I$7,0,10*ROW('Hygiene Data'!I123)),NA())</f>
        <v>#N/A</v>
      </c>
      <c r="BQ129" s="92"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4" t="str">
        <f ca="true">+IF(ISTEXT('Data Summary'!B130),'Data Summary'!B130,"")</f>
        <v/>
      </c>
      <c r="C130" s="327" t="e">
        <f ca="true">+VALUE('Data Summary'!C130)</f>
        <v>#VALUE!</v>
      </c>
      <c r="D130" s="90" t="e">
        <f ca="true">+IF(AND(ISNUMBER(OFFSET('Water Data'!$D$4,0,10*ROW('Water Data'!D124))),'Data Summary'!BS130="Yes"),100-OFFSET('Water Data'!$D$4,0,10*ROW('Water Data'!D124)),NA())</f>
        <v>#N/A</v>
      </c>
      <c r="E130" s="90" t="e">
        <f ca="true">+IF(AND(ISNUMBER(OFFSET('Water Data'!$D$6,0,10*ROW('Water Data'!D124))),'Data Summary'!BT130="Yes"),OFFSET('Water Data'!$D$6,0,10*ROW('Water Data'!D124)),NA())</f>
        <v>#N/A</v>
      </c>
      <c r="F130" s="90" t="e">
        <f ca="true">+IF(AND(ISNUMBER(OFFSET('Water Data'!$D$9,0,10*ROW('Water Data'!D124))),'Data Summary'!BU130="Yes"),OFFSET('Water Data'!$D$9,0,10*ROW('Water Data'!D124)),NA())</f>
        <v>#N/A</v>
      </c>
      <c r="G130" s="90" t="e">
        <f ca="true">+IF(AND(ISNUMBER(OFFSET('Water Data'!$E$4,0,10*ROW('Water Data'!E124))),'Data Summary'!BV130="Yes"),100-OFFSET('Water Data'!$E$4,0,10*ROW('Water Data'!E124)),NA())</f>
        <v>#N/A</v>
      </c>
      <c r="H130" s="90" t="e">
        <f ca="true">+IF(AND(ISNUMBER(OFFSET('Water Data'!$E$6,0,10*ROW('Water Data'!E124))),'Data Summary'!BW130="Yes"),OFFSET('Water Data'!$E$6,0,10*ROW('Water Data'!E124)),NA())</f>
        <v>#N/A</v>
      </c>
      <c r="I130" s="90" t="e">
        <f ca="true">+IF(AND(ISNUMBER(OFFSET('Water Data'!$E$9,0,10*ROW('Water Data'!E124))),'Data Summary'!BX130="Yes"),OFFSET('Water Data'!$E$9,0,10*ROW('Water Data'!E124)),NA())</f>
        <v>#N/A</v>
      </c>
      <c r="J130" s="90" t="e">
        <f ca="true">+IF(AND(ISNUMBER(OFFSET('Water Data'!$F$4,0,10*ROW('Water Data'!F124))),'Data Summary'!BY130="Yes"),100-OFFSET('Water Data'!$F$4,0,10*ROW('Water Data'!F124)),NA())</f>
        <v>#N/A</v>
      </c>
      <c r="K130" s="90" t="e">
        <f ca="true">+IF(AND(ISNUMBER(OFFSET('Water Data'!$F$6,0,10*ROW('Water Data'!F124))),'Data Summary'!BZ130="Yes"),OFFSET('Water Data'!$F$6,0,10*ROW('Water Data'!F124)),NA())</f>
        <v>#N/A</v>
      </c>
      <c r="L130" s="90" t="e">
        <f ca="true">+IF(AND(ISNUMBER(OFFSET('Water Data'!$F$9,0,10*ROW('Water Data'!F124))),'Data Summary'!CA130="Yes"),OFFSET('Water Data'!$F$9,0,10*ROW('Water Data'!F124)),NA())</f>
        <v>#N/A</v>
      </c>
      <c r="M130" s="90" t="e">
        <f ca="true">+IF(AND(ISNUMBER(OFFSET('Water Data'!$G$4,0,10*ROW('Water Data'!G124))),'Data Summary'!CB130="Yes"),100-OFFSET('Water Data'!$G$4,0,10*ROW('Water Data'!G124)),NA())</f>
        <v>#N/A</v>
      </c>
      <c r="N130" s="90" t="e">
        <f ca="true">+IF(AND(ISNUMBER(OFFSET('Water Data'!$G$6,0,10*ROW('Water Data'!G124))),'Data Summary'!CC130="Yes"),OFFSET('Water Data'!$G$6,0,10*ROW('Water Data'!G124)),NA())</f>
        <v>#N/A</v>
      </c>
      <c r="O130" s="90" t="e">
        <f ca="true">+IF(AND(ISNUMBER(OFFSET('Water Data'!$G$9,0,10*ROW('Water Data'!G124))),'Data Summary'!CD130="Yes"),OFFSET('Water Data'!$G$9,0,10*ROW('Water Data'!G124)),NA())</f>
        <v>#N/A</v>
      </c>
      <c r="P130" s="90" t="e">
        <f ca="true">+IF(AND(ISNUMBER(OFFSET('Water Data'!$H$4,0,10*ROW('Water Data'!H124))),'Data Summary'!CE130="Yes"),100-OFFSET('Water Data'!$H$4,0,10*ROW('Water Data'!H124)),NA())</f>
        <v>#N/A</v>
      </c>
      <c r="Q130" s="90" t="e">
        <f ca="true">+IF(AND(ISNUMBER(OFFSET('Water Data'!$H$6,0,10*ROW('Water Data'!H124))),'Data Summary'!CF130="Yes"),OFFSET('Water Data'!$H$6,0,10*ROW('Water Data'!H124)),NA())</f>
        <v>#N/A</v>
      </c>
      <c r="R130" s="90" t="e">
        <f ca="true">+IF(AND(ISNUMBER(OFFSET('Water Data'!$H$9,0,10*ROW('Water Data'!H124))),'Data Summary'!CG130="Yes"),OFFSET('Water Data'!$H$9,0,10*ROW('Water Data'!H124)),NA())</f>
        <v>#N/A</v>
      </c>
      <c r="S130" s="90" t="e">
        <f ca="true">+IF(AND(ISNUMBER(OFFSET('Water Data'!$I$4,0,10*ROW('Water Data'!I124))),'Data Summary'!CH130="Yes"),100-OFFSET('Water Data'!$I$4,0,10*ROW('Water Data'!I124)),NA())</f>
        <v>#N/A</v>
      </c>
      <c r="T130" s="90" t="e">
        <f ca="true">+IF(AND(ISNUMBER(OFFSET('Water Data'!$I$6,0,10*ROW('Water Data'!I124))),'Data Summary'!CI130="Yes"),OFFSET('Water Data'!$I$6,0,10*ROW('Water Data'!I124)),NA())</f>
        <v>#N/A</v>
      </c>
      <c r="U130" s="90" t="e">
        <f ca="true">+IF(AND(ISNUMBER(OFFSET('Water Data'!$I$9,0,10*ROW('Water Data'!I124))),'Data Summary'!CJ130="Yes"),OFFSET('Water Data'!$I$9,0,10*ROW('Water Data'!I124)),NA())</f>
        <v>#N/A</v>
      </c>
      <c r="V130" s="91" t="e">
        <f ca="true">+IF(AND(ISNUMBER(OFFSET('Sanitation Data'!$D$4,0,10*ROW('Sanitation Data'!D124))),'Data Summary'!CK130="Yes"),100-OFFSET('Sanitation Data'!$D$4,0,10*ROW('Sanitation Data'!D124)),NA())</f>
        <v>#N/A</v>
      </c>
      <c r="W130" s="91" t="e">
        <f ca="true">+IF(AND(ISNUMBER(OFFSET('Sanitation Data'!$D$6,0,10*ROW('Sanitation Data'!D124))),'Data Summary'!CL130="Yes"),OFFSET('Sanitation Data'!$D$6,0,10*ROW('Sanitation Data'!D124)),NA())</f>
        <v>#N/A</v>
      </c>
      <c r="X130" s="91" t="e">
        <f ca="true">+IF(AND(ISNUMBER(OFFSET('Sanitation Data'!$D$10,0,10*ROW('Sanitation Data'!D124))),'Data Summary'!CM130="Yes"),OFFSET('Sanitation Data'!$D$10,0,10*ROW('Sanitation Data'!D124)),NA())</f>
        <v>#N/A</v>
      </c>
      <c r="Y130" s="91" t="e">
        <f ca="true">+IF(AND(ISNUMBER(OFFSET('Sanitation Data'!$D$11,0,10*ROW('Sanitation Data'!D124))),'Data Summary'!CN130="Yes"),OFFSET('Sanitation Data'!$D$11,0,10*ROW('Sanitation Data'!D124)),NA())</f>
        <v>#N/A</v>
      </c>
      <c r="Z130" s="91" t="e">
        <f ca="true">+IF(AND(ISNUMBER(OFFSET('Sanitation Data'!$D$12,0,10*ROW('Sanitation Data'!D124))),'Data Summary'!CO130="Yes"),OFFSET('Sanitation Data'!$D$12,0,10*ROW('Sanitation Data'!D124)),NA())</f>
        <v>#N/A</v>
      </c>
      <c r="AA130" s="91" t="e">
        <f ca="true">+IF(AND(ISNUMBER(OFFSET('Sanitation Data'!$E$4,0,10*ROW('Sanitation Data'!E124))),'Data Summary'!CP130="Yes"),100-OFFSET('Sanitation Data'!$E$4,0,10*ROW('Sanitation Data'!E124)),NA())</f>
        <v>#N/A</v>
      </c>
      <c r="AB130" s="91" t="e">
        <f ca="true">+IF(AND(ISNUMBER(OFFSET('Sanitation Data'!$E$6,0,10*ROW('Sanitation Data'!E124))),'Data Summary'!CQ130="Yes"),OFFSET('Sanitation Data'!$E$6,0,10*ROW('Sanitation Data'!E124)),NA())</f>
        <v>#N/A</v>
      </c>
      <c r="AC130" s="91" t="e">
        <f ca="true">+IF(AND(ISNUMBER(OFFSET('Sanitation Data'!$E$10,0,10*ROW('Sanitation Data'!E124))),'Data Summary'!CR130="Yes"),OFFSET('Sanitation Data'!$E$10,0,10*ROW('Sanitation Data'!E124)),NA())</f>
        <v>#N/A</v>
      </c>
      <c r="AD130" s="91" t="e">
        <f ca="true">+IF(AND(ISNUMBER(OFFSET('Sanitation Data'!$E$11,0,10*ROW('Sanitation Data'!E124))),'Data Summary'!CS130="Yes"),OFFSET('Sanitation Data'!$E$11,0,10*ROW('Sanitation Data'!E124)),NA())</f>
        <v>#N/A</v>
      </c>
      <c r="AE130" s="91" t="e">
        <f ca="true">+IF(AND(ISNUMBER(OFFSET('Sanitation Data'!$E$12,0,10*ROW('Sanitation Data'!E124))),'Data Summary'!CT130="Yes"),OFFSET('Sanitation Data'!$E$12,0,10*ROW('Sanitation Data'!E124)),NA())</f>
        <v>#N/A</v>
      </c>
      <c r="AF130" s="91" t="e">
        <f ca="true">+IF(AND(ISNUMBER(OFFSET('Sanitation Data'!$F$4,0,10*ROW('Sanitation Data'!F124))),'Data Summary'!CU130="Yes"),100-OFFSET('Sanitation Data'!$F$4,0,10*ROW('Sanitation Data'!F124)),NA())</f>
        <v>#N/A</v>
      </c>
      <c r="AG130" s="91" t="e">
        <f ca="true">+IF(AND(ISNUMBER(OFFSET('Sanitation Data'!$F$6,0,10*ROW('Sanitation Data'!F124))),'Data Summary'!CV130="Yes"),OFFSET('Sanitation Data'!$F$6,0,10*ROW('Sanitation Data'!F124)),NA())</f>
        <v>#N/A</v>
      </c>
      <c r="AH130" s="91" t="e">
        <f ca="true">+IF(AND(ISNUMBER(OFFSET('Sanitation Data'!$F$10,0,10*ROW('Sanitation Data'!F124))),'Data Summary'!CW130="Yes"),OFFSET('Sanitation Data'!$F$10,0,10*ROW('Sanitation Data'!F124)),NA())</f>
        <v>#N/A</v>
      </c>
      <c r="AI130" s="91" t="e">
        <f ca="true">+IF(AND(ISNUMBER(OFFSET('Sanitation Data'!$F$11,0,10*ROW('Sanitation Data'!F124))),'Data Summary'!CX130="Yes"),OFFSET('Sanitation Data'!$F$11,0,10*ROW('Sanitation Data'!F124)),NA())</f>
        <v>#N/A</v>
      </c>
      <c r="AJ130" s="91" t="e">
        <f ca="true">+IF(AND(ISNUMBER(OFFSET('Sanitation Data'!$F$12,0,10*ROW('Sanitation Data'!F124))),'Data Summary'!CY130="Yes"),OFFSET('Sanitation Data'!$F$12,0,10*ROW('Sanitation Data'!F124)),NA())</f>
        <v>#N/A</v>
      </c>
      <c r="AK130" s="91" t="e">
        <f ca="true">+IF(AND(ISNUMBER(OFFSET('Sanitation Data'!$G$4,0,10*ROW('Sanitation Data'!G124))),'Data Summary'!CZ130="Yes"),100-OFFSET('Sanitation Data'!$G$4,0,10*ROW('Sanitation Data'!G124)),NA())</f>
        <v>#N/A</v>
      </c>
      <c r="AL130" s="91" t="e">
        <f ca="true">+IF(AND(ISNUMBER(OFFSET('Sanitation Data'!$G$6,0,10*ROW('Sanitation Data'!G124))),'Data Summary'!DA130="Yes"),OFFSET('Sanitation Data'!$G$6,0,10*ROW('Sanitation Data'!G124)),NA())</f>
        <v>#N/A</v>
      </c>
      <c r="AM130" s="91" t="e">
        <f ca="true">+IF(AND(ISNUMBER(OFFSET('Sanitation Data'!$G$10,0,10*ROW('Sanitation Data'!G124))),'Data Summary'!DB130="Yes"),OFFSET('Sanitation Data'!$G$10,0,10*ROW('Sanitation Data'!G124)),NA())</f>
        <v>#N/A</v>
      </c>
      <c r="AN130" s="91" t="e">
        <f ca="true">+IF(AND(ISNUMBER(OFFSET('Sanitation Data'!$G$11,0,10*ROW('Sanitation Data'!G124))),'Data Summary'!DC130="Yes"),OFFSET('Sanitation Data'!$G$11,0,10*ROW('Sanitation Data'!G124)),NA())</f>
        <v>#N/A</v>
      </c>
      <c r="AO130" s="91" t="e">
        <f ca="true">+IF(AND(ISNUMBER(OFFSET('Sanitation Data'!$G$12,0,10*ROW('Sanitation Data'!G124))),'Data Summary'!DD130="Yes"),OFFSET('Sanitation Data'!$G$12,0,10*ROW('Sanitation Data'!G124)),NA())</f>
        <v>#N/A</v>
      </c>
      <c r="AP130" s="91" t="e">
        <f ca="true">+IF(AND(ISNUMBER(OFFSET('Sanitation Data'!$H$4,0,10*ROW('Sanitation Data'!H124))),'Data Summary'!DE130="Yes"),100-OFFSET('Sanitation Data'!$H$4,0,10*ROW('Sanitation Data'!H124)),NA())</f>
        <v>#N/A</v>
      </c>
      <c r="AQ130" s="91" t="e">
        <f ca="true">+IF(AND(ISNUMBER(OFFSET('Sanitation Data'!$H$6,0,10*ROW('Sanitation Data'!H124))),'Data Summary'!DF130="Yes"),OFFSET('Sanitation Data'!$H$6,0,10*ROW('Sanitation Data'!H124)),NA())</f>
        <v>#N/A</v>
      </c>
      <c r="AR130" s="91" t="e">
        <f ca="true">+IF(AND(ISNUMBER(OFFSET('Sanitation Data'!$H$10,0,10*ROW('Sanitation Data'!H124))),'Data Summary'!DG130="Yes"),OFFSET('Sanitation Data'!$H$10,0,10*ROW('Sanitation Data'!H124)),NA())</f>
        <v>#N/A</v>
      </c>
      <c r="AS130" s="91" t="e">
        <f ca="true">+IF(AND(ISNUMBER(OFFSET('Sanitation Data'!$H$11,0,10*ROW('Sanitation Data'!H124))),'Data Summary'!DH130="Yes"),OFFSET('Sanitation Data'!$H$11,0,10*ROW('Sanitation Data'!H124)),NA())</f>
        <v>#N/A</v>
      </c>
      <c r="AT130" s="91" t="e">
        <f ca="true">+IF(AND(ISNUMBER(OFFSET('Sanitation Data'!$H$12,0,10*ROW('Sanitation Data'!H124))),'Data Summary'!DI130="Yes"),OFFSET('Sanitation Data'!$H$12,0,10*ROW('Sanitation Data'!H124)),NA())</f>
        <v>#N/A</v>
      </c>
      <c r="AU130" s="91" t="e">
        <f ca="true">+IF(AND(ISNUMBER(OFFSET('Sanitation Data'!$I$4,0,10*ROW('Sanitation Data'!I124))),'Data Summary'!DJ130="Yes"),100-OFFSET('Sanitation Data'!$I$4,0,10*ROW('Sanitation Data'!I124)),NA())</f>
        <v>#N/A</v>
      </c>
      <c r="AV130" s="91" t="e">
        <f ca="true">+IF(AND(ISNUMBER(OFFSET('Sanitation Data'!$I$6,0,10*ROW('Sanitation Data'!I124))),'Data Summary'!DK130="Yes"),OFFSET('Sanitation Data'!$I$6,0,10*ROW('Sanitation Data'!I124)),NA())</f>
        <v>#N/A</v>
      </c>
      <c r="AW130" s="91" t="e">
        <f ca="true">+IF(AND(ISNUMBER(OFFSET('Sanitation Data'!$I$10,0,10*ROW('Sanitation Data'!I124))),'Data Summary'!DL130="Yes"),OFFSET('Sanitation Data'!$I$10,0,10*ROW('Sanitation Data'!I124)),NA())</f>
        <v>#N/A</v>
      </c>
      <c r="AX130" s="91" t="e">
        <f ca="true">+IF(AND(ISNUMBER(OFFSET('Sanitation Data'!$I$11,0,10*ROW('Sanitation Data'!I124))),'Data Summary'!DM130="Yes"),OFFSET('Sanitation Data'!$I$11,0,10*ROW('Sanitation Data'!I124)),NA())</f>
        <v>#N/A</v>
      </c>
      <c r="AY130" s="91" t="e">
        <f ca="true">+IF(AND(ISNUMBER(OFFSET('Sanitation Data'!$I$12,0,10*ROW('Sanitation Data'!I124))),'Data Summary'!DN130="Yes"),OFFSET('Sanitation Data'!$I$12,0,10*ROW('Sanitation Data'!I124)),NA())</f>
        <v>#N/A</v>
      </c>
      <c r="AZ130" s="92" t="e">
        <f ca="true">+IF(AND(ISNUMBER(OFFSET('Hygiene Data'!$D$5,0,10*ROW('Hygiene Data'!D124))),'Data Summary'!DO130="Yes"),OFFSET('Hygiene Data'!$D$5,0,10*ROW('Hygiene Data'!D124)),NA())</f>
        <v>#N/A</v>
      </c>
      <c r="BA130" s="92" t="e">
        <f ca="true">+IF(AND(ISNUMBER(OFFSET('Hygiene Data'!$D$7,0,10*ROW('Hygiene Data'!D124))),'Data Summary'!DP130="Yes"),OFFSET('Hygiene Data'!$D$7,0,10*ROW('Hygiene Data'!D124)),NA())</f>
        <v>#N/A</v>
      </c>
      <c r="BB130" s="92" t="e">
        <f ca="true">+IF(AND(ISNUMBER(OFFSET('Hygiene Data'!$D$9,0,10*ROW('Hygiene Data'!D124))),'Data Summary'!DQ130="Yes"),OFFSET('Hygiene Data'!$D$9,0,10*ROW('Hygiene Data'!D124)),NA())</f>
        <v>#N/A</v>
      </c>
      <c r="BC130" s="92" t="e">
        <f ca="true">+IF(AND(ISNUMBER(OFFSET('Hygiene Data'!$E$5,0,10*ROW('Hygiene Data'!E124))),'Data Summary'!DR130="Yes"),OFFSET('Hygiene Data'!$E$5,0,10*ROW('Hygiene Data'!E124)),NA())</f>
        <v>#N/A</v>
      </c>
      <c r="BD130" s="92" t="e">
        <f ca="true">+IF(AND(ISNUMBER(OFFSET('Hygiene Data'!$E$7,0,10*ROW('Hygiene Data'!E124))),'Data Summary'!DS130="Yes"),OFFSET('Hygiene Data'!$E$7,0,10*ROW('Hygiene Data'!E124)),NA())</f>
        <v>#N/A</v>
      </c>
      <c r="BE130" s="92" t="e">
        <f ca="true">+IF(AND(ISNUMBER(OFFSET('Hygiene Data'!$E$9,0,10*ROW('Hygiene Data'!E124))),'Data Summary'!DT130="Yes"),OFFSET('Hygiene Data'!$E$9,0,10*ROW('Hygiene Data'!E124)),NA())</f>
        <v>#N/A</v>
      </c>
      <c r="BF130" s="92" t="e">
        <f ca="true">+IF(AND(ISNUMBER(OFFSET('Hygiene Data'!$F$5,0,10*ROW('Hygiene Data'!F124))),'Data Summary'!DU130="Yes"),OFFSET('Hygiene Data'!$F$5,0,10*ROW('Hygiene Data'!F124)),NA())</f>
        <v>#N/A</v>
      </c>
      <c r="BG130" s="92" t="e">
        <f ca="true">+IF(AND(ISNUMBER(OFFSET('Hygiene Data'!$F$7,0,10*ROW('Hygiene Data'!F124))),'Data Summary'!DV130="Yes"),OFFSET('Hygiene Data'!$F$7,0,10*ROW('Hygiene Data'!F124)),NA())</f>
        <v>#N/A</v>
      </c>
      <c r="BH130" s="92" t="e">
        <f ca="true">+IF(AND(ISNUMBER(OFFSET('Hygiene Data'!$F$9,0,10*ROW('Hygiene Data'!F124))),'Data Summary'!DW130="Yes"),OFFSET('Hygiene Data'!$F$9,0,10*ROW('Hygiene Data'!F124)),NA())</f>
        <v>#N/A</v>
      </c>
      <c r="BI130" s="92" t="e">
        <f ca="true">+IF(AND(ISNUMBER(OFFSET('Hygiene Data'!$G$5,0,10*ROW('Hygiene Data'!G124))),'Data Summary'!DX130="Yes"),OFFSET('Hygiene Data'!$G$5,0,10*ROW('Hygiene Data'!G124)),NA())</f>
        <v>#N/A</v>
      </c>
      <c r="BJ130" s="92" t="e">
        <f ca="true">+IF(AND(ISNUMBER(OFFSET('Hygiene Data'!$G$7,0,10*ROW('Hygiene Data'!G124))),'Data Summary'!DY130="Yes"),OFFSET('Hygiene Data'!$G$7,0,10*ROW('Hygiene Data'!G124)),NA())</f>
        <v>#N/A</v>
      </c>
      <c r="BK130" s="92" t="e">
        <f ca="true">+IF(AND(ISNUMBER(OFFSET('Hygiene Data'!$G$9,0,10*ROW('Hygiene Data'!G124))),'Data Summary'!DZ130="Yes"),OFFSET('Hygiene Data'!$G$9,0,10*ROW('Hygiene Data'!G124)),NA())</f>
        <v>#N/A</v>
      </c>
      <c r="BL130" s="92" t="e">
        <f ca="true">+IF(AND(ISNUMBER(OFFSET('Hygiene Data'!$H$5,0,10*ROW('Hygiene Data'!H124))),'Data Summary'!EA130="Yes"),OFFSET('Hygiene Data'!$H$5,0,10*ROW('Hygiene Data'!H124)),NA())</f>
        <v>#N/A</v>
      </c>
      <c r="BM130" s="92" t="e">
        <f ca="true">+IF(AND(ISNUMBER(OFFSET('Hygiene Data'!$H$7,0,10*ROW('Hygiene Data'!H124))),'Data Summary'!EB130="Yes"),OFFSET('Hygiene Data'!$H$7,0,10*ROW('Hygiene Data'!H124)),NA())</f>
        <v>#N/A</v>
      </c>
      <c r="BN130" s="92" t="e">
        <f ca="true">+IF(AND(ISNUMBER(OFFSET('Hygiene Data'!$H$9,0,10*ROW('Hygiene Data'!H124))),'Data Summary'!EC130="Yes"),OFFSET('Hygiene Data'!$H$9,0,10*ROW('Hygiene Data'!H124)),NA())</f>
        <v>#N/A</v>
      </c>
      <c r="BO130" s="92" t="e">
        <f ca="true">+IF(AND(ISNUMBER(OFFSET('Hygiene Data'!$I$5,0,10*ROW('Hygiene Data'!I124))),'Data Summary'!ED130="Yes"),OFFSET('Hygiene Data'!$I$5,0,10*ROW('Hygiene Data'!I124)),NA())</f>
        <v>#N/A</v>
      </c>
      <c r="BP130" s="92" t="e">
        <f ca="true">+IF(AND(ISNUMBER(OFFSET('Hygiene Data'!$I$7,0,10*ROW('Hygiene Data'!I124))),'Data Summary'!EE130="Yes"),OFFSET('Hygiene Data'!$I$7,0,10*ROW('Hygiene Data'!I124)),NA())</f>
        <v>#N/A</v>
      </c>
      <c r="BQ130" s="92"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4" t="str">
        <f ca="true">+IF(ISTEXT('Data Summary'!B131),'Data Summary'!B131,"")</f>
        <v/>
      </c>
      <c r="C131" s="327" t="e">
        <f ca="true">+VALUE('Data Summary'!C131)</f>
        <v>#VALUE!</v>
      </c>
      <c r="D131" s="90" t="e">
        <f ca="true">+IF(AND(ISNUMBER(OFFSET('Water Data'!$D$4,0,10*ROW('Water Data'!D125))),'Data Summary'!BS131="Yes"),100-OFFSET('Water Data'!$D$4,0,10*ROW('Water Data'!D125)),NA())</f>
        <v>#N/A</v>
      </c>
      <c r="E131" s="90" t="e">
        <f ca="true">+IF(AND(ISNUMBER(OFFSET('Water Data'!$D$6,0,10*ROW('Water Data'!D125))),'Data Summary'!BT131="Yes"),OFFSET('Water Data'!$D$6,0,10*ROW('Water Data'!D125)),NA())</f>
        <v>#N/A</v>
      </c>
      <c r="F131" s="90" t="e">
        <f ca="true">+IF(AND(ISNUMBER(OFFSET('Water Data'!$D$9,0,10*ROW('Water Data'!D125))),'Data Summary'!BU131="Yes"),OFFSET('Water Data'!$D$9,0,10*ROW('Water Data'!D125)),NA())</f>
        <v>#N/A</v>
      </c>
      <c r="G131" s="90" t="e">
        <f ca="true">+IF(AND(ISNUMBER(OFFSET('Water Data'!$E$4,0,10*ROW('Water Data'!E125))),'Data Summary'!BV131="Yes"),100-OFFSET('Water Data'!$E$4,0,10*ROW('Water Data'!E125)),NA())</f>
        <v>#N/A</v>
      </c>
      <c r="H131" s="90" t="e">
        <f ca="true">+IF(AND(ISNUMBER(OFFSET('Water Data'!$E$6,0,10*ROW('Water Data'!E125))),'Data Summary'!BW131="Yes"),OFFSET('Water Data'!$E$6,0,10*ROW('Water Data'!E125)),NA())</f>
        <v>#N/A</v>
      </c>
      <c r="I131" s="90" t="e">
        <f ca="true">+IF(AND(ISNUMBER(OFFSET('Water Data'!$E$9,0,10*ROW('Water Data'!E125))),'Data Summary'!BX131="Yes"),OFFSET('Water Data'!$E$9,0,10*ROW('Water Data'!E125)),NA())</f>
        <v>#N/A</v>
      </c>
      <c r="J131" s="90" t="e">
        <f ca="true">+IF(AND(ISNUMBER(OFFSET('Water Data'!$F$4,0,10*ROW('Water Data'!F125))),'Data Summary'!BY131="Yes"),100-OFFSET('Water Data'!$F$4,0,10*ROW('Water Data'!F125)),NA())</f>
        <v>#N/A</v>
      </c>
      <c r="K131" s="90" t="e">
        <f ca="true">+IF(AND(ISNUMBER(OFFSET('Water Data'!$F$6,0,10*ROW('Water Data'!F125))),'Data Summary'!BZ131="Yes"),OFFSET('Water Data'!$F$6,0,10*ROW('Water Data'!F125)),NA())</f>
        <v>#N/A</v>
      </c>
      <c r="L131" s="90" t="e">
        <f ca="true">+IF(AND(ISNUMBER(OFFSET('Water Data'!$F$9,0,10*ROW('Water Data'!F125))),'Data Summary'!CA131="Yes"),OFFSET('Water Data'!$F$9,0,10*ROW('Water Data'!F125)),NA())</f>
        <v>#N/A</v>
      </c>
      <c r="M131" s="90" t="e">
        <f ca="true">+IF(AND(ISNUMBER(OFFSET('Water Data'!$G$4,0,10*ROW('Water Data'!G125))),'Data Summary'!CB131="Yes"),100-OFFSET('Water Data'!$G$4,0,10*ROW('Water Data'!G125)),NA())</f>
        <v>#N/A</v>
      </c>
      <c r="N131" s="90" t="e">
        <f ca="true">+IF(AND(ISNUMBER(OFFSET('Water Data'!$G$6,0,10*ROW('Water Data'!G125))),'Data Summary'!CC131="Yes"),OFFSET('Water Data'!$G$6,0,10*ROW('Water Data'!G125)),NA())</f>
        <v>#N/A</v>
      </c>
      <c r="O131" s="90" t="e">
        <f ca="true">+IF(AND(ISNUMBER(OFFSET('Water Data'!$G$9,0,10*ROW('Water Data'!G125))),'Data Summary'!CD131="Yes"),OFFSET('Water Data'!$G$9,0,10*ROW('Water Data'!G125)),NA())</f>
        <v>#N/A</v>
      </c>
      <c r="P131" s="90" t="e">
        <f ca="true">+IF(AND(ISNUMBER(OFFSET('Water Data'!$H$4,0,10*ROW('Water Data'!H125))),'Data Summary'!CE131="Yes"),100-OFFSET('Water Data'!$H$4,0,10*ROW('Water Data'!H125)),NA())</f>
        <v>#N/A</v>
      </c>
      <c r="Q131" s="90" t="e">
        <f ca="true">+IF(AND(ISNUMBER(OFFSET('Water Data'!$H$6,0,10*ROW('Water Data'!H125))),'Data Summary'!CF131="Yes"),OFFSET('Water Data'!$H$6,0,10*ROW('Water Data'!H125)),NA())</f>
        <v>#N/A</v>
      </c>
      <c r="R131" s="90" t="e">
        <f ca="true">+IF(AND(ISNUMBER(OFFSET('Water Data'!$H$9,0,10*ROW('Water Data'!H125))),'Data Summary'!CG131="Yes"),OFFSET('Water Data'!$H$9,0,10*ROW('Water Data'!H125)),NA())</f>
        <v>#N/A</v>
      </c>
      <c r="S131" s="90" t="e">
        <f ca="true">+IF(AND(ISNUMBER(OFFSET('Water Data'!$I$4,0,10*ROW('Water Data'!I125))),'Data Summary'!CH131="Yes"),100-OFFSET('Water Data'!$I$4,0,10*ROW('Water Data'!I125)),NA())</f>
        <v>#N/A</v>
      </c>
      <c r="T131" s="90" t="e">
        <f ca="true">+IF(AND(ISNUMBER(OFFSET('Water Data'!$I$6,0,10*ROW('Water Data'!I125))),'Data Summary'!CI131="Yes"),OFFSET('Water Data'!$I$6,0,10*ROW('Water Data'!I125)),NA())</f>
        <v>#N/A</v>
      </c>
      <c r="U131" s="90" t="e">
        <f ca="true">+IF(AND(ISNUMBER(OFFSET('Water Data'!$I$9,0,10*ROW('Water Data'!I125))),'Data Summary'!CJ131="Yes"),OFFSET('Water Data'!$I$9,0,10*ROW('Water Data'!I125)),NA())</f>
        <v>#N/A</v>
      </c>
      <c r="V131" s="91" t="e">
        <f ca="true">+IF(AND(ISNUMBER(OFFSET('Sanitation Data'!$D$4,0,10*ROW('Sanitation Data'!D125))),'Data Summary'!CK131="Yes"),100-OFFSET('Sanitation Data'!$D$4,0,10*ROW('Sanitation Data'!D125)),NA())</f>
        <v>#N/A</v>
      </c>
      <c r="W131" s="91" t="e">
        <f ca="true">+IF(AND(ISNUMBER(OFFSET('Sanitation Data'!$D$6,0,10*ROW('Sanitation Data'!D125))),'Data Summary'!CL131="Yes"),OFFSET('Sanitation Data'!$D$6,0,10*ROW('Sanitation Data'!D125)),NA())</f>
        <v>#N/A</v>
      </c>
      <c r="X131" s="91" t="e">
        <f ca="true">+IF(AND(ISNUMBER(OFFSET('Sanitation Data'!$D$10,0,10*ROW('Sanitation Data'!D125))),'Data Summary'!CM131="Yes"),OFFSET('Sanitation Data'!$D$10,0,10*ROW('Sanitation Data'!D125)),NA())</f>
        <v>#N/A</v>
      </c>
      <c r="Y131" s="91" t="e">
        <f ca="true">+IF(AND(ISNUMBER(OFFSET('Sanitation Data'!$D$11,0,10*ROW('Sanitation Data'!D125))),'Data Summary'!CN131="Yes"),OFFSET('Sanitation Data'!$D$11,0,10*ROW('Sanitation Data'!D125)),NA())</f>
        <v>#N/A</v>
      </c>
      <c r="Z131" s="91" t="e">
        <f ca="true">+IF(AND(ISNUMBER(OFFSET('Sanitation Data'!$D$12,0,10*ROW('Sanitation Data'!D125))),'Data Summary'!CO131="Yes"),OFFSET('Sanitation Data'!$D$12,0,10*ROW('Sanitation Data'!D125)),NA())</f>
        <v>#N/A</v>
      </c>
      <c r="AA131" s="91" t="e">
        <f ca="true">+IF(AND(ISNUMBER(OFFSET('Sanitation Data'!$E$4,0,10*ROW('Sanitation Data'!E125))),'Data Summary'!CP131="Yes"),100-OFFSET('Sanitation Data'!$E$4,0,10*ROW('Sanitation Data'!E125)),NA())</f>
        <v>#N/A</v>
      </c>
      <c r="AB131" s="91" t="e">
        <f ca="true">+IF(AND(ISNUMBER(OFFSET('Sanitation Data'!$E$6,0,10*ROW('Sanitation Data'!E125))),'Data Summary'!CQ131="Yes"),OFFSET('Sanitation Data'!$E$6,0,10*ROW('Sanitation Data'!E125)),NA())</f>
        <v>#N/A</v>
      </c>
      <c r="AC131" s="91" t="e">
        <f ca="true">+IF(AND(ISNUMBER(OFFSET('Sanitation Data'!$E$10,0,10*ROW('Sanitation Data'!E125))),'Data Summary'!CR131="Yes"),OFFSET('Sanitation Data'!$E$10,0,10*ROW('Sanitation Data'!E125)),NA())</f>
        <v>#N/A</v>
      </c>
      <c r="AD131" s="91" t="e">
        <f ca="true">+IF(AND(ISNUMBER(OFFSET('Sanitation Data'!$E$11,0,10*ROW('Sanitation Data'!E125))),'Data Summary'!CS131="Yes"),OFFSET('Sanitation Data'!$E$11,0,10*ROW('Sanitation Data'!E125)),NA())</f>
        <v>#N/A</v>
      </c>
      <c r="AE131" s="91" t="e">
        <f ca="true">+IF(AND(ISNUMBER(OFFSET('Sanitation Data'!$E$12,0,10*ROW('Sanitation Data'!E125))),'Data Summary'!CT131="Yes"),OFFSET('Sanitation Data'!$E$12,0,10*ROW('Sanitation Data'!E125)),NA())</f>
        <v>#N/A</v>
      </c>
      <c r="AF131" s="91" t="e">
        <f ca="true">+IF(AND(ISNUMBER(OFFSET('Sanitation Data'!$F$4,0,10*ROW('Sanitation Data'!F125))),'Data Summary'!CU131="Yes"),100-OFFSET('Sanitation Data'!$F$4,0,10*ROW('Sanitation Data'!F125)),NA())</f>
        <v>#N/A</v>
      </c>
      <c r="AG131" s="91" t="e">
        <f ca="true">+IF(AND(ISNUMBER(OFFSET('Sanitation Data'!$F$6,0,10*ROW('Sanitation Data'!F125))),'Data Summary'!CV131="Yes"),OFFSET('Sanitation Data'!$F$6,0,10*ROW('Sanitation Data'!F125)),NA())</f>
        <v>#N/A</v>
      </c>
      <c r="AH131" s="91" t="e">
        <f ca="true">+IF(AND(ISNUMBER(OFFSET('Sanitation Data'!$F$10,0,10*ROW('Sanitation Data'!F125))),'Data Summary'!CW131="Yes"),OFFSET('Sanitation Data'!$F$10,0,10*ROW('Sanitation Data'!F125)),NA())</f>
        <v>#N/A</v>
      </c>
      <c r="AI131" s="91" t="e">
        <f ca="true">+IF(AND(ISNUMBER(OFFSET('Sanitation Data'!$F$11,0,10*ROW('Sanitation Data'!F125))),'Data Summary'!CX131="Yes"),OFFSET('Sanitation Data'!$F$11,0,10*ROW('Sanitation Data'!F125)),NA())</f>
        <v>#N/A</v>
      </c>
      <c r="AJ131" s="91" t="e">
        <f ca="true">+IF(AND(ISNUMBER(OFFSET('Sanitation Data'!$F$12,0,10*ROW('Sanitation Data'!F125))),'Data Summary'!CY131="Yes"),OFFSET('Sanitation Data'!$F$12,0,10*ROW('Sanitation Data'!F125)),NA())</f>
        <v>#N/A</v>
      </c>
      <c r="AK131" s="91" t="e">
        <f ca="true">+IF(AND(ISNUMBER(OFFSET('Sanitation Data'!$G$4,0,10*ROW('Sanitation Data'!G125))),'Data Summary'!CZ131="Yes"),100-OFFSET('Sanitation Data'!$G$4,0,10*ROW('Sanitation Data'!G125)),NA())</f>
        <v>#N/A</v>
      </c>
      <c r="AL131" s="91" t="e">
        <f ca="true">+IF(AND(ISNUMBER(OFFSET('Sanitation Data'!$G$6,0,10*ROW('Sanitation Data'!G125))),'Data Summary'!DA131="Yes"),OFFSET('Sanitation Data'!$G$6,0,10*ROW('Sanitation Data'!G125)),NA())</f>
        <v>#N/A</v>
      </c>
      <c r="AM131" s="91" t="e">
        <f ca="true">+IF(AND(ISNUMBER(OFFSET('Sanitation Data'!$G$10,0,10*ROW('Sanitation Data'!G125))),'Data Summary'!DB131="Yes"),OFFSET('Sanitation Data'!$G$10,0,10*ROW('Sanitation Data'!G125)),NA())</f>
        <v>#N/A</v>
      </c>
      <c r="AN131" s="91" t="e">
        <f ca="true">+IF(AND(ISNUMBER(OFFSET('Sanitation Data'!$G$11,0,10*ROW('Sanitation Data'!G125))),'Data Summary'!DC131="Yes"),OFFSET('Sanitation Data'!$G$11,0,10*ROW('Sanitation Data'!G125)),NA())</f>
        <v>#N/A</v>
      </c>
      <c r="AO131" s="91" t="e">
        <f ca="true">+IF(AND(ISNUMBER(OFFSET('Sanitation Data'!$G$12,0,10*ROW('Sanitation Data'!G125))),'Data Summary'!DD131="Yes"),OFFSET('Sanitation Data'!$G$12,0,10*ROW('Sanitation Data'!G125)),NA())</f>
        <v>#N/A</v>
      </c>
      <c r="AP131" s="91" t="e">
        <f ca="true">+IF(AND(ISNUMBER(OFFSET('Sanitation Data'!$H$4,0,10*ROW('Sanitation Data'!H125))),'Data Summary'!DE131="Yes"),100-OFFSET('Sanitation Data'!$H$4,0,10*ROW('Sanitation Data'!H125)),NA())</f>
        <v>#N/A</v>
      </c>
      <c r="AQ131" s="91" t="e">
        <f ca="true">+IF(AND(ISNUMBER(OFFSET('Sanitation Data'!$H$6,0,10*ROW('Sanitation Data'!H125))),'Data Summary'!DF131="Yes"),OFFSET('Sanitation Data'!$H$6,0,10*ROW('Sanitation Data'!H125)),NA())</f>
        <v>#N/A</v>
      </c>
      <c r="AR131" s="91" t="e">
        <f ca="true">+IF(AND(ISNUMBER(OFFSET('Sanitation Data'!$H$10,0,10*ROW('Sanitation Data'!H125))),'Data Summary'!DG131="Yes"),OFFSET('Sanitation Data'!$H$10,0,10*ROW('Sanitation Data'!H125)),NA())</f>
        <v>#N/A</v>
      </c>
      <c r="AS131" s="91" t="e">
        <f ca="true">+IF(AND(ISNUMBER(OFFSET('Sanitation Data'!$H$11,0,10*ROW('Sanitation Data'!H125))),'Data Summary'!DH131="Yes"),OFFSET('Sanitation Data'!$H$11,0,10*ROW('Sanitation Data'!H125)),NA())</f>
        <v>#N/A</v>
      </c>
      <c r="AT131" s="91" t="e">
        <f ca="true">+IF(AND(ISNUMBER(OFFSET('Sanitation Data'!$H$12,0,10*ROW('Sanitation Data'!H125))),'Data Summary'!DI131="Yes"),OFFSET('Sanitation Data'!$H$12,0,10*ROW('Sanitation Data'!H125)),NA())</f>
        <v>#N/A</v>
      </c>
      <c r="AU131" s="91" t="e">
        <f ca="true">+IF(AND(ISNUMBER(OFFSET('Sanitation Data'!$I$4,0,10*ROW('Sanitation Data'!I125))),'Data Summary'!DJ131="Yes"),100-OFFSET('Sanitation Data'!$I$4,0,10*ROW('Sanitation Data'!I125)),NA())</f>
        <v>#N/A</v>
      </c>
      <c r="AV131" s="91" t="e">
        <f ca="true">+IF(AND(ISNUMBER(OFFSET('Sanitation Data'!$I$6,0,10*ROW('Sanitation Data'!I125))),'Data Summary'!DK131="Yes"),OFFSET('Sanitation Data'!$I$6,0,10*ROW('Sanitation Data'!I125)),NA())</f>
        <v>#N/A</v>
      </c>
      <c r="AW131" s="91" t="e">
        <f ca="true">+IF(AND(ISNUMBER(OFFSET('Sanitation Data'!$I$10,0,10*ROW('Sanitation Data'!I125))),'Data Summary'!DL131="Yes"),OFFSET('Sanitation Data'!$I$10,0,10*ROW('Sanitation Data'!I125)),NA())</f>
        <v>#N/A</v>
      </c>
      <c r="AX131" s="91" t="e">
        <f ca="true">+IF(AND(ISNUMBER(OFFSET('Sanitation Data'!$I$11,0,10*ROW('Sanitation Data'!I125))),'Data Summary'!DM131="Yes"),OFFSET('Sanitation Data'!$I$11,0,10*ROW('Sanitation Data'!I125)),NA())</f>
        <v>#N/A</v>
      </c>
      <c r="AY131" s="91" t="e">
        <f ca="true">+IF(AND(ISNUMBER(OFFSET('Sanitation Data'!$I$12,0,10*ROW('Sanitation Data'!I125))),'Data Summary'!DN131="Yes"),OFFSET('Sanitation Data'!$I$12,0,10*ROW('Sanitation Data'!I125)),NA())</f>
        <v>#N/A</v>
      </c>
      <c r="AZ131" s="92" t="e">
        <f ca="true">+IF(AND(ISNUMBER(OFFSET('Hygiene Data'!$D$5,0,10*ROW('Hygiene Data'!D125))),'Data Summary'!DO131="Yes"),OFFSET('Hygiene Data'!$D$5,0,10*ROW('Hygiene Data'!D125)),NA())</f>
        <v>#N/A</v>
      </c>
      <c r="BA131" s="92" t="e">
        <f ca="true">+IF(AND(ISNUMBER(OFFSET('Hygiene Data'!$D$7,0,10*ROW('Hygiene Data'!D125))),'Data Summary'!DP131="Yes"),OFFSET('Hygiene Data'!$D$7,0,10*ROW('Hygiene Data'!D125)),NA())</f>
        <v>#N/A</v>
      </c>
      <c r="BB131" s="92" t="e">
        <f ca="true">+IF(AND(ISNUMBER(OFFSET('Hygiene Data'!$D$9,0,10*ROW('Hygiene Data'!D125))),'Data Summary'!DQ131="Yes"),OFFSET('Hygiene Data'!$D$9,0,10*ROW('Hygiene Data'!D125)),NA())</f>
        <v>#N/A</v>
      </c>
      <c r="BC131" s="92" t="e">
        <f ca="true">+IF(AND(ISNUMBER(OFFSET('Hygiene Data'!$E$5,0,10*ROW('Hygiene Data'!E125))),'Data Summary'!DR131="Yes"),OFFSET('Hygiene Data'!$E$5,0,10*ROW('Hygiene Data'!E125)),NA())</f>
        <v>#N/A</v>
      </c>
      <c r="BD131" s="92" t="e">
        <f ca="true">+IF(AND(ISNUMBER(OFFSET('Hygiene Data'!$E$7,0,10*ROW('Hygiene Data'!E125))),'Data Summary'!DS131="Yes"),OFFSET('Hygiene Data'!$E$7,0,10*ROW('Hygiene Data'!E125)),NA())</f>
        <v>#N/A</v>
      </c>
      <c r="BE131" s="92" t="e">
        <f ca="true">+IF(AND(ISNUMBER(OFFSET('Hygiene Data'!$E$9,0,10*ROW('Hygiene Data'!E125))),'Data Summary'!DT131="Yes"),OFFSET('Hygiene Data'!$E$9,0,10*ROW('Hygiene Data'!E125)),NA())</f>
        <v>#N/A</v>
      </c>
      <c r="BF131" s="92" t="e">
        <f ca="true">+IF(AND(ISNUMBER(OFFSET('Hygiene Data'!$F$5,0,10*ROW('Hygiene Data'!F125))),'Data Summary'!DU131="Yes"),OFFSET('Hygiene Data'!$F$5,0,10*ROW('Hygiene Data'!F125)),NA())</f>
        <v>#N/A</v>
      </c>
      <c r="BG131" s="92" t="e">
        <f ca="true">+IF(AND(ISNUMBER(OFFSET('Hygiene Data'!$F$7,0,10*ROW('Hygiene Data'!F125))),'Data Summary'!DV131="Yes"),OFFSET('Hygiene Data'!$F$7,0,10*ROW('Hygiene Data'!F125)),NA())</f>
        <v>#N/A</v>
      </c>
      <c r="BH131" s="92" t="e">
        <f ca="true">+IF(AND(ISNUMBER(OFFSET('Hygiene Data'!$F$9,0,10*ROW('Hygiene Data'!F125))),'Data Summary'!DW131="Yes"),OFFSET('Hygiene Data'!$F$9,0,10*ROW('Hygiene Data'!F125)),NA())</f>
        <v>#N/A</v>
      </c>
      <c r="BI131" s="92" t="e">
        <f ca="true">+IF(AND(ISNUMBER(OFFSET('Hygiene Data'!$G$5,0,10*ROW('Hygiene Data'!G125))),'Data Summary'!DX131="Yes"),OFFSET('Hygiene Data'!$G$5,0,10*ROW('Hygiene Data'!G125)),NA())</f>
        <v>#N/A</v>
      </c>
      <c r="BJ131" s="92" t="e">
        <f ca="true">+IF(AND(ISNUMBER(OFFSET('Hygiene Data'!$G$7,0,10*ROW('Hygiene Data'!G125))),'Data Summary'!DY131="Yes"),OFFSET('Hygiene Data'!$G$7,0,10*ROW('Hygiene Data'!G125)),NA())</f>
        <v>#N/A</v>
      </c>
      <c r="BK131" s="92" t="e">
        <f ca="true">+IF(AND(ISNUMBER(OFFSET('Hygiene Data'!$G$9,0,10*ROW('Hygiene Data'!G125))),'Data Summary'!DZ131="Yes"),OFFSET('Hygiene Data'!$G$9,0,10*ROW('Hygiene Data'!G125)),NA())</f>
        <v>#N/A</v>
      </c>
      <c r="BL131" s="92" t="e">
        <f ca="true">+IF(AND(ISNUMBER(OFFSET('Hygiene Data'!$H$5,0,10*ROW('Hygiene Data'!H125))),'Data Summary'!EA131="Yes"),OFFSET('Hygiene Data'!$H$5,0,10*ROW('Hygiene Data'!H125)),NA())</f>
        <v>#N/A</v>
      </c>
      <c r="BM131" s="92" t="e">
        <f ca="true">+IF(AND(ISNUMBER(OFFSET('Hygiene Data'!$H$7,0,10*ROW('Hygiene Data'!H125))),'Data Summary'!EB131="Yes"),OFFSET('Hygiene Data'!$H$7,0,10*ROW('Hygiene Data'!H125)),NA())</f>
        <v>#N/A</v>
      </c>
      <c r="BN131" s="92" t="e">
        <f ca="true">+IF(AND(ISNUMBER(OFFSET('Hygiene Data'!$H$9,0,10*ROW('Hygiene Data'!H125))),'Data Summary'!EC131="Yes"),OFFSET('Hygiene Data'!$H$9,0,10*ROW('Hygiene Data'!H125)),NA())</f>
        <v>#N/A</v>
      </c>
      <c r="BO131" s="92" t="e">
        <f ca="true">+IF(AND(ISNUMBER(OFFSET('Hygiene Data'!$I$5,0,10*ROW('Hygiene Data'!I125))),'Data Summary'!ED131="Yes"),OFFSET('Hygiene Data'!$I$5,0,10*ROW('Hygiene Data'!I125)),NA())</f>
        <v>#N/A</v>
      </c>
      <c r="BP131" s="92" t="e">
        <f ca="true">+IF(AND(ISNUMBER(OFFSET('Hygiene Data'!$I$7,0,10*ROW('Hygiene Data'!I125))),'Data Summary'!EE131="Yes"),OFFSET('Hygiene Data'!$I$7,0,10*ROW('Hygiene Data'!I125)),NA())</f>
        <v>#N/A</v>
      </c>
      <c r="BQ131" s="92"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4" t="str">
        <f ca="true">+IF(ISTEXT('Data Summary'!B132),'Data Summary'!B132,"")</f>
        <v/>
      </c>
      <c r="C132" s="327" t="e">
        <f ca="true">+VALUE('Data Summary'!C132)</f>
        <v>#VALUE!</v>
      </c>
      <c r="D132" s="90" t="e">
        <f ca="true">+IF(AND(ISNUMBER(OFFSET('Water Data'!$D$4,0,10*ROW('Water Data'!D126))),'Data Summary'!BS132="Yes"),100-OFFSET('Water Data'!$D$4,0,10*ROW('Water Data'!D126)),NA())</f>
        <v>#N/A</v>
      </c>
      <c r="E132" s="90" t="e">
        <f ca="true">+IF(AND(ISNUMBER(OFFSET('Water Data'!$D$6,0,10*ROW('Water Data'!D126))),'Data Summary'!BT132="Yes"),OFFSET('Water Data'!$D$6,0,10*ROW('Water Data'!D126)),NA())</f>
        <v>#N/A</v>
      </c>
      <c r="F132" s="90" t="e">
        <f ca="true">+IF(AND(ISNUMBER(OFFSET('Water Data'!$D$9,0,10*ROW('Water Data'!D126))),'Data Summary'!BU132="Yes"),OFFSET('Water Data'!$D$9,0,10*ROW('Water Data'!D126)),NA())</f>
        <v>#N/A</v>
      </c>
      <c r="G132" s="90" t="e">
        <f ca="true">+IF(AND(ISNUMBER(OFFSET('Water Data'!$E$4,0,10*ROW('Water Data'!E126))),'Data Summary'!BV132="Yes"),100-OFFSET('Water Data'!$E$4,0,10*ROW('Water Data'!E126)),NA())</f>
        <v>#N/A</v>
      </c>
      <c r="H132" s="90" t="e">
        <f ca="true">+IF(AND(ISNUMBER(OFFSET('Water Data'!$E$6,0,10*ROW('Water Data'!E126))),'Data Summary'!BW132="Yes"),OFFSET('Water Data'!$E$6,0,10*ROW('Water Data'!E126)),NA())</f>
        <v>#N/A</v>
      </c>
      <c r="I132" s="90" t="e">
        <f ca="true">+IF(AND(ISNUMBER(OFFSET('Water Data'!$E$9,0,10*ROW('Water Data'!E126))),'Data Summary'!BX132="Yes"),OFFSET('Water Data'!$E$9,0,10*ROW('Water Data'!E126)),NA())</f>
        <v>#N/A</v>
      </c>
      <c r="J132" s="90" t="e">
        <f ca="true">+IF(AND(ISNUMBER(OFFSET('Water Data'!$F$4,0,10*ROW('Water Data'!F126))),'Data Summary'!BY132="Yes"),100-OFFSET('Water Data'!$F$4,0,10*ROW('Water Data'!F126)),NA())</f>
        <v>#N/A</v>
      </c>
      <c r="K132" s="90" t="e">
        <f ca="true">+IF(AND(ISNUMBER(OFFSET('Water Data'!$F$6,0,10*ROW('Water Data'!F126))),'Data Summary'!BZ132="Yes"),OFFSET('Water Data'!$F$6,0,10*ROW('Water Data'!F126)),NA())</f>
        <v>#N/A</v>
      </c>
      <c r="L132" s="90" t="e">
        <f ca="true">+IF(AND(ISNUMBER(OFFSET('Water Data'!$F$9,0,10*ROW('Water Data'!F126))),'Data Summary'!CA132="Yes"),OFFSET('Water Data'!$F$9,0,10*ROW('Water Data'!F126)),NA())</f>
        <v>#N/A</v>
      </c>
      <c r="M132" s="90" t="e">
        <f ca="true">+IF(AND(ISNUMBER(OFFSET('Water Data'!$G$4,0,10*ROW('Water Data'!G126))),'Data Summary'!CB132="Yes"),100-OFFSET('Water Data'!$G$4,0,10*ROW('Water Data'!G126)),NA())</f>
        <v>#N/A</v>
      </c>
      <c r="N132" s="90" t="e">
        <f ca="true">+IF(AND(ISNUMBER(OFFSET('Water Data'!$G$6,0,10*ROW('Water Data'!G126))),'Data Summary'!CC132="Yes"),OFFSET('Water Data'!$G$6,0,10*ROW('Water Data'!G126)),NA())</f>
        <v>#N/A</v>
      </c>
      <c r="O132" s="90" t="e">
        <f ca="true">+IF(AND(ISNUMBER(OFFSET('Water Data'!$G$9,0,10*ROW('Water Data'!G126))),'Data Summary'!CD132="Yes"),OFFSET('Water Data'!$G$9,0,10*ROW('Water Data'!G126)),NA())</f>
        <v>#N/A</v>
      </c>
      <c r="P132" s="90" t="e">
        <f ca="true">+IF(AND(ISNUMBER(OFFSET('Water Data'!$H$4,0,10*ROW('Water Data'!H126))),'Data Summary'!CE132="Yes"),100-OFFSET('Water Data'!$H$4,0,10*ROW('Water Data'!H126)),NA())</f>
        <v>#N/A</v>
      </c>
      <c r="Q132" s="90" t="e">
        <f ca="true">+IF(AND(ISNUMBER(OFFSET('Water Data'!$H$6,0,10*ROW('Water Data'!H126))),'Data Summary'!CF132="Yes"),OFFSET('Water Data'!$H$6,0,10*ROW('Water Data'!H126)),NA())</f>
        <v>#N/A</v>
      </c>
      <c r="R132" s="90" t="e">
        <f ca="true">+IF(AND(ISNUMBER(OFFSET('Water Data'!$H$9,0,10*ROW('Water Data'!H126))),'Data Summary'!CG132="Yes"),OFFSET('Water Data'!$H$9,0,10*ROW('Water Data'!H126)),NA())</f>
        <v>#N/A</v>
      </c>
      <c r="S132" s="90" t="e">
        <f ca="true">+IF(AND(ISNUMBER(OFFSET('Water Data'!$I$4,0,10*ROW('Water Data'!I126))),'Data Summary'!CH132="Yes"),100-OFFSET('Water Data'!$I$4,0,10*ROW('Water Data'!I126)),NA())</f>
        <v>#N/A</v>
      </c>
      <c r="T132" s="90" t="e">
        <f ca="true">+IF(AND(ISNUMBER(OFFSET('Water Data'!$I$6,0,10*ROW('Water Data'!I126))),'Data Summary'!CI132="Yes"),OFFSET('Water Data'!$I$6,0,10*ROW('Water Data'!I126)),NA())</f>
        <v>#N/A</v>
      </c>
      <c r="U132" s="90" t="e">
        <f ca="true">+IF(AND(ISNUMBER(OFFSET('Water Data'!$I$9,0,10*ROW('Water Data'!I126))),'Data Summary'!CJ132="Yes"),OFFSET('Water Data'!$I$9,0,10*ROW('Water Data'!I126)),NA())</f>
        <v>#N/A</v>
      </c>
      <c r="V132" s="91" t="e">
        <f ca="true">+IF(AND(ISNUMBER(OFFSET('Sanitation Data'!$D$4,0,10*ROW('Sanitation Data'!D126))),'Data Summary'!CK132="Yes"),100-OFFSET('Sanitation Data'!$D$4,0,10*ROW('Sanitation Data'!D126)),NA())</f>
        <v>#N/A</v>
      </c>
      <c r="W132" s="91" t="e">
        <f ca="true">+IF(AND(ISNUMBER(OFFSET('Sanitation Data'!$D$6,0,10*ROW('Sanitation Data'!D126))),'Data Summary'!CL132="Yes"),OFFSET('Sanitation Data'!$D$6,0,10*ROW('Sanitation Data'!D126)),NA())</f>
        <v>#N/A</v>
      </c>
      <c r="X132" s="91" t="e">
        <f ca="true">+IF(AND(ISNUMBER(OFFSET('Sanitation Data'!$D$10,0,10*ROW('Sanitation Data'!D126))),'Data Summary'!CM132="Yes"),OFFSET('Sanitation Data'!$D$10,0,10*ROW('Sanitation Data'!D126)),NA())</f>
        <v>#N/A</v>
      </c>
      <c r="Y132" s="91" t="e">
        <f ca="true">+IF(AND(ISNUMBER(OFFSET('Sanitation Data'!$D$11,0,10*ROW('Sanitation Data'!D126))),'Data Summary'!CN132="Yes"),OFFSET('Sanitation Data'!$D$11,0,10*ROW('Sanitation Data'!D126)),NA())</f>
        <v>#N/A</v>
      </c>
      <c r="Z132" s="91" t="e">
        <f ca="true">+IF(AND(ISNUMBER(OFFSET('Sanitation Data'!$D$12,0,10*ROW('Sanitation Data'!D126))),'Data Summary'!CO132="Yes"),OFFSET('Sanitation Data'!$D$12,0,10*ROW('Sanitation Data'!D126)),NA())</f>
        <v>#N/A</v>
      </c>
      <c r="AA132" s="91" t="e">
        <f ca="true">+IF(AND(ISNUMBER(OFFSET('Sanitation Data'!$E$4,0,10*ROW('Sanitation Data'!E126))),'Data Summary'!CP132="Yes"),100-OFFSET('Sanitation Data'!$E$4,0,10*ROW('Sanitation Data'!E126)),NA())</f>
        <v>#N/A</v>
      </c>
      <c r="AB132" s="91" t="e">
        <f ca="true">+IF(AND(ISNUMBER(OFFSET('Sanitation Data'!$E$6,0,10*ROW('Sanitation Data'!E126))),'Data Summary'!CQ132="Yes"),OFFSET('Sanitation Data'!$E$6,0,10*ROW('Sanitation Data'!E126)),NA())</f>
        <v>#N/A</v>
      </c>
      <c r="AC132" s="91" t="e">
        <f ca="true">+IF(AND(ISNUMBER(OFFSET('Sanitation Data'!$E$10,0,10*ROW('Sanitation Data'!E126))),'Data Summary'!CR132="Yes"),OFFSET('Sanitation Data'!$E$10,0,10*ROW('Sanitation Data'!E126)),NA())</f>
        <v>#N/A</v>
      </c>
      <c r="AD132" s="91" t="e">
        <f ca="true">+IF(AND(ISNUMBER(OFFSET('Sanitation Data'!$E$11,0,10*ROW('Sanitation Data'!E126))),'Data Summary'!CS132="Yes"),OFFSET('Sanitation Data'!$E$11,0,10*ROW('Sanitation Data'!E126)),NA())</f>
        <v>#N/A</v>
      </c>
      <c r="AE132" s="91" t="e">
        <f ca="true">+IF(AND(ISNUMBER(OFFSET('Sanitation Data'!$E$12,0,10*ROW('Sanitation Data'!E126))),'Data Summary'!CT132="Yes"),OFFSET('Sanitation Data'!$E$12,0,10*ROW('Sanitation Data'!E126)),NA())</f>
        <v>#N/A</v>
      </c>
      <c r="AF132" s="91" t="e">
        <f ca="true">+IF(AND(ISNUMBER(OFFSET('Sanitation Data'!$F$4,0,10*ROW('Sanitation Data'!F126))),'Data Summary'!CU132="Yes"),100-OFFSET('Sanitation Data'!$F$4,0,10*ROW('Sanitation Data'!F126)),NA())</f>
        <v>#N/A</v>
      </c>
      <c r="AG132" s="91" t="e">
        <f ca="true">+IF(AND(ISNUMBER(OFFSET('Sanitation Data'!$F$6,0,10*ROW('Sanitation Data'!F126))),'Data Summary'!CV132="Yes"),OFFSET('Sanitation Data'!$F$6,0,10*ROW('Sanitation Data'!F126)),NA())</f>
        <v>#N/A</v>
      </c>
      <c r="AH132" s="91" t="e">
        <f ca="true">+IF(AND(ISNUMBER(OFFSET('Sanitation Data'!$F$10,0,10*ROW('Sanitation Data'!F126))),'Data Summary'!CW132="Yes"),OFFSET('Sanitation Data'!$F$10,0,10*ROW('Sanitation Data'!F126)),NA())</f>
        <v>#N/A</v>
      </c>
      <c r="AI132" s="91" t="e">
        <f ca="true">+IF(AND(ISNUMBER(OFFSET('Sanitation Data'!$F$11,0,10*ROW('Sanitation Data'!F126))),'Data Summary'!CX132="Yes"),OFFSET('Sanitation Data'!$F$11,0,10*ROW('Sanitation Data'!F126)),NA())</f>
        <v>#N/A</v>
      </c>
      <c r="AJ132" s="91" t="e">
        <f ca="true">+IF(AND(ISNUMBER(OFFSET('Sanitation Data'!$F$12,0,10*ROW('Sanitation Data'!F126))),'Data Summary'!CY132="Yes"),OFFSET('Sanitation Data'!$F$12,0,10*ROW('Sanitation Data'!F126)),NA())</f>
        <v>#N/A</v>
      </c>
      <c r="AK132" s="91" t="e">
        <f ca="true">+IF(AND(ISNUMBER(OFFSET('Sanitation Data'!$G$4,0,10*ROW('Sanitation Data'!G126))),'Data Summary'!CZ132="Yes"),100-OFFSET('Sanitation Data'!$G$4,0,10*ROW('Sanitation Data'!G126)),NA())</f>
        <v>#N/A</v>
      </c>
      <c r="AL132" s="91" t="e">
        <f ca="true">+IF(AND(ISNUMBER(OFFSET('Sanitation Data'!$G$6,0,10*ROW('Sanitation Data'!G126))),'Data Summary'!DA132="Yes"),OFFSET('Sanitation Data'!$G$6,0,10*ROW('Sanitation Data'!G126)),NA())</f>
        <v>#N/A</v>
      </c>
      <c r="AM132" s="91" t="e">
        <f ca="true">+IF(AND(ISNUMBER(OFFSET('Sanitation Data'!$G$10,0,10*ROW('Sanitation Data'!G126))),'Data Summary'!DB132="Yes"),OFFSET('Sanitation Data'!$G$10,0,10*ROW('Sanitation Data'!G126)),NA())</f>
        <v>#N/A</v>
      </c>
      <c r="AN132" s="91" t="e">
        <f ca="true">+IF(AND(ISNUMBER(OFFSET('Sanitation Data'!$G$11,0,10*ROW('Sanitation Data'!G126))),'Data Summary'!DC132="Yes"),OFFSET('Sanitation Data'!$G$11,0,10*ROW('Sanitation Data'!G126)),NA())</f>
        <v>#N/A</v>
      </c>
      <c r="AO132" s="91" t="e">
        <f ca="true">+IF(AND(ISNUMBER(OFFSET('Sanitation Data'!$G$12,0,10*ROW('Sanitation Data'!G126))),'Data Summary'!DD132="Yes"),OFFSET('Sanitation Data'!$G$12,0,10*ROW('Sanitation Data'!G126)),NA())</f>
        <v>#N/A</v>
      </c>
      <c r="AP132" s="91" t="e">
        <f ca="true">+IF(AND(ISNUMBER(OFFSET('Sanitation Data'!$H$4,0,10*ROW('Sanitation Data'!H126))),'Data Summary'!DE132="Yes"),100-OFFSET('Sanitation Data'!$H$4,0,10*ROW('Sanitation Data'!H126)),NA())</f>
        <v>#N/A</v>
      </c>
      <c r="AQ132" s="91" t="e">
        <f ca="true">+IF(AND(ISNUMBER(OFFSET('Sanitation Data'!$H$6,0,10*ROW('Sanitation Data'!H126))),'Data Summary'!DF132="Yes"),OFFSET('Sanitation Data'!$H$6,0,10*ROW('Sanitation Data'!H126)),NA())</f>
        <v>#N/A</v>
      </c>
      <c r="AR132" s="91" t="e">
        <f ca="true">+IF(AND(ISNUMBER(OFFSET('Sanitation Data'!$H$10,0,10*ROW('Sanitation Data'!H126))),'Data Summary'!DG132="Yes"),OFFSET('Sanitation Data'!$H$10,0,10*ROW('Sanitation Data'!H126)),NA())</f>
        <v>#N/A</v>
      </c>
      <c r="AS132" s="91" t="e">
        <f ca="true">+IF(AND(ISNUMBER(OFFSET('Sanitation Data'!$H$11,0,10*ROW('Sanitation Data'!H126))),'Data Summary'!DH132="Yes"),OFFSET('Sanitation Data'!$H$11,0,10*ROW('Sanitation Data'!H126)),NA())</f>
        <v>#N/A</v>
      </c>
      <c r="AT132" s="91" t="e">
        <f ca="true">+IF(AND(ISNUMBER(OFFSET('Sanitation Data'!$H$12,0,10*ROW('Sanitation Data'!H126))),'Data Summary'!DI132="Yes"),OFFSET('Sanitation Data'!$H$12,0,10*ROW('Sanitation Data'!H126)),NA())</f>
        <v>#N/A</v>
      </c>
      <c r="AU132" s="91" t="e">
        <f ca="true">+IF(AND(ISNUMBER(OFFSET('Sanitation Data'!$I$4,0,10*ROW('Sanitation Data'!I126))),'Data Summary'!DJ132="Yes"),100-OFFSET('Sanitation Data'!$I$4,0,10*ROW('Sanitation Data'!I126)),NA())</f>
        <v>#N/A</v>
      </c>
      <c r="AV132" s="91" t="e">
        <f ca="true">+IF(AND(ISNUMBER(OFFSET('Sanitation Data'!$I$6,0,10*ROW('Sanitation Data'!I126))),'Data Summary'!DK132="Yes"),OFFSET('Sanitation Data'!$I$6,0,10*ROW('Sanitation Data'!I126)),NA())</f>
        <v>#N/A</v>
      </c>
      <c r="AW132" s="91" t="e">
        <f ca="true">+IF(AND(ISNUMBER(OFFSET('Sanitation Data'!$I$10,0,10*ROW('Sanitation Data'!I126))),'Data Summary'!DL132="Yes"),OFFSET('Sanitation Data'!$I$10,0,10*ROW('Sanitation Data'!I126)),NA())</f>
        <v>#N/A</v>
      </c>
      <c r="AX132" s="91" t="e">
        <f ca="true">+IF(AND(ISNUMBER(OFFSET('Sanitation Data'!$I$11,0,10*ROW('Sanitation Data'!I126))),'Data Summary'!DM132="Yes"),OFFSET('Sanitation Data'!$I$11,0,10*ROW('Sanitation Data'!I126)),NA())</f>
        <v>#N/A</v>
      </c>
      <c r="AY132" s="91" t="e">
        <f ca="true">+IF(AND(ISNUMBER(OFFSET('Sanitation Data'!$I$12,0,10*ROW('Sanitation Data'!I126))),'Data Summary'!DN132="Yes"),OFFSET('Sanitation Data'!$I$12,0,10*ROW('Sanitation Data'!I126)),NA())</f>
        <v>#N/A</v>
      </c>
      <c r="AZ132" s="92" t="e">
        <f ca="true">+IF(AND(ISNUMBER(OFFSET('Hygiene Data'!$D$5,0,10*ROW('Hygiene Data'!D126))),'Data Summary'!DO132="Yes"),OFFSET('Hygiene Data'!$D$5,0,10*ROW('Hygiene Data'!D126)),NA())</f>
        <v>#N/A</v>
      </c>
      <c r="BA132" s="92" t="e">
        <f ca="true">+IF(AND(ISNUMBER(OFFSET('Hygiene Data'!$D$7,0,10*ROW('Hygiene Data'!D126))),'Data Summary'!DP132="Yes"),OFFSET('Hygiene Data'!$D$7,0,10*ROW('Hygiene Data'!D126)),NA())</f>
        <v>#N/A</v>
      </c>
      <c r="BB132" s="92" t="e">
        <f ca="true">+IF(AND(ISNUMBER(OFFSET('Hygiene Data'!$D$9,0,10*ROW('Hygiene Data'!D126))),'Data Summary'!DQ132="Yes"),OFFSET('Hygiene Data'!$D$9,0,10*ROW('Hygiene Data'!D126)),NA())</f>
        <v>#N/A</v>
      </c>
      <c r="BC132" s="92" t="e">
        <f ca="true">+IF(AND(ISNUMBER(OFFSET('Hygiene Data'!$E$5,0,10*ROW('Hygiene Data'!E126))),'Data Summary'!DR132="Yes"),OFFSET('Hygiene Data'!$E$5,0,10*ROW('Hygiene Data'!E126)),NA())</f>
        <v>#N/A</v>
      </c>
      <c r="BD132" s="92" t="e">
        <f ca="true">+IF(AND(ISNUMBER(OFFSET('Hygiene Data'!$E$7,0,10*ROW('Hygiene Data'!E126))),'Data Summary'!DS132="Yes"),OFFSET('Hygiene Data'!$E$7,0,10*ROW('Hygiene Data'!E126)),NA())</f>
        <v>#N/A</v>
      </c>
      <c r="BE132" s="92" t="e">
        <f ca="true">+IF(AND(ISNUMBER(OFFSET('Hygiene Data'!$E$9,0,10*ROW('Hygiene Data'!E126))),'Data Summary'!DT132="Yes"),OFFSET('Hygiene Data'!$E$9,0,10*ROW('Hygiene Data'!E126)),NA())</f>
        <v>#N/A</v>
      </c>
      <c r="BF132" s="92" t="e">
        <f ca="true">+IF(AND(ISNUMBER(OFFSET('Hygiene Data'!$F$5,0,10*ROW('Hygiene Data'!F126))),'Data Summary'!DU132="Yes"),OFFSET('Hygiene Data'!$F$5,0,10*ROW('Hygiene Data'!F126)),NA())</f>
        <v>#N/A</v>
      </c>
      <c r="BG132" s="92" t="e">
        <f ca="true">+IF(AND(ISNUMBER(OFFSET('Hygiene Data'!$F$7,0,10*ROW('Hygiene Data'!F126))),'Data Summary'!DV132="Yes"),OFFSET('Hygiene Data'!$F$7,0,10*ROW('Hygiene Data'!F126)),NA())</f>
        <v>#N/A</v>
      </c>
      <c r="BH132" s="92" t="e">
        <f ca="true">+IF(AND(ISNUMBER(OFFSET('Hygiene Data'!$F$9,0,10*ROW('Hygiene Data'!F126))),'Data Summary'!DW132="Yes"),OFFSET('Hygiene Data'!$F$9,0,10*ROW('Hygiene Data'!F126)),NA())</f>
        <v>#N/A</v>
      </c>
      <c r="BI132" s="92" t="e">
        <f ca="true">+IF(AND(ISNUMBER(OFFSET('Hygiene Data'!$G$5,0,10*ROW('Hygiene Data'!G126))),'Data Summary'!DX132="Yes"),OFFSET('Hygiene Data'!$G$5,0,10*ROW('Hygiene Data'!G126)),NA())</f>
        <v>#N/A</v>
      </c>
      <c r="BJ132" s="92" t="e">
        <f ca="true">+IF(AND(ISNUMBER(OFFSET('Hygiene Data'!$G$7,0,10*ROW('Hygiene Data'!G126))),'Data Summary'!DY132="Yes"),OFFSET('Hygiene Data'!$G$7,0,10*ROW('Hygiene Data'!G126)),NA())</f>
        <v>#N/A</v>
      </c>
      <c r="BK132" s="92" t="e">
        <f ca="true">+IF(AND(ISNUMBER(OFFSET('Hygiene Data'!$G$9,0,10*ROW('Hygiene Data'!G126))),'Data Summary'!DZ132="Yes"),OFFSET('Hygiene Data'!$G$9,0,10*ROW('Hygiene Data'!G126)),NA())</f>
        <v>#N/A</v>
      </c>
      <c r="BL132" s="92" t="e">
        <f ca="true">+IF(AND(ISNUMBER(OFFSET('Hygiene Data'!$H$5,0,10*ROW('Hygiene Data'!H126))),'Data Summary'!EA132="Yes"),OFFSET('Hygiene Data'!$H$5,0,10*ROW('Hygiene Data'!H126)),NA())</f>
        <v>#N/A</v>
      </c>
      <c r="BM132" s="92" t="e">
        <f ca="true">+IF(AND(ISNUMBER(OFFSET('Hygiene Data'!$H$7,0,10*ROW('Hygiene Data'!H126))),'Data Summary'!EB132="Yes"),OFFSET('Hygiene Data'!$H$7,0,10*ROW('Hygiene Data'!H126)),NA())</f>
        <v>#N/A</v>
      </c>
      <c r="BN132" s="92" t="e">
        <f ca="true">+IF(AND(ISNUMBER(OFFSET('Hygiene Data'!$H$9,0,10*ROW('Hygiene Data'!H126))),'Data Summary'!EC132="Yes"),OFFSET('Hygiene Data'!$H$9,0,10*ROW('Hygiene Data'!H126)),NA())</f>
        <v>#N/A</v>
      </c>
      <c r="BO132" s="92" t="e">
        <f ca="true">+IF(AND(ISNUMBER(OFFSET('Hygiene Data'!$I$5,0,10*ROW('Hygiene Data'!I126))),'Data Summary'!ED132="Yes"),OFFSET('Hygiene Data'!$I$5,0,10*ROW('Hygiene Data'!I126)),NA())</f>
        <v>#N/A</v>
      </c>
      <c r="BP132" s="92" t="e">
        <f ca="true">+IF(AND(ISNUMBER(OFFSET('Hygiene Data'!$I$7,0,10*ROW('Hygiene Data'!I126))),'Data Summary'!EE132="Yes"),OFFSET('Hygiene Data'!$I$7,0,10*ROW('Hygiene Data'!I126)),NA())</f>
        <v>#N/A</v>
      </c>
      <c r="BQ132" s="92"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4" t="str">
        <f ca="true">+IF(ISTEXT('Data Summary'!B133),'Data Summary'!B133,"")</f>
        <v/>
      </c>
      <c r="C133" s="327" t="e">
        <f ca="true">+VALUE('Data Summary'!C133)</f>
        <v>#VALUE!</v>
      </c>
      <c r="D133" s="90" t="e">
        <f ca="true">+IF(AND(ISNUMBER(OFFSET('Water Data'!$D$4,0,10*ROW('Water Data'!D127))),'Data Summary'!BS133="Yes"),100-OFFSET('Water Data'!$D$4,0,10*ROW('Water Data'!D127)),NA())</f>
        <v>#N/A</v>
      </c>
      <c r="E133" s="90" t="e">
        <f ca="true">+IF(AND(ISNUMBER(OFFSET('Water Data'!$D$6,0,10*ROW('Water Data'!D127))),'Data Summary'!BT133="Yes"),OFFSET('Water Data'!$D$6,0,10*ROW('Water Data'!D127)),NA())</f>
        <v>#N/A</v>
      </c>
      <c r="F133" s="90" t="e">
        <f ca="true">+IF(AND(ISNUMBER(OFFSET('Water Data'!$D$9,0,10*ROW('Water Data'!D127))),'Data Summary'!BU133="Yes"),OFFSET('Water Data'!$D$9,0,10*ROW('Water Data'!D127)),NA())</f>
        <v>#N/A</v>
      </c>
      <c r="G133" s="90" t="e">
        <f ca="true">+IF(AND(ISNUMBER(OFFSET('Water Data'!$E$4,0,10*ROW('Water Data'!E127))),'Data Summary'!BV133="Yes"),100-OFFSET('Water Data'!$E$4,0,10*ROW('Water Data'!E127)),NA())</f>
        <v>#N/A</v>
      </c>
      <c r="H133" s="90" t="e">
        <f ca="true">+IF(AND(ISNUMBER(OFFSET('Water Data'!$E$6,0,10*ROW('Water Data'!E127))),'Data Summary'!BW133="Yes"),OFFSET('Water Data'!$E$6,0,10*ROW('Water Data'!E127)),NA())</f>
        <v>#N/A</v>
      </c>
      <c r="I133" s="90" t="e">
        <f ca="true">+IF(AND(ISNUMBER(OFFSET('Water Data'!$E$9,0,10*ROW('Water Data'!E127))),'Data Summary'!BX133="Yes"),OFFSET('Water Data'!$E$9,0,10*ROW('Water Data'!E127)),NA())</f>
        <v>#N/A</v>
      </c>
      <c r="J133" s="90" t="e">
        <f ca="true">+IF(AND(ISNUMBER(OFFSET('Water Data'!$F$4,0,10*ROW('Water Data'!F127))),'Data Summary'!BY133="Yes"),100-OFFSET('Water Data'!$F$4,0,10*ROW('Water Data'!F127)),NA())</f>
        <v>#N/A</v>
      </c>
      <c r="K133" s="90" t="e">
        <f ca="true">+IF(AND(ISNUMBER(OFFSET('Water Data'!$F$6,0,10*ROW('Water Data'!F127))),'Data Summary'!BZ133="Yes"),OFFSET('Water Data'!$F$6,0,10*ROW('Water Data'!F127)),NA())</f>
        <v>#N/A</v>
      </c>
      <c r="L133" s="90" t="e">
        <f ca="true">+IF(AND(ISNUMBER(OFFSET('Water Data'!$F$9,0,10*ROW('Water Data'!F127))),'Data Summary'!CA133="Yes"),OFFSET('Water Data'!$F$9,0,10*ROW('Water Data'!F127)),NA())</f>
        <v>#N/A</v>
      </c>
      <c r="M133" s="90" t="e">
        <f ca="true">+IF(AND(ISNUMBER(OFFSET('Water Data'!$G$4,0,10*ROW('Water Data'!G127))),'Data Summary'!CB133="Yes"),100-OFFSET('Water Data'!$G$4,0,10*ROW('Water Data'!G127)),NA())</f>
        <v>#N/A</v>
      </c>
      <c r="N133" s="90" t="e">
        <f ca="true">+IF(AND(ISNUMBER(OFFSET('Water Data'!$G$6,0,10*ROW('Water Data'!G127))),'Data Summary'!CC133="Yes"),OFFSET('Water Data'!$G$6,0,10*ROW('Water Data'!G127)),NA())</f>
        <v>#N/A</v>
      </c>
      <c r="O133" s="90" t="e">
        <f ca="true">+IF(AND(ISNUMBER(OFFSET('Water Data'!$G$9,0,10*ROW('Water Data'!G127))),'Data Summary'!CD133="Yes"),OFFSET('Water Data'!$G$9,0,10*ROW('Water Data'!G127)),NA())</f>
        <v>#N/A</v>
      </c>
      <c r="P133" s="90" t="e">
        <f ca="true">+IF(AND(ISNUMBER(OFFSET('Water Data'!$H$4,0,10*ROW('Water Data'!H127))),'Data Summary'!CE133="Yes"),100-OFFSET('Water Data'!$H$4,0,10*ROW('Water Data'!H127)),NA())</f>
        <v>#N/A</v>
      </c>
      <c r="Q133" s="90" t="e">
        <f ca="true">+IF(AND(ISNUMBER(OFFSET('Water Data'!$H$6,0,10*ROW('Water Data'!H127))),'Data Summary'!CF133="Yes"),OFFSET('Water Data'!$H$6,0,10*ROW('Water Data'!H127)),NA())</f>
        <v>#N/A</v>
      </c>
      <c r="R133" s="90" t="e">
        <f ca="true">+IF(AND(ISNUMBER(OFFSET('Water Data'!$H$9,0,10*ROW('Water Data'!H127))),'Data Summary'!CG133="Yes"),OFFSET('Water Data'!$H$9,0,10*ROW('Water Data'!H127)),NA())</f>
        <v>#N/A</v>
      </c>
      <c r="S133" s="90" t="e">
        <f ca="true">+IF(AND(ISNUMBER(OFFSET('Water Data'!$I$4,0,10*ROW('Water Data'!I127))),'Data Summary'!CH133="Yes"),100-OFFSET('Water Data'!$I$4,0,10*ROW('Water Data'!I127)),NA())</f>
        <v>#N/A</v>
      </c>
      <c r="T133" s="90" t="e">
        <f ca="true">+IF(AND(ISNUMBER(OFFSET('Water Data'!$I$6,0,10*ROW('Water Data'!I127))),'Data Summary'!CI133="Yes"),OFFSET('Water Data'!$I$6,0,10*ROW('Water Data'!I127)),NA())</f>
        <v>#N/A</v>
      </c>
      <c r="U133" s="90" t="e">
        <f ca="true">+IF(AND(ISNUMBER(OFFSET('Water Data'!$I$9,0,10*ROW('Water Data'!I127))),'Data Summary'!CJ133="Yes"),OFFSET('Water Data'!$I$9,0,10*ROW('Water Data'!I127)),NA())</f>
        <v>#N/A</v>
      </c>
      <c r="V133" s="91" t="e">
        <f ca="true">+IF(AND(ISNUMBER(OFFSET('Sanitation Data'!$D$4,0,10*ROW('Sanitation Data'!D127))),'Data Summary'!CK133="Yes"),100-OFFSET('Sanitation Data'!$D$4,0,10*ROW('Sanitation Data'!D127)),NA())</f>
        <v>#N/A</v>
      </c>
      <c r="W133" s="91" t="e">
        <f ca="true">+IF(AND(ISNUMBER(OFFSET('Sanitation Data'!$D$6,0,10*ROW('Sanitation Data'!D127))),'Data Summary'!CL133="Yes"),OFFSET('Sanitation Data'!$D$6,0,10*ROW('Sanitation Data'!D127)),NA())</f>
        <v>#N/A</v>
      </c>
      <c r="X133" s="91" t="e">
        <f ca="true">+IF(AND(ISNUMBER(OFFSET('Sanitation Data'!$D$10,0,10*ROW('Sanitation Data'!D127))),'Data Summary'!CM133="Yes"),OFFSET('Sanitation Data'!$D$10,0,10*ROW('Sanitation Data'!D127)),NA())</f>
        <v>#N/A</v>
      </c>
      <c r="Y133" s="91" t="e">
        <f ca="true">+IF(AND(ISNUMBER(OFFSET('Sanitation Data'!$D$11,0,10*ROW('Sanitation Data'!D127))),'Data Summary'!CN133="Yes"),OFFSET('Sanitation Data'!$D$11,0,10*ROW('Sanitation Data'!D127)),NA())</f>
        <v>#N/A</v>
      </c>
      <c r="Z133" s="91" t="e">
        <f ca="true">+IF(AND(ISNUMBER(OFFSET('Sanitation Data'!$D$12,0,10*ROW('Sanitation Data'!D127))),'Data Summary'!CO133="Yes"),OFFSET('Sanitation Data'!$D$12,0,10*ROW('Sanitation Data'!D127)),NA())</f>
        <v>#N/A</v>
      </c>
      <c r="AA133" s="91" t="e">
        <f ca="true">+IF(AND(ISNUMBER(OFFSET('Sanitation Data'!$E$4,0,10*ROW('Sanitation Data'!E127))),'Data Summary'!CP133="Yes"),100-OFFSET('Sanitation Data'!$E$4,0,10*ROW('Sanitation Data'!E127)),NA())</f>
        <v>#N/A</v>
      </c>
      <c r="AB133" s="91" t="e">
        <f ca="true">+IF(AND(ISNUMBER(OFFSET('Sanitation Data'!$E$6,0,10*ROW('Sanitation Data'!E127))),'Data Summary'!CQ133="Yes"),OFFSET('Sanitation Data'!$E$6,0,10*ROW('Sanitation Data'!E127)),NA())</f>
        <v>#N/A</v>
      </c>
      <c r="AC133" s="91" t="e">
        <f ca="true">+IF(AND(ISNUMBER(OFFSET('Sanitation Data'!$E$10,0,10*ROW('Sanitation Data'!E127))),'Data Summary'!CR133="Yes"),OFFSET('Sanitation Data'!$E$10,0,10*ROW('Sanitation Data'!E127)),NA())</f>
        <v>#N/A</v>
      </c>
      <c r="AD133" s="91" t="e">
        <f ca="true">+IF(AND(ISNUMBER(OFFSET('Sanitation Data'!$E$11,0,10*ROW('Sanitation Data'!E127))),'Data Summary'!CS133="Yes"),OFFSET('Sanitation Data'!$E$11,0,10*ROW('Sanitation Data'!E127)),NA())</f>
        <v>#N/A</v>
      </c>
      <c r="AE133" s="91" t="e">
        <f ca="true">+IF(AND(ISNUMBER(OFFSET('Sanitation Data'!$E$12,0,10*ROW('Sanitation Data'!E127))),'Data Summary'!CT133="Yes"),OFFSET('Sanitation Data'!$E$12,0,10*ROW('Sanitation Data'!E127)),NA())</f>
        <v>#N/A</v>
      </c>
      <c r="AF133" s="91" t="e">
        <f ca="true">+IF(AND(ISNUMBER(OFFSET('Sanitation Data'!$F$4,0,10*ROW('Sanitation Data'!F127))),'Data Summary'!CU133="Yes"),100-OFFSET('Sanitation Data'!$F$4,0,10*ROW('Sanitation Data'!F127)),NA())</f>
        <v>#N/A</v>
      </c>
      <c r="AG133" s="91" t="e">
        <f ca="true">+IF(AND(ISNUMBER(OFFSET('Sanitation Data'!$F$6,0,10*ROW('Sanitation Data'!F127))),'Data Summary'!CV133="Yes"),OFFSET('Sanitation Data'!$F$6,0,10*ROW('Sanitation Data'!F127)),NA())</f>
        <v>#N/A</v>
      </c>
      <c r="AH133" s="91" t="e">
        <f ca="true">+IF(AND(ISNUMBER(OFFSET('Sanitation Data'!$F$10,0,10*ROW('Sanitation Data'!F127))),'Data Summary'!CW133="Yes"),OFFSET('Sanitation Data'!$F$10,0,10*ROW('Sanitation Data'!F127)),NA())</f>
        <v>#N/A</v>
      </c>
      <c r="AI133" s="91" t="e">
        <f ca="true">+IF(AND(ISNUMBER(OFFSET('Sanitation Data'!$F$11,0,10*ROW('Sanitation Data'!F127))),'Data Summary'!CX133="Yes"),OFFSET('Sanitation Data'!$F$11,0,10*ROW('Sanitation Data'!F127)),NA())</f>
        <v>#N/A</v>
      </c>
      <c r="AJ133" s="91" t="e">
        <f ca="true">+IF(AND(ISNUMBER(OFFSET('Sanitation Data'!$F$12,0,10*ROW('Sanitation Data'!F127))),'Data Summary'!CY133="Yes"),OFFSET('Sanitation Data'!$F$12,0,10*ROW('Sanitation Data'!F127)),NA())</f>
        <v>#N/A</v>
      </c>
      <c r="AK133" s="91" t="e">
        <f ca="true">+IF(AND(ISNUMBER(OFFSET('Sanitation Data'!$G$4,0,10*ROW('Sanitation Data'!G127))),'Data Summary'!CZ133="Yes"),100-OFFSET('Sanitation Data'!$G$4,0,10*ROW('Sanitation Data'!G127)),NA())</f>
        <v>#N/A</v>
      </c>
      <c r="AL133" s="91" t="e">
        <f ca="true">+IF(AND(ISNUMBER(OFFSET('Sanitation Data'!$G$6,0,10*ROW('Sanitation Data'!G127))),'Data Summary'!DA133="Yes"),OFFSET('Sanitation Data'!$G$6,0,10*ROW('Sanitation Data'!G127)),NA())</f>
        <v>#N/A</v>
      </c>
      <c r="AM133" s="91" t="e">
        <f ca="true">+IF(AND(ISNUMBER(OFFSET('Sanitation Data'!$G$10,0,10*ROW('Sanitation Data'!G127))),'Data Summary'!DB133="Yes"),OFFSET('Sanitation Data'!$G$10,0,10*ROW('Sanitation Data'!G127)),NA())</f>
        <v>#N/A</v>
      </c>
      <c r="AN133" s="91" t="e">
        <f ca="true">+IF(AND(ISNUMBER(OFFSET('Sanitation Data'!$G$11,0,10*ROW('Sanitation Data'!G127))),'Data Summary'!DC133="Yes"),OFFSET('Sanitation Data'!$G$11,0,10*ROW('Sanitation Data'!G127)),NA())</f>
        <v>#N/A</v>
      </c>
      <c r="AO133" s="91" t="e">
        <f ca="true">+IF(AND(ISNUMBER(OFFSET('Sanitation Data'!$G$12,0,10*ROW('Sanitation Data'!G127))),'Data Summary'!DD133="Yes"),OFFSET('Sanitation Data'!$G$12,0,10*ROW('Sanitation Data'!G127)),NA())</f>
        <v>#N/A</v>
      </c>
      <c r="AP133" s="91" t="e">
        <f ca="true">+IF(AND(ISNUMBER(OFFSET('Sanitation Data'!$H$4,0,10*ROW('Sanitation Data'!H127))),'Data Summary'!DE133="Yes"),100-OFFSET('Sanitation Data'!$H$4,0,10*ROW('Sanitation Data'!H127)),NA())</f>
        <v>#N/A</v>
      </c>
      <c r="AQ133" s="91" t="e">
        <f ca="true">+IF(AND(ISNUMBER(OFFSET('Sanitation Data'!$H$6,0,10*ROW('Sanitation Data'!H127))),'Data Summary'!DF133="Yes"),OFFSET('Sanitation Data'!$H$6,0,10*ROW('Sanitation Data'!H127)),NA())</f>
        <v>#N/A</v>
      </c>
      <c r="AR133" s="91" t="e">
        <f ca="true">+IF(AND(ISNUMBER(OFFSET('Sanitation Data'!$H$10,0,10*ROW('Sanitation Data'!H127))),'Data Summary'!DG133="Yes"),OFFSET('Sanitation Data'!$H$10,0,10*ROW('Sanitation Data'!H127)),NA())</f>
        <v>#N/A</v>
      </c>
      <c r="AS133" s="91" t="e">
        <f ca="true">+IF(AND(ISNUMBER(OFFSET('Sanitation Data'!$H$11,0,10*ROW('Sanitation Data'!H127))),'Data Summary'!DH133="Yes"),OFFSET('Sanitation Data'!$H$11,0,10*ROW('Sanitation Data'!H127)),NA())</f>
        <v>#N/A</v>
      </c>
      <c r="AT133" s="91" t="e">
        <f ca="true">+IF(AND(ISNUMBER(OFFSET('Sanitation Data'!$H$12,0,10*ROW('Sanitation Data'!H127))),'Data Summary'!DI133="Yes"),OFFSET('Sanitation Data'!$H$12,0,10*ROW('Sanitation Data'!H127)),NA())</f>
        <v>#N/A</v>
      </c>
      <c r="AU133" s="91" t="e">
        <f ca="true">+IF(AND(ISNUMBER(OFFSET('Sanitation Data'!$I$4,0,10*ROW('Sanitation Data'!I127))),'Data Summary'!DJ133="Yes"),100-OFFSET('Sanitation Data'!$I$4,0,10*ROW('Sanitation Data'!I127)),NA())</f>
        <v>#N/A</v>
      </c>
      <c r="AV133" s="91" t="e">
        <f ca="true">+IF(AND(ISNUMBER(OFFSET('Sanitation Data'!$I$6,0,10*ROW('Sanitation Data'!I127))),'Data Summary'!DK133="Yes"),OFFSET('Sanitation Data'!$I$6,0,10*ROW('Sanitation Data'!I127)),NA())</f>
        <v>#N/A</v>
      </c>
      <c r="AW133" s="91" t="e">
        <f ca="true">+IF(AND(ISNUMBER(OFFSET('Sanitation Data'!$I$10,0,10*ROW('Sanitation Data'!I127))),'Data Summary'!DL133="Yes"),OFFSET('Sanitation Data'!$I$10,0,10*ROW('Sanitation Data'!I127)),NA())</f>
        <v>#N/A</v>
      </c>
      <c r="AX133" s="91" t="e">
        <f ca="true">+IF(AND(ISNUMBER(OFFSET('Sanitation Data'!$I$11,0,10*ROW('Sanitation Data'!I127))),'Data Summary'!DM133="Yes"),OFFSET('Sanitation Data'!$I$11,0,10*ROW('Sanitation Data'!I127)),NA())</f>
        <v>#N/A</v>
      </c>
      <c r="AY133" s="91" t="e">
        <f ca="true">+IF(AND(ISNUMBER(OFFSET('Sanitation Data'!$I$12,0,10*ROW('Sanitation Data'!I127))),'Data Summary'!DN133="Yes"),OFFSET('Sanitation Data'!$I$12,0,10*ROW('Sanitation Data'!I127)),NA())</f>
        <v>#N/A</v>
      </c>
      <c r="AZ133" s="92" t="e">
        <f ca="true">+IF(AND(ISNUMBER(OFFSET('Hygiene Data'!$D$5,0,10*ROW('Hygiene Data'!D127))),'Data Summary'!DO133="Yes"),OFFSET('Hygiene Data'!$D$5,0,10*ROW('Hygiene Data'!D127)),NA())</f>
        <v>#N/A</v>
      </c>
      <c r="BA133" s="92" t="e">
        <f ca="true">+IF(AND(ISNUMBER(OFFSET('Hygiene Data'!$D$7,0,10*ROW('Hygiene Data'!D127))),'Data Summary'!DP133="Yes"),OFFSET('Hygiene Data'!$D$7,0,10*ROW('Hygiene Data'!D127)),NA())</f>
        <v>#N/A</v>
      </c>
      <c r="BB133" s="92" t="e">
        <f ca="true">+IF(AND(ISNUMBER(OFFSET('Hygiene Data'!$D$9,0,10*ROW('Hygiene Data'!D127))),'Data Summary'!DQ133="Yes"),OFFSET('Hygiene Data'!$D$9,0,10*ROW('Hygiene Data'!D127)),NA())</f>
        <v>#N/A</v>
      </c>
      <c r="BC133" s="92" t="e">
        <f ca="true">+IF(AND(ISNUMBER(OFFSET('Hygiene Data'!$E$5,0,10*ROW('Hygiene Data'!E127))),'Data Summary'!DR133="Yes"),OFFSET('Hygiene Data'!$E$5,0,10*ROW('Hygiene Data'!E127)),NA())</f>
        <v>#N/A</v>
      </c>
      <c r="BD133" s="92" t="e">
        <f ca="true">+IF(AND(ISNUMBER(OFFSET('Hygiene Data'!$E$7,0,10*ROW('Hygiene Data'!E127))),'Data Summary'!DS133="Yes"),OFFSET('Hygiene Data'!$E$7,0,10*ROW('Hygiene Data'!E127)),NA())</f>
        <v>#N/A</v>
      </c>
      <c r="BE133" s="92" t="e">
        <f ca="true">+IF(AND(ISNUMBER(OFFSET('Hygiene Data'!$E$9,0,10*ROW('Hygiene Data'!E127))),'Data Summary'!DT133="Yes"),OFFSET('Hygiene Data'!$E$9,0,10*ROW('Hygiene Data'!E127)),NA())</f>
        <v>#N/A</v>
      </c>
      <c r="BF133" s="92" t="e">
        <f ca="true">+IF(AND(ISNUMBER(OFFSET('Hygiene Data'!$F$5,0,10*ROW('Hygiene Data'!F127))),'Data Summary'!DU133="Yes"),OFFSET('Hygiene Data'!$F$5,0,10*ROW('Hygiene Data'!F127)),NA())</f>
        <v>#N/A</v>
      </c>
      <c r="BG133" s="92" t="e">
        <f ca="true">+IF(AND(ISNUMBER(OFFSET('Hygiene Data'!$F$7,0,10*ROW('Hygiene Data'!F127))),'Data Summary'!DV133="Yes"),OFFSET('Hygiene Data'!$F$7,0,10*ROW('Hygiene Data'!F127)),NA())</f>
        <v>#N/A</v>
      </c>
      <c r="BH133" s="92" t="e">
        <f ca="true">+IF(AND(ISNUMBER(OFFSET('Hygiene Data'!$F$9,0,10*ROW('Hygiene Data'!F127))),'Data Summary'!DW133="Yes"),OFFSET('Hygiene Data'!$F$9,0,10*ROW('Hygiene Data'!F127)),NA())</f>
        <v>#N/A</v>
      </c>
      <c r="BI133" s="92" t="e">
        <f ca="true">+IF(AND(ISNUMBER(OFFSET('Hygiene Data'!$G$5,0,10*ROW('Hygiene Data'!G127))),'Data Summary'!DX133="Yes"),OFFSET('Hygiene Data'!$G$5,0,10*ROW('Hygiene Data'!G127)),NA())</f>
        <v>#N/A</v>
      </c>
      <c r="BJ133" s="92" t="e">
        <f ca="true">+IF(AND(ISNUMBER(OFFSET('Hygiene Data'!$G$7,0,10*ROW('Hygiene Data'!G127))),'Data Summary'!DY133="Yes"),OFFSET('Hygiene Data'!$G$7,0,10*ROW('Hygiene Data'!G127)),NA())</f>
        <v>#N/A</v>
      </c>
      <c r="BK133" s="92" t="e">
        <f ca="true">+IF(AND(ISNUMBER(OFFSET('Hygiene Data'!$G$9,0,10*ROW('Hygiene Data'!G127))),'Data Summary'!DZ133="Yes"),OFFSET('Hygiene Data'!$G$9,0,10*ROW('Hygiene Data'!G127)),NA())</f>
        <v>#N/A</v>
      </c>
      <c r="BL133" s="92" t="e">
        <f ca="true">+IF(AND(ISNUMBER(OFFSET('Hygiene Data'!$H$5,0,10*ROW('Hygiene Data'!H127))),'Data Summary'!EA133="Yes"),OFFSET('Hygiene Data'!$H$5,0,10*ROW('Hygiene Data'!H127)),NA())</f>
        <v>#N/A</v>
      </c>
      <c r="BM133" s="92" t="e">
        <f ca="true">+IF(AND(ISNUMBER(OFFSET('Hygiene Data'!$H$7,0,10*ROW('Hygiene Data'!H127))),'Data Summary'!EB133="Yes"),OFFSET('Hygiene Data'!$H$7,0,10*ROW('Hygiene Data'!H127)),NA())</f>
        <v>#N/A</v>
      </c>
      <c r="BN133" s="92" t="e">
        <f ca="true">+IF(AND(ISNUMBER(OFFSET('Hygiene Data'!$H$9,0,10*ROW('Hygiene Data'!H127))),'Data Summary'!EC133="Yes"),OFFSET('Hygiene Data'!$H$9,0,10*ROW('Hygiene Data'!H127)),NA())</f>
        <v>#N/A</v>
      </c>
      <c r="BO133" s="92" t="e">
        <f ca="true">+IF(AND(ISNUMBER(OFFSET('Hygiene Data'!$I$5,0,10*ROW('Hygiene Data'!I127))),'Data Summary'!ED133="Yes"),OFFSET('Hygiene Data'!$I$5,0,10*ROW('Hygiene Data'!I127)),NA())</f>
        <v>#N/A</v>
      </c>
      <c r="BP133" s="92" t="e">
        <f ca="true">+IF(AND(ISNUMBER(OFFSET('Hygiene Data'!$I$7,0,10*ROW('Hygiene Data'!I127))),'Data Summary'!EE133="Yes"),OFFSET('Hygiene Data'!$I$7,0,10*ROW('Hygiene Data'!I127)),NA())</f>
        <v>#N/A</v>
      </c>
      <c r="BQ133" s="92"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4" t="str">
        <f ca="true">+IF(ISTEXT('Data Summary'!B134),'Data Summary'!B134,"")</f>
        <v/>
      </c>
      <c r="C134" s="327" t="e">
        <f ca="true">+VALUE('Data Summary'!C134)</f>
        <v>#VALUE!</v>
      </c>
      <c r="D134" s="90" t="e">
        <f ca="true">+IF(AND(ISNUMBER(OFFSET('Water Data'!$D$4,0,10*ROW('Water Data'!D128))),'Data Summary'!BS134="Yes"),100-OFFSET('Water Data'!$D$4,0,10*ROW('Water Data'!D128)),NA())</f>
        <v>#N/A</v>
      </c>
      <c r="E134" s="90" t="e">
        <f ca="true">+IF(AND(ISNUMBER(OFFSET('Water Data'!$D$6,0,10*ROW('Water Data'!D128))),'Data Summary'!BT134="Yes"),OFFSET('Water Data'!$D$6,0,10*ROW('Water Data'!D128)),NA())</f>
        <v>#N/A</v>
      </c>
      <c r="F134" s="90" t="e">
        <f ca="true">+IF(AND(ISNUMBER(OFFSET('Water Data'!$D$9,0,10*ROW('Water Data'!D128))),'Data Summary'!BU134="Yes"),OFFSET('Water Data'!$D$9,0,10*ROW('Water Data'!D128)),NA())</f>
        <v>#N/A</v>
      </c>
      <c r="G134" s="90" t="e">
        <f ca="true">+IF(AND(ISNUMBER(OFFSET('Water Data'!$E$4,0,10*ROW('Water Data'!E128))),'Data Summary'!BV134="Yes"),100-OFFSET('Water Data'!$E$4,0,10*ROW('Water Data'!E128)),NA())</f>
        <v>#N/A</v>
      </c>
      <c r="H134" s="90" t="e">
        <f ca="true">+IF(AND(ISNUMBER(OFFSET('Water Data'!$E$6,0,10*ROW('Water Data'!E128))),'Data Summary'!BW134="Yes"),OFFSET('Water Data'!$E$6,0,10*ROW('Water Data'!E128)),NA())</f>
        <v>#N/A</v>
      </c>
      <c r="I134" s="90" t="e">
        <f ca="true">+IF(AND(ISNUMBER(OFFSET('Water Data'!$E$9,0,10*ROW('Water Data'!E128))),'Data Summary'!BX134="Yes"),OFFSET('Water Data'!$E$9,0,10*ROW('Water Data'!E128)),NA())</f>
        <v>#N/A</v>
      </c>
      <c r="J134" s="90" t="e">
        <f ca="true">+IF(AND(ISNUMBER(OFFSET('Water Data'!$F$4,0,10*ROW('Water Data'!F128))),'Data Summary'!BY134="Yes"),100-OFFSET('Water Data'!$F$4,0,10*ROW('Water Data'!F128)),NA())</f>
        <v>#N/A</v>
      </c>
      <c r="K134" s="90" t="e">
        <f ca="true">+IF(AND(ISNUMBER(OFFSET('Water Data'!$F$6,0,10*ROW('Water Data'!F128))),'Data Summary'!BZ134="Yes"),OFFSET('Water Data'!$F$6,0,10*ROW('Water Data'!F128)),NA())</f>
        <v>#N/A</v>
      </c>
      <c r="L134" s="90" t="e">
        <f ca="true">+IF(AND(ISNUMBER(OFFSET('Water Data'!$F$9,0,10*ROW('Water Data'!F128))),'Data Summary'!CA134="Yes"),OFFSET('Water Data'!$F$9,0,10*ROW('Water Data'!F128)),NA())</f>
        <v>#N/A</v>
      </c>
      <c r="M134" s="90" t="e">
        <f ca="true">+IF(AND(ISNUMBER(OFFSET('Water Data'!$G$4,0,10*ROW('Water Data'!G128))),'Data Summary'!CB134="Yes"),100-OFFSET('Water Data'!$G$4,0,10*ROW('Water Data'!G128)),NA())</f>
        <v>#N/A</v>
      </c>
      <c r="N134" s="90" t="e">
        <f ca="true">+IF(AND(ISNUMBER(OFFSET('Water Data'!$G$6,0,10*ROW('Water Data'!G128))),'Data Summary'!CC134="Yes"),OFFSET('Water Data'!$G$6,0,10*ROW('Water Data'!G128)),NA())</f>
        <v>#N/A</v>
      </c>
      <c r="O134" s="90" t="e">
        <f ca="true">+IF(AND(ISNUMBER(OFFSET('Water Data'!$G$9,0,10*ROW('Water Data'!G128))),'Data Summary'!CD134="Yes"),OFFSET('Water Data'!$G$9,0,10*ROW('Water Data'!G128)),NA())</f>
        <v>#N/A</v>
      </c>
      <c r="P134" s="90" t="e">
        <f ca="true">+IF(AND(ISNUMBER(OFFSET('Water Data'!$H$4,0,10*ROW('Water Data'!H128))),'Data Summary'!CE134="Yes"),100-OFFSET('Water Data'!$H$4,0,10*ROW('Water Data'!H128)),NA())</f>
        <v>#N/A</v>
      </c>
      <c r="Q134" s="90" t="e">
        <f ca="true">+IF(AND(ISNUMBER(OFFSET('Water Data'!$H$6,0,10*ROW('Water Data'!H128))),'Data Summary'!CF134="Yes"),OFFSET('Water Data'!$H$6,0,10*ROW('Water Data'!H128)),NA())</f>
        <v>#N/A</v>
      </c>
      <c r="R134" s="90" t="e">
        <f ca="true">+IF(AND(ISNUMBER(OFFSET('Water Data'!$H$9,0,10*ROW('Water Data'!H128))),'Data Summary'!CG134="Yes"),OFFSET('Water Data'!$H$9,0,10*ROW('Water Data'!H128)),NA())</f>
        <v>#N/A</v>
      </c>
      <c r="S134" s="90" t="e">
        <f ca="true">+IF(AND(ISNUMBER(OFFSET('Water Data'!$I$4,0,10*ROW('Water Data'!I128))),'Data Summary'!CH134="Yes"),100-OFFSET('Water Data'!$I$4,0,10*ROW('Water Data'!I128)),NA())</f>
        <v>#N/A</v>
      </c>
      <c r="T134" s="90" t="e">
        <f ca="true">+IF(AND(ISNUMBER(OFFSET('Water Data'!$I$6,0,10*ROW('Water Data'!I128))),'Data Summary'!CI134="Yes"),OFFSET('Water Data'!$I$6,0,10*ROW('Water Data'!I128)),NA())</f>
        <v>#N/A</v>
      </c>
      <c r="U134" s="90" t="e">
        <f ca="true">+IF(AND(ISNUMBER(OFFSET('Water Data'!$I$9,0,10*ROW('Water Data'!I128))),'Data Summary'!CJ134="Yes"),OFFSET('Water Data'!$I$9,0,10*ROW('Water Data'!I128)),NA())</f>
        <v>#N/A</v>
      </c>
      <c r="V134" s="91" t="e">
        <f ca="true">+IF(AND(ISNUMBER(OFFSET('Sanitation Data'!$D$4,0,10*ROW('Sanitation Data'!D128))),'Data Summary'!CK134="Yes"),100-OFFSET('Sanitation Data'!$D$4,0,10*ROW('Sanitation Data'!D128)),NA())</f>
        <v>#N/A</v>
      </c>
      <c r="W134" s="91" t="e">
        <f ca="true">+IF(AND(ISNUMBER(OFFSET('Sanitation Data'!$D$6,0,10*ROW('Sanitation Data'!D128))),'Data Summary'!CL134="Yes"),OFFSET('Sanitation Data'!$D$6,0,10*ROW('Sanitation Data'!D128)),NA())</f>
        <v>#N/A</v>
      </c>
      <c r="X134" s="91" t="e">
        <f ca="true">+IF(AND(ISNUMBER(OFFSET('Sanitation Data'!$D$10,0,10*ROW('Sanitation Data'!D128))),'Data Summary'!CM134="Yes"),OFFSET('Sanitation Data'!$D$10,0,10*ROW('Sanitation Data'!D128)),NA())</f>
        <v>#N/A</v>
      </c>
      <c r="Y134" s="91" t="e">
        <f ca="true">+IF(AND(ISNUMBER(OFFSET('Sanitation Data'!$D$11,0,10*ROW('Sanitation Data'!D128))),'Data Summary'!CN134="Yes"),OFFSET('Sanitation Data'!$D$11,0,10*ROW('Sanitation Data'!D128)),NA())</f>
        <v>#N/A</v>
      </c>
      <c r="Z134" s="91" t="e">
        <f ca="true">+IF(AND(ISNUMBER(OFFSET('Sanitation Data'!$D$12,0,10*ROW('Sanitation Data'!D128))),'Data Summary'!CO134="Yes"),OFFSET('Sanitation Data'!$D$12,0,10*ROW('Sanitation Data'!D128)),NA())</f>
        <v>#N/A</v>
      </c>
      <c r="AA134" s="91" t="e">
        <f ca="true">+IF(AND(ISNUMBER(OFFSET('Sanitation Data'!$E$4,0,10*ROW('Sanitation Data'!E128))),'Data Summary'!CP134="Yes"),100-OFFSET('Sanitation Data'!$E$4,0,10*ROW('Sanitation Data'!E128)),NA())</f>
        <v>#N/A</v>
      </c>
      <c r="AB134" s="91" t="e">
        <f ca="true">+IF(AND(ISNUMBER(OFFSET('Sanitation Data'!$E$6,0,10*ROW('Sanitation Data'!E128))),'Data Summary'!CQ134="Yes"),OFFSET('Sanitation Data'!$E$6,0,10*ROW('Sanitation Data'!E128)),NA())</f>
        <v>#N/A</v>
      </c>
      <c r="AC134" s="91" t="e">
        <f ca="true">+IF(AND(ISNUMBER(OFFSET('Sanitation Data'!$E$10,0,10*ROW('Sanitation Data'!E128))),'Data Summary'!CR134="Yes"),OFFSET('Sanitation Data'!$E$10,0,10*ROW('Sanitation Data'!E128)),NA())</f>
        <v>#N/A</v>
      </c>
      <c r="AD134" s="91" t="e">
        <f ca="true">+IF(AND(ISNUMBER(OFFSET('Sanitation Data'!$E$11,0,10*ROW('Sanitation Data'!E128))),'Data Summary'!CS134="Yes"),OFFSET('Sanitation Data'!$E$11,0,10*ROW('Sanitation Data'!E128)),NA())</f>
        <v>#N/A</v>
      </c>
      <c r="AE134" s="91" t="e">
        <f ca="true">+IF(AND(ISNUMBER(OFFSET('Sanitation Data'!$E$12,0,10*ROW('Sanitation Data'!E128))),'Data Summary'!CT134="Yes"),OFFSET('Sanitation Data'!$E$12,0,10*ROW('Sanitation Data'!E128)),NA())</f>
        <v>#N/A</v>
      </c>
      <c r="AF134" s="91" t="e">
        <f ca="true">+IF(AND(ISNUMBER(OFFSET('Sanitation Data'!$F$4,0,10*ROW('Sanitation Data'!F128))),'Data Summary'!CU134="Yes"),100-OFFSET('Sanitation Data'!$F$4,0,10*ROW('Sanitation Data'!F128)),NA())</f>
        <v>#N/A</v>
      </c>
      <c r="AG134" s="91" t="e">
        <f ca="true">+IF(AND(ISNUMBER(OFFSET('Sanitation Data'!$F$6,0,10*ROW('Sanitation Data'!F128))),'Data Summary'!CV134="Yes"),OFFSET('Sanitation Data'!$F$6,0,10*ROW('Sanitation Data'!F128)),NA())</f>
        <v>#N/A</v>
      </c>
      <c r="AH134" s="91" t="e">
        <f ca="true">+IF(AND(ISNUMBER(OFFSET('Sanitation Data'!$F$10,0,10*ROW('Sanitation Data'!F128))),'Data Summary'!CW134="Yes"),OFFSET('Sanitation Data'!$F$10,0,10*ROW('Sanitation Data'!F128)),NA())</f>
        <v>#N/A</v>
      </c>
      <c r="AI134" s="91" t="e">
        <f ca="true">+IF(AND(ISNUMBER(OFFSET('Sanitation Data'!$F$11,0,10*ROW('Sanitation Data'!F128))),'Data Summary'!CX134="Yes"),OFFSET('Sanitation Data'!$F$11,0,10*ROW('Sanitation Data'!F128)),NA())</f>
        <v>#N/A</v>
      </c>
      <c r="AJ134" s="91" t="e">
        <f ca="true">+IF(AND(ISNUMBER(OFFSET('Sanitation Data'!$F$12,0,10*ROW('Sanitation Data'!F128))),'Data Summary'!CY134="Yes"),OFFSET('Sanitation Data'!$F$12,0,10*ROW('Sanitation Data'!F128)),NA())</f>
        <v>#N/A</v>
      </c>
      <c r="AK134" s="91" t="e">
        <f ca="true">+IF(AND(ISNUMBER(OFFSET('Sanitation Data'!$G$4,0,10*ROW('Sanitation Data'!G128))),'Data Summary'!CZ134="Yes"),100-OFFSET('Sanitation Data'!$G$4,0,10*ROW('Sanitation Data'!G128)),NA())</f>
        <v>#N/A</v>
      </c>
      <c r="AL134" s="91" t="e">
        <f ca="true">+IF(AND(ISNUMBER(OFFSET('Sanitation Data'!$G$6,0,10*ROW('Sanitation Data'!G128))),'Data Summary'!DA134="Yes"),OFFSET('Sanitation Data'!$G$6,0,10*ROW('Sanitation Data'!G128)),NA())</f>
        <v>#N/A</v>
      </c>
      <c r="AM134" s="91" t="e">
        <f ca="true">+IF(AND(ISNUMBER(OFFSET('Sanitation Data'!$G$10,0,10*ROW('Sanitation Data'!G128))),'Data Summary'!DB134="Yes"),OFFSET('Sanitation Data'!$G$10,0,10*ROW('Sanitation Data'!G128)),NA())</f>
        <v>#N/A</v>
      </c>
      <c r="AN134" s="91" t="e">
        <f ca="true">+IF(AND(ISNUMBER(OFFSET('Sanitation Data'!$G$11,0,10*ROW('Sanitation Data'!G128))),'Data Summary'!DC134="Yes"),OFFSET('Sanitation Data'!$G$11,0,10*ROW('Sanitation Data'!G128)),NA())</f>
        <v>#N/A</v>
      </c>
      <c r="AO134" s="91" t="e">
        <f ca="true">+IF(AND(ISNUMBER(OFFSET('Sanitation Data'!$G$12,0,10*ROW('Sanitation Data'!G128))),'Data Summary'!DD134="Yes"),OFFSET('Sanitation Data'!$G$12,0,10*ROW('Sanitation Data'!G128)),NA())</f>
        <v>#N/A</v>
      </c>
      <c r="AP134" s="91" t="e">
        <f ca="true">+IF(AND(ISNUMBER(OFFSET('Sanitation Data'!$H$4,0,10*ROW('Sanitation Data'!H128))),'Data Summary'!DE134="Yes"),100-OFFSET('Sanitation Data'!$H$4,0,10*ROW('Sanitation Data'!H128)),NA())</f>
        <v>#N/A</v>
      </c>
      <c r="AQ134" s="91" t="e">
        <f ca="true">+IF(AND(ISNUMBER(OFFSET('Sanitation Data'!$H$6,0,10*ROW('Sanitation Data'!H128))),'Data Summary'!DF134="Yes"),OFFSET('Sanitation Data'!$H$6,0,10*ROW('Sanitation Data'!H128)),NA())</f>
        <v>#N/A</v>
      </c>
      <c r="AR134" s="91" t="e">
        <f ca="true">+IF(AND(ISNUMBER(OFFSET('Sanitation Data'!$H$10,0,10*ROW('Sanitation Data'!H128))),'Data Summary'!DG134="Yes"),OFFSET('Sanitation Data'!$H$10,0,10*ROW('Sanitation Data'!H128)),NA())</f>
        <v>#N/A</v>
      </c>
      <c r="AS134" s="91" t="e">
        <f ca="true">+IF(AND(ISNUMBER(OFFSET('Sanitation Data'!$H$11,0,10*ROW('Sanitation Data'!H128))),'Data Summary'!DH134="Yes"),OFFSET('Sanitation Data'!$H$11,0,10*ROW('Sanitation Data'!H128)),NA())</f>
        <v>#N/A</v>
      </c>
      <c r="AT134" s="91" t="e">
        <f ca="true">+IF(AND(ISNUMBER(OFFSET('Sanitation Data'!$H$12,0,10*ROW('Sanitation Data'!H128))),'Data Summary'!DI134="Yes"),OFFSET('Sanitation Data'!$H$12,0,10*ROW('Sanitation Data'!H128)),NA())</f>
        <v>#N/A</v>
      </c>
      <c r="AU134" s="91" t="e">
        <f ca="true">+IF(AND(ISNUMBER(OFFSET('Sanitation Data'!$I$4,0,10*ROW('Sanitation Data'!I128))),'Data Summary'!DJ134="Yes"),100-OFFSET('Sanitation Data'!$I$4,0,10*ROW('Sanitation Data'!I128)),NA())</f>
        <v>#N/A</v>
      </c>
      <c r="AV134" s="91" t="e">
        <f ca="true">+IF(AND(ISNUMBER(OFFSET('Sanitation Data'!$I$6,0,10*ROW('Sanitation Data'!I128))),'Data Summary'!DK134="Yes"),OFFSET('Sanitation Data'!$I$6,0,10*ROW('Sanitation Data'!I128)),NA())</f>
        <v>#N/A</v>
      </c>
      <c r="AW134" s="91" t="e">
        <f ca="true">+IF(AND(ISNUMBER(OFFSET('Sanitation Data'!$I$10,0,10*ROW('Sanitation Data'!I128))),'Data Summary'!DL134="Yes"),OFFSET('Sanitation Data'!$I$10,0,10*ROW('Sanitation Data'!I128)),NA())</f>
        <v>#N/A</v>
      </c>
      <c r="AX134" s="91" t="e">
        <f ca="true">+IF(AND(ISNUMBER(OFFSET('Sanitation Data'!$I$11,0,10*ROW('Sanitation Data'!I128))),'Data Summary'!DM134="Yes"),OFFSET('Sanitation Data'!$I$11,0,10*ROW('Sanitation Data'!I128)),NA())</f>
        <v>#N/A</v>
      </c>
      <c r="AY134" s="91" t="e">
        <f ca="true">+IF(AND(ISNUMBER(OFFSET('Sanitation Data'!$I$12,0,10*ROW('Sanitation Data'!I128))),'Data Summary'!DN134="Yes"),OFFSET('Sanitation Data'!$I$12,0,10*ROW('Sanitation Data'!I128)),NA())</f>
        <v>#N/A</v>
      </c>
      <c r="AZ134" s="92" t="e">
        <f ca="true">+IF(AND(ISNUMBER(OFFSET('Hygiene Data'!$D$5,0,10*ROW('Hygiene Data'!D128))),'Data Summary'!DO134="Yes"),OFFSET('Hygiene Data'!$D$5,0,10*ROW('Hygiene Data'!D128)),NA())</f>
        <v>#N/A</v>
      </c>
      <c r="BA134" s="92" t="e">
        <f ca="true">+IF(AND(ISNUMBER(OFFSET('Hygiene Data'!$D$7,0,10*ROW('Hygiene Data'!D128))),'Data Summary'!DP134="Yes"),OFFSET('Hygiene Data'!$D$7,0,10*ROW('Hygiene Data'!D128)),NA())</f>
        <v>#N/A</v>
      </c>
      <c r="BB134" s="92" t="e">
        <f ca="true">+IF(AND(ISNUMBER(OFFSET('Hygiene Data'!$D$9,0,10*ROW('Hygiene Data'!D128))),'Data Summary'!DQ134="Yes"),OFFSET('Hygiene Data'!$D$9,0,10*ROW('Hygiene Data'!D128)),NA())</f>
        <v>#N/A</v>
      </c>
      <c r="BC134" s="92" t="e">
        <f ca="true">+IF(AND(ISNUMBER(OFFSET('Hygiene Data'!$E$5,0,10*ROW('Hygiene Data'!E128))),'Data Summary'!DR134="Yes"),OFFSET('Hygiene Data'!$E$5,0,10*ROW('Hygiene Data'!E128)),NA())</f>
        <v>#N/A</v>
      </c>
      <c r="BD134" s="92" t="e">
        <f ca="true">+IF(AND(ISNUMBER(OFFSET('Hygiene Data'!$E$7,0,10*ROW('Hygiene Data'!E128))),'Data Summary'!DS134="Yes"),OFFSET('Hygiene Data'!$E$7,0,10*ROW('Hygiene Data'!E128)),NA())</f>
        <v>#N/A</v>
      </c>
      <c r="BE134" s="92" t="e">
        <f ca="true">+IF(AND(ISNUMBER(OFFSET('Hygiene Data'!$E$9,0,10*ROW('Hygiene Data'!E128))),'Data Summary'!DT134="Yes"),OFFSET('Hygiene Data'!$E$9,0,10*ROW('Hygiene Data'!E128)),NA())</f>
        <v>#N/A</v>
      </c>
      <c r="BF134" s="92" t="e">
        <f ca="true">+IF(AND(ISNUMBER(OFFSET('Hygiene Data'!$F$5,0,10*ROW('Hygiene Data'!F128))),'Data Summary'!DU134="Yes"),OFFSET('Hygiene Data'!$F$5,0,10*ROW('Hygiene Data'!F128)),NA())</f>
        <v>#N/A</v>
      </c>
      <c r="BG134" s="92" t="e">
        <f ca="true">+IF(AND(ISNUMBER(OFFSET('Hygiene Data'!$F$7,0,10*ROW('Hygiene Data'!F128))),'Data Summary'!DV134="Yes"),OFFSET('Hygiene Data'!$F$7,0,10*ROW('Hygiene Data'!F128)),NA())</f>
        <v>#N/A</v>
      </c>
      <c r="BH134" s="92" t="e">
        <f ca="true">+IF(AND(ISNUMBER(OFFSET('Hygiene Data'!$F$9,0,10*ROW('Hygiene Data'!F128))),'Data Summary'!DW134="Yes"),OFFSET('Hygiene Data'!$F$9,0,10*ROW('Hygiene Data'!F128)),NA())</f>
        <v>#N/A</v>
      </c>
      <c r="BI134" s="92" t="e">
        <f ca="true">+IF(AND(ISNUMBER(OFFSET('Hygiene Data'!$G$5,0,10*ROW('Hygiene Data'!G128))),'Data Summary'!DX134="Yes"),OFFSET('Hygiene Data'!$G$5,0,10*ROW('Hygiene Data'!G128)),NA())</f>
        <v>#N/A</v>
      </c>
      <c r="BJ134" s="92" t="e">
        <f ca="true">+IF(AND(ISNUMBER(OFFSET('Hygiene Data'!$G$7,0,10*ROW('Hygiene Data'!G128))),'Data Summary'!DY134="Yes"),OFFSET('Hygiene Data'!$G$7,0,10*ROW('Hygiene Data'!G128)),NA())</f>
        <v>#N/A</v>
      </c>
      <c r="BK134" s="92" t="e">
        <f ca="true">+IF(AND(ISNUMBER(OFFSET('Hygiene Data'!$G$9,0,10*ROW('Hygiene Data'!G128))),'Data Summary'!DZ134="Yes"),OFFSET('Hygiene Data'!$G$9,0,10*ROW('Hygiene Data'!G128)),NA())</f>
        <v>#N/A</v>
      </c>
      <c r="BL134" s="92" t="e">
        <f ca="true">+IF(AND(ISNUMBER(OFFSET('Hygiene Data'!$H$5,0,10*ROW('Hygiene Data'!H128))),'Data Summary'!EA134="Yes"),OFFSET('Hygiene Data'!$H$5,0,10*ROW('Hygiene Data'!H128)),NA())</f>
        <v>#N/A</v>
      </c>
      <c r="BM134" s="92" t="e">
        <f ca="true">+IF(AND(ISNUMBER(OFFSET('Hygiene Data'!$H$7,0,10*ROW('Hygiene Data'!H128))),'Data Summary'!EB134="Yes"),OFFSET('Hygiene Data'!$H$7,0,10*ROW('Hygiene Data'!H128)),NA())</f>
        <v>#N/A</v>
      </c>
      <c r="BN134" s="92" t="e">
        <f ca="true">+IF(AND(ISNUMBER(OFFSET('Hygiene Data'!$H$9,0,10*ROW('Hygiene Data'!H128))),'Data Summary'!EC134="Yes"),OFFSET('Hygiene Data'!$H$9,0,10*ROW('Hygiene Data'!H128)),NA())</f>
        <v>#N/A</v>
      </c>
      <c r="BO134" s="92" t="e">
        <f ca="true">+IF(AND(ISNUMBER(OFFSET('Hygiene Data'!$I$5,0,10*ROW('Hygiene Data'!I128))),'Data Summary'!ED134="Yes"),OFFSET('Hygiene Data'!$I$5,0,10*ROW('Hygiene Data'!I128)),NA())</f>
        <v>#N/A</v>
      </c>
      <c r="BP134" s="92" t="e">
        <f ca="true">+IF(AND(ISNUMBER(OFFSET('Hygiene Data'!$I$7,0,10*ROW('Hygiene Data'!I128))),'Data Summary'!EE134="Yes"),OFFSET('Hygiene Data'!$I$7,0,10*ROW('Hygiene Data'!I128)),NA())</f>
        <v>#N/A</v>
      </c>
      <c r="BQ134" s="92"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4" t="str">
        <f ca="true">+IF(ISTEXT('Data Summary'!B135),'Data Summary'!B135,"")</f>
        <v/>
      </c>
      <c r="C135" s="327" t="e">
        <f ca="true">+VALUE('Data Summary'!C135)</f>
        <v>#VALUE!</v>
      </c>
      <c r="D135" s="90" t="e">
        <f ca="true">+IF(AND(ISNUMBER(OFFSET('Water Data'!$D$4,0,10*ROW('Water Data'!D129))),'Data Summary'!BS135="Yes"),100-OFFSET('Water Data'!$D$4,0,10*ROW('Water Data'!D129)),NA())</f>
        <v>#N/A</v>
      </c>
      <c r="E135" s="90" t="e">
        <f ca="true">+IF(AND(ISNUMBER(OFFSET('Water Data'!$D$6,0,10*ROW('Water Data'!D129))),'Data Summary'!BT135="Yes"),OFFSET('Water Data'!$D$6,0,10*ROW('Water Data'!D129)),NA())</f>
        <v>#N/A</v>
      </c>
      <c r="F135" s="90" t="e">
        <f ca="true">+IF(AND(ISNUMBER(OFFSET('Water Data'!$D$9,0,10*ROW('Water Data'!D129))),'Data Summary'!BU135="Yes"),OFFSET('Water Data'!$D$9,0,10*ROW('Water Data'!D129)),NA())</f>
        <v>#N/A</v>
      </c>
      <c r="G135" s="90" t="e">
        <f ca="true">+IF(AND(ISNUMBER(OFFSET('Water Data'!$E$4,0,10*ROW('Water Data'!E129))),'Data Summary'!BV135="Yes"),100-OFFSET('Water Data'!$E$4,0,10*ROW('Water Data'!E129)),NA())</f>
        <v>#N/A</v>
      </c>
      <c r="H135" s="90" t="e">
        <f ca="true">+IF(AND(ISNUMBER(OFFSET('Water Data'!$E$6,0,10*ROW('Water Data'!E129))),'Data Summary'!BW135="Yes"),OFFSET('Water Data'!$E$6,0,10*ROW('Water Data'!E129)),NA())</f>
        <v>#N/A</v>
      </c>
      <c r="I135" s="90" t="e">
        <f ca="true">+IF(AND(ISNUMBER(OFFSET('Water Data'!$E$9,0,10*ROW('Water Data'!E129))),'Data Summary'!BX135="Yes"),OFFSET('Water Data'!$E$9,0,10*ROW('Water Data'!E129)),NA())</f>
        <v>#N/A</v>
      </c>
      <c r="J135" s="90" t="e">
        <f ca="true">+IF(AND(ISNUMBER(OFFSET('Water Data'!$F$4,0,10*ROW('Water Data'!F129))),'Data Summary'!BY135="Yes"),100-OFFSET('Water Data'!$F$4,0,10*ROW('Water Data'!F129)),NA())</f>
        <v>#N/A</v>
      </c>
      <c r="K135" s="90" t="e">
        <f ca="true">+IF(AND(ISNUMBER(OFFSET('Water Data'!$F$6,0,10*ROW('Water Data'!F129))),'Data Summary'!BZ135="Yes"),OFFSET('Water Data'!$F$6,0,10*ROW('Water Data'!F129)),NA())</f>
        <v>#N/A</v>
      </c>
      <c r="L135" s="90" t="e">
        <f ca="true">+IF(AND(ISNUMBER(OFFSET('Water Data'!$F$9,0,10*ROW('Water Data'!F129))),'Data Summary'!CA135="Yes"),OFFSET('Water Data'!$F$9,0,10*ROW('Water Data'!F129)),NA())</f>
        <v>#N/A</v>
      </c>
      <c r="M135" s="90" t="e">
        <f ca="true">+IF(AND(ISNUMBER(OFFSET('Water Data'!$G$4,0,10*ROW('Water Data'!G129))),'Data Summary'!CB135="Yes"),100-OFFSET('Water Data'!$G$4,0,10*ROW('Water Data'!G129)),NA())</f>
        <v>#N/A</v>
      </c>
      <c r="N135" s="90" t="e">
        <f ca="true">+IF(AND(ISNUMBER(OFFSET('Water Data'!$G$6,0,10*ROW('Water Data'!G129))),'Data Summary'!CC135="Yes"),OFFSET('Water Data'!$G$6,0,10*ROW('Water Data'!G129)),NA())</f>
        <v>#N/A</v>
      </c>
      <c r="O135" s="90" t="e">
        <f ca="true">+IF(AND(ISNUMBER(OFFSET('Water Data'!$G$9,0,10*ROW('Water Data'!G129))),'Data Summary'!CD135="Yes"),OFFSET('Water Data'!$G$9,0,10*ROW('Water Data'!G129)),NA())</f>
        <v>#N/A</v>
      </c>
      <c r="P135" s="90" t="e">
        <f ca="true">+IF(AND(ISNUMBER(OFFSET('Water Data'!$H$4,0,10*ROW('Water Data'!H129))),'Data Summary'!CE135="Yes"),100-OFFSET('Water Data'!$H$4,0,10*ROW('Water Data'!H129)),NA())</f>
        <v>#N/A</v>
      </c>
      <c r="Q135" s="90" t="e">
        <f ca="true">+IF(AND(ISNUMBER(OFFSET('Water Data'!$H$6,0,10*ROW('Water Data'!H129))),'Data Summary'!CF135="Yes"),OFFSET('Water Data'!$H$6,0,10*ROW('Water Data'!H129)),NA())</f>
        <v>#N/A</v>
      </c>
      <c r="R135" s="90" t="e">
        <f ca="true">+IF(AND(ISNUMBER(OFFSET('Water Data'!$H$9,0,10*ROW('Water Data'!H129))),'Data Summary'!CG135="Yes"),OFFSET('Water Data'!$H$9,0,10*ROW('Water Data'!H129)),NA())</f>
        <v>#N/A</v>
      </c>
      <c r="S135" s="90" t="e">
        <f ca="true">+IF(AND(ISNUMBER(OFFSET('Water Data'!$I$4,0,10*ROW('Water Data'!I129))),'Data Summary'!CH135="Yes"),100-OFFSET('Water Data'!$I$4,0,10*ROW('Water Data'!I129)),NA())</f>
        <v>#N/A</v>
      </c>
      <c r="T135" s="90" t="e">
        <f ca="true">+IF(AND(ISNUMBER(OFFSET('Water Data'!$I$6,0,10*ROW('Water Data'!I129))),'Data Summary'!CI135="Yes"),OFFSET('Water Data'!$I$6,0,10*ROW('Water Data'!I129)),NA())</f>
        <v>#N/A</v>
      </c>
      <c r="U135" s="90" t="e">
        <f ca="true">+IF(AND(ISNUMBER(OFFSET('Water Data'!$I$9,0,10*ROW('Water Data'!I129))),'Data Summary'!CJ135="Yes"),OFFSET('Water Data'!$I$9,0,10*ROW('Water Data'!I129)),NA())</f>
        <v>#N/A</v>
      </c>
      <c r="V135" s="91" t="e">
        <f ca="true">+IF(AND(ISNUMBER(OFFSET('Sanitation Data'!$D$4,0,10*ROW('Sanitation Data'!D129))),'Data Summary'!CK135="Yes"),100-OFFSET('Sanitation Data'!$D$4,0,10*ROW('Sanitation Data'!D129)),NA())</f>
        <v>#N/A</v>
      </c>
      <c r="W135" s="91" t="e">
        <f ca="true">+IF(AND(ISNUMBER(OFFSET('Sanitation Data'!$D$6,0,10*ROW('Sanitation Data'!D129))),'Data Summary'!CL135="Yes"),OFFSET('Sanitation Data'!$D$6,0,10*ROW('Sanitation Data'!D129)),NA())</f>
        <v>#N/A</v>
      </c>
      <c r="X135" s="91" t="e">
        <f ca="true">+IF(AND(ISNUMBER(OFFSET('Sanitation Data'!$D$10,0,10*ROW('Sanitation Data'!D129))),'Data Summary'!CM135="Yes"),OFFSET('Sanitation Data'!$D$10,0,10*ROW('Sanitation Data'!D129)),NA())</f>
        <v>#N/A</v>
      </c>
      <c r="Y135" s="91" t="e">
        <f ca="true">+IF(AND(ISNUMBER(OFFSET('Sanitation Data'!$D$11,0,10*ROW('Sanitation Data'!D129))),'Data Summary'!CN135="Yes"),OFFSET('Sanitation Data'!$D$11,0,10*ROW('Sanitation Data'!D129)),NA())</f>
        <v>#N/A</v>
      </c>
      <c r="Z135" s="91" t="e">
        <f ca="true">+IF(AND(ISNUMBER(OFFSET('Sanitation Data'!$D$12,0,10*ROW('Sanitation Data'!D129))),'Data Summary'!CO135="Yes"),OFFSET('Sanitation Data'!$D$12,0,10*ROW('Sanitation Data'!D129)),NA())</f>
        <v>#N/A</v>
      </c>
      <c r="AA135" s="91" t="e">
        <f ca="true">+IF(AND(ISNUMBER(OFFSET('Sanitation Data'!$E$4,0,10*ROW('Sanitation Data'!E129))),'Data Summary'!CP135="Yes"),100-OFFSET('Sanitation Data'!$E$4,0,10*ROW('Sanitation Data'!E129)),NA())</f>
        <v>#N/A</v>
      </c>
      <c r="AB135" s="91" t="e">
        <f ca="true">+IF(AND(ISNUMBER(OFFSET('Sanitation Data'!$E$6,0,10*ROW('Sanitation Data'!E129))),'Data Summary'!CQ135="Yes"),OFFSET('Sanitation Data'!$E$6,0,10*ROW('Sanitation Data'!E129)),NA())</f>
        <v>#N/A</v>
      </c>
      <c r="AC135" s="91" t="e">
        <f ca="true">+IF(AND(ISNUMBER(OFFSET('Sanitation Data'!$E$10,0,10*ROW('Sanitation Data'!E129))),'Data Summary'!CR135="Yes"),OFFSET('Sanitation Data'!$E$10,0,10*ROW('Sanitation Data'!E129)),NA())</f>
        <v>#N/A</v>
      </c>
      <c r="AD135" s="91" t="e">
        <f ca="true">+IF(AND(ISNUMBER(OFFSET('Sanitation Data'!$E$11,0,10*ROW('Sanitation Data'!E129))),'Data Summary'!CS135="Yes"),OFFSET('Sanitation Data'!$E$11,0,10*ROW('Sanitation Data'!E129)),NA())</f>
        <v>#N/A</v>
      </c>
      <c r="AE135" s="91" t="e">
        <f ca="true">+IF(AND(ISNUMBER(OFFSET('Sanitation Data'!$E$12,0,10*ROW('Sanitation Data'!E129))),'Data Summary'!CT135="Yes"),OFFSET('Sanitation Data'!$E$12,0,10*ROW('Sanitation Data'!E129)),NA())</f>
        <v>#N/A</v>
      </c>
      <c r="AF135" s="91" t="e">
        <f ca="true">+IF(AND(ISNUMBER(OFFSET('Sanitation Data'!$F$4,0,10*ROW('Sanitation Data'!F129))),'Data Summary'!CU135="Yes"),100-OFFSET('Sanitation Data'!$F$4,0,10*ROW('Sanitation Data'!F129)),NA())</f>
        <v>#N/A</v>
      </c>
      <c r="AG135" s="91" t="e">
        <f ca="true">+IF(AND(ISNUMBER(OFFSET('Sanitation Data'!$F$6,0,10*ROW('Sanitation Data'!F129))),'Data Summary'!CV135="Yes"),OFFSET('Sanitation Data'!$F$6,0,10*ROW('Sanitation Data'!F129)),NA())</f>
        <v>#N/A</v>
      </c>
      <c r="AH135" s="91" t="e">
        <f ca="true">+IF(AND(ISNUMBER(OFFSET('Sanitation Data'!$F$10,0,10*ROW('Sanitation Data'!F129))),'Data Summary'!CW135="Yes"),OFFSET('Sanitation Data'!$F$10,0,10*ROW('Sanitation Data'!F129)),NA())</f>
        <v>#N/A</v>
      </c>
      <c r="AI135" s="91" t="e">
        <f ca="true">+IF(AND(ISNUMBER(OFFSET('Sanitation Data'!$F$11,0,10*ROW('Sanitation Data'!F129))),'Data Summary'!CX135="Yes"),OFFSET('Sanitation Data'!$F$11,0,10*ROW('Sanitation Data'!F129)),NA())</f>
        <v>#N/A</v>
      </c>
      <c r="AJ135" s="91" t="e">
        <f ca="true">+IF(AND(ISNUMBER(OFFSET('Sanitation Data'!$F$12,0,10*ROW('Sanitation Data'!F129))),'Data Summary'!CY135="Yes"),OFFSET('Sanitation Data'!$F$12,0,10*ROW('Sanitation Data'!F129)),NA())</f>
        <v>#N/A</v>
      </c>
      <c r="AK135" s="91" t="e">
        <f ca="true">+IF(AND(ISNUMBER(OFFSET('Sanitation Data'!$G$4,0,10*ROW('Sanitation Data'!G129))),'Data Summary'!CZ135="Yes"),100-OFFSET('Sanitation Data'!$G$4,0,10*ROW('Sanitation Data'!G129)),NA())</f>
        <v>#N/A</v>
      </c>
      <c r="AL135" s="91" t="e">
        <f ca="true">+IF(AND(ISNUMBER(OFFSET('Sanitation Data'!$G$6,0,10*ROW('Sanitation Data'!G129))),'Data Summary'!DA135="Yes"),OFFSET('Sanitation Data'!$G$6,0,10*ROW('Sanitation Data'!G129)),NA())</f>
        <v>#N/A</v>
      </c>
      <c r="AM135" s="91" t="e">
        <f ca="true">+IF(AND(ISNUMBER(OFFSET('Sanitation Data'!$G$10,0,10*ROW('Sanitation Data'!G129))),'Data Summary'!DB135="Yes"),OFFSET('Sanitation Data'!$G$10,0,10*ROW('Sanitation Data'!G129)),NA())</f>
        <v>#N/A</v>
      </c>
      <c r="AN135" s="91" t="e">
        <f ca="true">+IF(AND(ISNUMBER(OFFSET('Sanitation Data'!$G$11,0,10*ROW('Sanitation Data'!G129))),'Data Summary'!DC135="Yes"),OFFSET('Sanitation Data'!$G$11,0,10*ROW('Sanitation Data'!G129)),NA())</f>
        <v>#N/A</v>
      </c>
      <c r="AO135" s="91" t="e">
        <f ca="true">+IF(AND(ISNUMBER(OFFSET('Sanitation Data'!$G$12,0,10*ROW('Sanitation Data'!G129))),'Data Summary'!DD135="Yes"),OFFSET('Sanitation Data'!$G$12,0,10*ROW('Sanitation Data'!G129)),NA())</f>
        <v>#N/A</v>
      </c>
      <c r="AP135" s="91" t="e">
        <f ca="true">+IF(AND(ISNUMBER(OFFSET('Sanitation Data'!$H$4,0,10*ROW('Sanitation Data'!H129))),'Data Summary'!DE135="Yes"),100-OFFSET('Sanitation Data'!$H$4,0,10*ROW('Sanitation Data'!H129)),NA())</f>
        <v>#N/A</v>
      </c>
      <c r="AQ135" s="91" t="e">
        <f ca="true">+IF(AND(ISNUMBER(OFFSET('Sanitation Data'!$H$6,0,10*ROW('Sanitation Data'!H129))),'Data Summary'!DF135="Yes"),OFFSET('Sanitation Data'!$H$6,0,10*ROW('Sanitation Data'!H129)),NA())</f>
        <v>#N/A</v>
      </c>
      <c r="AR135" s="91" t="e">
        <f ca="true">+IF(AND(ISNUMBER(OFFSET('Sanitation Data'!$H$10,0,10*ROW('Sanitation Data'!H129))),'Data Summary'!DG135="Yes"),OFFSET('Sanitation Data'!$H$10,0,10*ROW('Sanitation Data'!H129)),NA())</f>
        <v>#N/A</v>
      </c>
      <c r="AS135" s="91" t="e">
        <f ca="true">+IF(AND(ISNUMBER(OFFSET('Sanitation Data'!$H$11,0,10*ROW('Sanitation Data'!H129))),'Data Summary'!DH135="Yes"),OFFSET('Sanitation Data'!$H$11,0,10*ROW('Sanitation Data'!H129)),NA())</f>
        <v>#N/A</v>
      </c>
      <c r="AT135" s="91" t="e">
        <f ca="true">+IF(AND(ISNUMBER(OFFSET('Sanitation Data'!$H$12,0,10*ROW('Sanitation Data'!H129))),'Data Summary'!DI135="Yes"),OFFSET('Sanitation Data'!$H$12,0,10*ROW('Sanitation Data'!H129)),NA())</f>
        <v>#N/A</v>
      </c>
      <c r="AU135" s="91" t="e">
        <f ca="true">+IF(AND(ISNUMBER(OFFSET('Sanitation Data'!$I$4,0,10*ROW('Sanitation Data'!I129))),'Data Summary'!DJ135="Yes"),100-OFFSET('Sanitation Data'!$I$4,0,10*ROW('Sanitation Data'!I129)),NA())</f>
        <v>#N/A</v>
      </c>
      <c r="AV135" s="91" t="e">
        <f ca="true">+IF(AND(ISNUMBER(OFFSET('Sanitation Data'!$I$6,0,10*ROW('Sanitation Data'!I129))),'Data Summary'!DK135="Yes"),OFFSET('Sanitation Data'!$I$6,0,10*ROW('Sanitation Data'!I129)),NA())</f>
        <v>#N/A</v>
      </c>
      <c r="AW135" s="91" t="e">
        <f ca="true">+IF(AND(ISNUMBER(OFFSET('Sanitation Data'!$I$10,0,10*ROW('Sanitation Data'!I129))),'Data Summary'!DL135="Yes"),OFFSET('Sanitation Data'!$I$10,0,10*ROW('Sanitation Data'!I129)),NA())</f>
        <v>#N/A</v>
      </c>
      <c r="AX135" s="91" t="e">
        <f ca="true">+IF(AND(ISNUMBER(OFFSET('Sanitation Data'!$I$11,0,10*ROW('Sanitation Data'!I129))),'Data Summary'!DM135="Yes"),OFFSET('Sanitation Data'!$I$11,0,10*ROW('Sanitation Data'!I129)),NA())</f>
        <v>#N/A</v>
      </c>
      <c r="AY135" s="91" t="e">
        <f ca="true">+IF(AND(ISNUMBER(OFFSET('Sanitation Data'!$I$12,0,10*ROW('Sanitation Data'!I129))),'Data Summary'!DN135="Yes"),OFFSET('Sanitation Data'!$I$12,0,10*ROW('Sanitation Data'!I129)),NA())</f>
        <v>#N/A</v>
      </c>
      <c r="AZ135" s="92" t="e">
        <f ca="true">+IF(AND(ISNUMBER(OFFSET('Hygiene Data'!$D$5,0,10*ROW('Hygiene Data'!D129))),'Data Summary'!DO135="Yes"),OFFSET('Hygiene Data'!$D$5,0,10*ROW('Hygiene Data'!D129)),NA())</f>
        <v>#N/A</v>
      </c>
      <c r="BA135" s="92" t="e">
        <f ca="true">+IF(AND(ISNUMBER(OFFSET('Hygiene Data'!$D$7,0,10*ROW('Hygiene Data'!D129))),'Data Summary'!DP135="Yes"),OFFSET('Hygiene Data'!$D$7,0,10*ROW('Hygiene Data'!D129)),NA())</f>
        <v>#N/A</v>
      </c>
      <c r="BB135" s="92" t="e">
        <f ca="true">+IF(AND(ISNUMBER(OFFSET('Hygiene Data'!$D$9,0,10*ROW('Hygiene Data'!D129))),'Data Summary'!DQ135="Yes"),OFFSET('Hygiene Data'!$D$9,0,10*ROW('Hygiene Data'!D129)),NA())</f>
        <v>#N/A</v>
      </c>
      <c r="BC135" s="92" t="e">
        <f ca="true">+IF(AND(ISNUMBER(OFFSET('Hygiene Data'!$E$5,0,10*ROW('Hygiene Data'!E129))),'Data Summary'!DR135="Yes"),OFFSET('Hygiene Data'!$E$5,0,10*ROW('Hygiene Data'!E129)),NA())</f>
        <v>#N/A</v>
      </c>
      <c r="BD135" s="92" t="e">
        <f ca="true">+IF(AND(ISNUMBER(OFFSET('Hygiene Data'!$E$7,0,10*ROW('Hygiene Data'!E129))),'Data Summary'!DS135="Yes"),OFFSET('Hygiene Data'!$E$7,0,10*ROW('Hygiene Data'!E129)),NA())</f>
        <v>#N/A</v>
      </c>
      <c r="BE135" s="92" t="e">
        <f ca="true">+IF(AND(ISNUMBER(OFFSET('Hygiene Data'!$E$9,0,10*ROW('Hygiene Data'!E129))),'Data Summary'!DT135="Yes"),OFFSET('Hygiene Data'!$E$9,0,10*ROW('Hygiene Data'!E129)),NA())</f>
        <v>#N/A</v>
      </c>
      <c r="BF135" s="92" t="e">
        <f ca="true">+IF(AND(ISNUMBER(OFFSET('Hygiene Data'!$F$5,0,10*ROW('Hygiene Data'!F129))),'Data Summary'!DU135="Yes"),OFFSET('Hygiene Data'!$F$5,0,10*ROW('Hygiene Data'!F129)),NA())</f>
        <v>#N/A</v>
      </c>
      <c r="BG135" s="92" t="e">
        <f ca="true">+IF(AND(ISNUMBER(OFFSET('Hygiene Data'!$F$7,0,10*ROW('Hygiene Data'!F129))),'Data Summary'!DV135="Yes"),OFFSET('Hygiene Data'!$F$7,0,10*ROW('Hygiene Data'!F129)),NA())</f>
        <v>#N/A</v>
      </c>
      <c r="BH135" s="92" t="e">
        <f ca="true">+IF(AND(ISNUMBER(OFFSET('Hygiene Data'!$F$9,0,10*ROW('Hygiene Data'!F129))),'Data Summary'!DW135="Yes"),OFFSET('Hygiene Data'!$F$9,0,10*ROW('Hygiene Data'!F129)),NA())</f>
        <v>#N/A</v>
      </c>
      <c r="BI135" s="92" t="e">
        <f ca="true">+IF(AND(ISNUMBER(OFFSET('Hygiene Data'!$G$5,0,10*ROW('Hygiene Data'!G129))),'Data Summary'!DX135="Yes"),OFFSET('Hygiene Data'!$G$5,0,10*ROW('Hygiene Data'!G129)),NA())</f>
        <v>#N/A</v>
      </c>
      <c r="BJ135" s="92" t="e">
        <f ca="true">+IF(AND(ISNUMBER(OFFSET('Hygiene Data'!$G$7,0,10*ROW('Hygiene Data'!G129))),'Data Summary'!DY135="Yes"),OFFSET('Hygiene Data'!$G$7,0,10*ROW('Hygiene Data'!G129)),NA())</f>
        <v>#N/A</v>
      </c>
      <c r="BK135" s="92" t="e">
        <f ca="true">+IF(AND(ISNUMBER(OFFSET('Hygiene Data'!$G$9,0,10*ROW('Hygiene Data'!G129))),'Data Summary'!DZ135="Yes"),OFFSET('Hygiene Data'!$G$9,0,10*ROW('Hygiene Data'!G129)),NA())</f>
        <v>#N/A</v>
      </c>
      <c r="BL135" s="92" t="e">
        <f ca="true">+IF(AND(ISNUMBER(OFFSET('Hygiene Data'!$H$5,0,10*ROW('Hygiene Data'!H129))),'Data Summary'!EA135="Yes"),OFFSET('Hygiene Data'!$H$5,0,10*ROW('Hygiene Data'!H129)),NA())</f>
        <v>#N/A</v>
      </c>
      <c r="BM135" s="92" t="e">
        <f ca="true">+IF(AND(ISNUMBER(OFFSET('Hygiene Data'!$H$7,0,10*ROW('Hygiene Data'!H129))),'Data Summary'!EB135="Yes"),OFFSET('Hygiene Data'!$H$7,0,10*ROW('Hygiene Data'!H129)),NA())</f>
        <v>#N/A</v>
      </c>
      <c r="BN135" s="92" t="e">
        <f ca="true">+IF(AND(ISNUMBER(OFFSET('Hygiene Data'!$H$9,0,10*ROW('Hygiene Data'!H129))),'Data Summary'!EC135="Yes"),OFFSET('Hygiene Data'!$H$9,0,10*ROW('Hygiene Data'!H129)),NA())</f>
        <v>#N/A</v>
      </c>
      <c r="BO135" s="92" t="e">
        <f ca="true">+IF(AND(ISNUMBER(OFFSET('Hygiene Data'!$I$5,0,10*ROW('Hygiene Data'!I129))),'Data Summary'!ED135="Yes"),OFFSET('Hygiene Data'!$I$5,0,10*ROW('Hygiene Data'!I129)),NA())</f>
        <v>#N/A</v>
      </c>
      <c r="BP135" s="92" t="e">
        <f ca="true">+IF(AND(ISNUMBER(OFFSET('Hygiene Data'!$I$7,0,10*ROW('Hygiene Data'!I129))),'Data Summary'!EE135="Yes"),OFFSET('Hygiene Data'!$I$7,0,10*ROW('Hygiene Data'!I129)),NA())</f>
        <v>#N/A</v>
      </c>
      <c r="BQ135" s="92"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4" t="str">
        <f ca="true">+IF(ISTEXT('Data Summary'!B136),'Data Summary'!B136,"")</f>
        <v/>
      </c>
      <c r="C136" s="327" t="e">
        <f ca="true">+VALUE('Data Summary'!C136)</f>
        <v>#VALUE!</v>
      </c>
      <c r="D136" s="90" t="e">
        <f ca="true">+IF(AND(ISNUMBER(OFFSET('Water Data'!$D$4,0,10*ROW('Water Data'!D130))),'Data Summary'!BS136="Yes"),100-OFFSET('Water Data'!$D$4,0,10*ROW('Water Data'!D130)),NA())</f>
        <v>#N/A</v>
      </c>
      <c r="E136" s="90" t="e">
        <f ca="true">+IF(AND(ISNUMBER(OFFSET('Water Data'!$D$6,0,10*ROW('Water Data'!D130))),'Data Summary'!BT136="Yes"),OFFSET('Water Data'!$D$6,0,10*ROW('Water Data'!D130)),NA())</f>
        <v>#N/A</v>
      </c>
      <c r="F136" s="90" t="e">
        <f ca="true">+IF(AND(ISNUMBER(OFFSET('Water Data'!$D$9,0,10*ROW('Water Data'!D130))),'Data Summary'!BU136="Yes"),OFFSET('Water Data'!$D$9,0,10*ROW('Water Data'!D130)),NA())</f>
        <v>#N/A</v>
      </c>
      <c r="G136" s="90" t="e">
        <f ca="true">+IF(AND(ISNUMBER(OFFSET('Water Data'!$E$4,0,10*ROW('Water Data'!E130))),'Data Summary'!BV136="Yes"),100-OFFSET('Water Data'!$E$4,0,10*ROW('Water Data'!E130)),NA())</f>
        <v>#N/A</v>
      </c>
      <c r="H136" s="90" t="e">
        <f ca="true">+IF(AND(ISNUMBER(OFFSET('Water Data'!$E$6,0,10*ROW('Water Data'!E130))),'Data Summary'!BW136="Yes"),OFFSET('Water Data'!$E$6,0,10*ROW('Water Data'!E130)),NA())</f>
        <v>#N/A</v>
      </c>
      <c r="I136" s="90" t="e">
        <f ca="true">+IF(AND(ISNUMBER(OFFSET('Water Data'!$E$9,0,10*ROW('Water Data'!E130))),'Data Summary'!BX136="Yes"),OFFSET('Water Data'!$E$9,0,10*ROW('Water Data'!E130)),NA())</f>
        <v>#N/A</v>
      </c>
      <c r="J136" s="90" t="e">
        <f ca="true">+IF(AND(ISNUMBER(OFFSET('Water Data'!$F$4,0,10*ROW('Water Data'!F130))),'Data Summary'!BY136="Yes"),100-OFFSET('Water Data'!$F$4,0,10*ROW('Water Data'!F130)),NA())</f>
        <v>#N/A</v>
      </c>
      <c r="K136" s="90" t="e">
        <f ca="true">+IF(AND(ISNUMBER(OFFSET('Water Data'!$F$6,0,10*ROW('Water Data'!F130))),'Data Summary'!BZ136="Yes"),OFFSET('Water Data'!$F$6,0,10*ROW('Water Data'!F130)),NA())</f>
        <v>#N/A</v>
      </c>
      <c r="L136" s="90" t="e">
        <f ca="true">+IF(AND(ISNUMBER(OFFSET('Water Data'!$F$9,0,10*ROW('Water Data'!F130))),'Data Summary'!CA136="Yes"),OFFSET('Water Data'!$F$9,0,10*ROW('Water Data'!F130)),NA())</f>
        <v>#N/A</v>
      </c>
      <c r="M136" s="90" t="e">
        <f ca="true">+IF(AND(ISNUMBER(OFFSET('Water Data'!$G$4,0,10*ROW('Water Data'!G130))),'Data Summary'!CB136="Yes"),100-OFFSET('Water Data'!$G$4,0,10*ROW('Water Data'!G130)),NA())</f>
        <v>#N/A</v>
      </c>
      <c r="N136" s="90" t="e">
        <f ca="true">+IF(AND(ISNUMBER(OFFSET('Water Data'!$G$6,0,10*ROW('Water Data'!G130))),'Data Summary'!CC136="Yes"),OFFSET('Water Data'!$G$6,0,10*ROW('Water Data'!G130)),NA())</f>
        <v>#N/A</v>
      </c>
      <c r="O136" s="90" t="e">
        <f ca="true">+IF(AND(ISNUMBER(OFFSET('Water Data'!$G$9,0,10*ROW('Water Data'!G130))),'Data Summary'!CD136="Yes"),OFFSET('Water Data'!$G$9,0,10*ROW('Water Data'!G130)),NA())</f>
        <v>#N/A</v>
      </c>
      <c r="P136" s="90" t="e">
        <f ca="true">+IF(AND(ISNUMBER(OFFSET('Water Data'!$H$4,0,10*ROW('Water Data'!H130))),'Data Summary'!CE136="Yes"),100-OFFSET('Water Data'!$H$4,0,10*ROW('Water Data'!H130)),NA())</f>
        <v>#N/A</v>
      </c>
      <c r="Q136" s="90" t="e">
        <f ca="true">+IF(AND(ISNUMBER(OFFSET('Water Data'!$H$6,0,10*ROW('Water Data'!H130))),'Data Summary'!CF136="Yes"),OFFSET('Water Data'!$H$6,0,10*ROW('Water Data'!H130)),NA())</f>
        <v>#N/A</v>
      </c>
      <c r="R136" s="90" t="e">
        <f ca="true">+IF(AND(ISNUMBER(OFFSET('Water Data'!$H$9,0,10*ROW('Water Data'!H130))),'Data Summary'!CG136="Yes"),OFFSET('Water Data'!$H$9,0,10*ROW('Water Data'!H130)),NA())</f>
        <v>#N/A</v>
      </c>
      <c r="S136" s="90" t="e">
        <f ca="true">+IF(AND(ISNUMBER(OFFSET('Water Data'!$I$4,0,10*ROW('Water Data'!I130))),'Data Summary'!CH136="Yes"),100-OFFSET('Water Data'!$I$4,0,10*ROW('Water Data'!I130)),NA())</f>
        <v>#N/A</v>
      </c>
      <c r="T136" s="90" t="e">
        <f ca="true">+IF(AND(ISNUMBER(OFFSET('Water Data'!$I$6,0,10*ROW('Water Data'!I130))),'Data Summary'!CI136="Yes"),OFFSET('Water Data'!$I$6,0,10*ROW('Water Data'!I130)),NA())</f>
        <v>#N/A</v>
      </c>
      <c r="U136" s="90" t="e">
        <f ca="true">+IF(AND(ISNUMBER(OFFSET('Water Data'!$I$9,0,10*ROW('Water Data'!I130))),'Data Summary'!CJ136="Yes"),OFFSET('Water Data'!$I$9,0,10*ROW('Water Data'!I130)),NA())</f>
        <v>#N/A</v>
      </c>
      <c r="V136" s="91" t="e">
        <f ca="true">+IF(AND(ISNUMBER(OFFSET('Sanitation Data'!$D$4,0,10*ROW('Sanitation Data'!D130))),'Data Summary'!CK136="Yes"),100-OFFSET('Sanitation Data'!$D$4,0,10*ROW('Sanitation Data'!D130)),NA())</f>
        <v>#N/A</v>
      </c>
      <c r="W136" s="91" t="e">
        <f ca="true">+IF(AND(ISNUMBER(OFFSET('Sanitation Data'!$D$6,0,10*ROW('Sanitation Data'!D130))),'Data Summary'!CL136="Yes"),OFFSET('Sanitation Data'!$D$6,0,10*ROW('Sanitation Data'!D130)),NA())</f>
        <v>#N/A</v>
      </c>
      <c r="X136" s="91" t="e">
        <f ca="true">+IF(AND(ISNUMBER(OFFSET('Sanitation Data'!$D$10,0,10*ROW('Sanitation Data'!D130))),'Data Summary'!CM136="Yes"),OFFSET('Sanitation Data'!$D$10,0,10*ROW('Sanitation Data'!D130)),NA())</f>
        <v>#N/A</v>
      </c>
      <c r="Y136" s="91" t="e">
        <f ca="true">+IF(AND(ISNUMBER(OFFSET('Sanitation Data'!$D$11,0,10*ROW('Sanitation Data'!D130))),'Data Summary'!CN136="Yes"),OFFSET('Sanitation Data'!$D$11,0,10*ROW('Sanitation Data'!D130)),NA())</f>
        <v>#N/A</v>
      </c>
      <c r="Z136" s="91" t="e">
        <f ca="true">+IF(AND(ISNUMBER(OFFSET('Sanitation Data'!$D$12,0,10*ROW('Sanitation Data'!D130))),'Data Summary'!CO136="Yes"),OFFSET('Sanitation Data'!$D$12,0,10*ROW('Sanitation Data'!D130)),NA())</f>
        <v>#N/A</v>
      </c>
      <c r="AA136" s="91" t="e">
        <f ca="true">+IF(AND(ISNUMBER(OFFSET('Sanitation Data'!$E$4,0,10*ROW('Sanitation Data'!E130))),'Data Summary'!CP136="Yes"),100-OFFSET('Sanitation Data'!$E$4,0,10*ROW('Sanitation Data'!E130)),NA())</f>
        <v>#N/A</v>
      </c>
      <c r="AB136" s="91" t="e">
        <f ca="true">+IF(AND(ISNUMBER(OFFSET('Sanitation Data'!$E$6,0,10*ROW('Sanitation Data'!E130))),'Data Summary'!CQ136="Yes"),OFFSET('Sanitation Data'!$E$6,0,10*ROW('Sanitation Data'!E130)),NA())</f>
        <v>#N/A</v>
      </c>
      <c r="AC136" s="91" t="e">
        <f ca="true">+IF(AND(ISNUMBER(OFFSET('Sanitation Data'!$E$10,0,10*ROW('Sanitation Data'!E130))),'Data Summary'!CR136="Yes"),OFFSET('Sanitation Data'!$E$10,0,10*ROW('Sanitation Data'!E130)),NA())</f>
        <v>#N/A</v>
      </c>
      <c r="AD136" s="91" t="e">
        <f ca="true">+IF(AND(ISNUMBER(OFFSET('Sanitation Data'!$E$11,0,10*ROW('Sanitation Data'!E130))),'Data Summary'!CS136="Yes"),OFFSET('Sanitation Data'!$E$11,0,10*ROW('Sanitation Data'!E130)),NA())</f>
        <v>#N/A</v>
      </c>
      <c r="AE136" s="91" t="e">
        <f ca="true">+IF(AND(ISNUMBER(OFFSET('Sanitation Data'!$E$12,0,10*ROW('Sanitation Data'!E130))),'Data Summary'!CT136="Yes"),OFFSET('Sanitation Data'!$E$12,0,10*ROW('Sanitation Data'!E130)),NA())</f>
        <v>#N/A</v>
      </c>
      <c r="AF136" s="91" t="e">
        <f ca="true">+IF(AND(ISNUMBER(OFFSET('Sanitation Data'!$F$4,0,10*ROW('Sanitation Data'!F130))),'Data Summary'!CU136="Yes"),100-OFFSET('Sanitation Data'!$F$4,0,10*ROW('Sanitation Data'!F130)),NA())</f>
        <v>#N/A</v>
      </c>
      <c r="AG136" s="91" t="e">
        <f ca="true">+IF(AND(ISNUMBER(OFFSET('Sanitation Data'!$F$6,0,10*ROW('Sanitation Data'!F130))),'Data Summary'!CV136="Yes"),OFFSET('Sanitation Data'!$F$6,0,10*ROW('Sanitation Data'!F130)),NA())</f>
        <v>#N/A</v>
      </c>
      <c r="AH136" s="91" t="e">
        <f ca="true">+IF(AND(ISNUMBER(OFFSET('Sanitation Data'!$F$10,0,10*ROW('Sanitation Data'!F130))),'Data Summary'!CW136="Yes"),OFFSET('Sanitation Data'!$F$10,0,10*ROW('Sanitation Data'!F130)),NA())</f>
        <v>#N/A</v>
      </c>
      <c r="AI136" s="91" t="e">
        <f ca="true">+IF(AND(ISNUMBER(OFFSET('Sanitation Data'!$F$11,0,10*ROW('Sanitation Data'!F130))),'Data Summary'!CX136="Yes"),OFFSET('Sanitation Data'!$F$11,0,10*ROW('Sanitation Data'!F130)),NA())</f>
        <v>#N/A</v>
      </c>
      <c r="AJ136" s="91" t="e">
        <f ca="true">+IF(AND(ISNUMBER(OFFSET('Sanitation Data'!$F$12,0,10*ROW('Sanitation Data'!F130))),'Data Summary'!CY136="Yes"),OFFSET('Sanitation Data'!$F$12,0,10*ROW('Sanitation Data'!F130)),NA())</f>
        <v>#N/A</v>
      </c>
      <c r="AK136" s="91" t="e">
        <f ca="true">+IF(AND(ISNUMBER(OFFSET('Sanitation Data'!$G$4,0,10*ROW('Sanitation Data'!G130))),'Data Summary'!CZ136="Yes"),100-OFFSET('Sanitation Data'!$G$4,0,10*ROW('Sanitation Data'!G130)),NA())</f>
        <v>#N/A</v>
      </c>
      <c r="AL136" s="91" t="e">
        <f ca="true">+IF(AND(ISNUMBER(OFFSET('Sanitation Data'!$G$6,0,10*ROW('Sanitation Data'!G130))),'Data Summary'!DA136="Yes"),OFFSET('Sanitation Data'!$G$6,0,10*ROW('Sanitation Data'!G130)),NA())</f>
        <v>#N/A</v>
      </c>
      <c r="AM136" s="91" t="e">
        <f ca="true">+IF(AND(ISNUMBER(OFFSET('Sanitation Data'!$G$10,0,10*ROW('Sanitation Data'!G130))),'Data Summary'!DB136="Yes"),OFFSET('Sanitation Data'!$G$10,0,10*ROW('Sanitation Data'!G130)),NA())</f>
        <v>#N/A</v>
      </c>
      <c r="AN136" s="91" t="e">
        <f ca="true">+IF(AND(ISNUMBER(OFFSET('Sanitation Data'!$G$11,0,10*ROW('Sanitation Data'!G130))),'Data Summary'!DC136="Yes"),OFFSET('Sanitation Data'!$G$11,0,10*ROW('Sanitation Data'!G130)),NA())</f>
        <v>#N/A</v>
      </c>
      <c r="AO136" s="91" t="e">
        <f ca="true">+IF(AND(ISNUMBER(OFFSET('Sanitation Data'!$G$12,0,10*ROW('Sanitation Data'!G130))),'Data Summary'!DD136="Yes"),OFFSET('Sanitation Data'!$G$12,0,10*ROW('Sanitation Data'!G130)),NA())</f>
        <v>#N/A</v>
      </c>
      <c r="AP136" s="91" t="e">
        <f ca="true">+IF(AND(ISNUMBER(OFFSET('Sanitation Data'!$H$4,0,10*ROW('Sanitation Data'!H130))),'Data Summary'!DE136="Yes"),100-OFFSET('Sanitation Data'!$H$4,0,10*ROW('Sanitation Data'!H130)),NA())</f>
        <v>#N/A</v>
      </c>
      <c r="AQ136" s="91" t="e">
        <f ca="true">+IF(AND(ISNUMBER(OFFSET('Sanitation Data'!$H$6,0,10*ROW('Sanitation Data'!H130))),'Data Summary'!DF136="Yes"),OFFSET('Sanitation Data'!$H$6,0,10*ROW('Sanitation Data'!H130)),NA())</f>
        <v>#N/A</v>
      </c>
      <c r="AR136" s="91" t="e">
        <f ca="true">+IF(AND(ISNUMBER(OFFSET('Sanitation Data'!$H$10,0,10*ROW('Sanitation Data'!H130))),'Data Summary'!DG136="Yes"),OFFSET('Sanitation Data'!$H$10,0,10*ROW('Sanitation Data'!H130)),NA())</f>
        <v>#N/A</v>
      </c>
      <c r="AS136" s="91" t="e">
        <f ca="true">+IF(AND(ISNUMBER(OFFSET('Sanitation Data'!$H$11,0,10*ROW('Sanitation Data'!H130))),'Data Summary'!DH136="Yes"),OFFSET('Sanitation Data'!$H$11,0,10*ROW('Sanitation Data'!H130)),NA())</f>
        <v>#N/A</v>
      </c>
      <c r="AT136" s="91" t="e">
        <f ca="true">+IF(AND(ISNUMBER(OFFSET('Sanitation Data'!$H$12,0,10*ROW('Sanitation Data'!H130))),'Data Summary'!DI136="Yes"),OFFSET('Sanitation Data'!$H$12,0,10*ROW('Sanitation Data'!H130)),NA())</f>
        <v>#N/A</v>
      </c>
      <c r="AU136" s="91" t="e">
        <f ca="true">+IF(AND(ISNUMBER(OFFSET('Sanitation Data'!$I$4,0,10*ROW('Sanitation Data'!I130))),'Data Summary'!DJ136="Yes"),100-OFFSET('Sanitation Data'!$I$4,0,10*ROW('Sanitation Data'!I130)),NA())</f>
        <v>#N/A</v>
      </c>
      <c r="AV136" s="91" t="e">
        <f ca="true">+IF(AND(ISNUMBER(OFFSET('Sanitation Data'!$I$6,0,10*ROW('Sanitation Data'!I130))),'Data Summary'!DK136="Yes"),OFFSET('Sanitation Data'!$I$6,0,10*ROW('Sanitation Data'!I130)),NA())</f>
        <v>#N/A</v>
      </c>
      <c r="AW136" s="91" t="e">
        <f ca="true">+IF(AND(ISNUMBER(OFFSET('Sanitation Data'!$I$10,0,10*ROW('Sanitation Data'!I130))),'Data Summary'!DL136="Yes"),OFFSET('Sanitation Data'!$I$10,0,10*ROW('Sanitation Data'!I130)),NA())</f>
        <v>#N/A</v>
      </c>
      <c r="AX136" s="91" t="e">
        <f ca="true">+IF(AND(ISNUMBER(OFFSET('Sanitation Data'!$I$11,0,10*ROW('Sanitation Data'!I130))),'Data Summary'!DM136="Yes"),OFFSET('Sanitation Data'!$I$11,0,10*ROW('Sanitation Data'!I130)),NA())</f>
        <v>#N/A</v>
      </c>
      <c r="AY136" s="91" t="e">
        <f ca="true">+IF(AND(ISNUMBER(OFFSET('Sanitation Data'!$I$12,0,10*ROW('Sanitation Data'!I130))),'Data Summary'!DN136="Yes"),OFFSET('Sanitation Data'!$I$12,0,10*ROW('Sanitation Data'!I130)),NA())</f>
        <v>#N/A</v>
      </c>
      <c r="AZ136" s="92" t="e">
        <f ca="true">+IF(AND(ISNUMBER(OFFSET('Hygiene Data'!$D$5,0,10*ROW('Hygiene Data'!D130))),'Data Summary'!DO136="Yes"),OFFSET('Hygiene Data'!$D$5,0,10*ROW('Hygiene Data'!D130)),NA())</f>
        <v>#N/A</v>
      </c>
      <c r="BA136" s="92" t="e">
        <f ca="true">+IF(AND(ISNUMBER(OFFSET('Hygiene Data'!$D$7,0,10*ROW('Hygiene Data'!D130))),'Data Summary'!DP136="Yes"),OFFSET('Hygiene Data'!$D$7,0,10*ROW('Hygiene Data'!D130)),NA())</f>
        <v>#N/A</v>
      </c>
      <c r="BB136" s="92" t="e">
        <f ca="true">+IF(AND(ISNUMBER(OFFSET('Hygiene Data'!$D$9,0,10*ROW('Hygiene Data'!D130))),'Data Summary'!DQ136="Yes"),OFFSET('Hygiene Data'!$D$9,0,10*ROW('Hygiene Data'!D130)),NA())</f>
        <v>#N/A</v>
      </c>
      <c r="BC136" s="92" t="e">
        <f ca="true">+IF(AND(ISNUMBER(OFFSET('Hygiene Data'!$E$5,0,10*ROW('Hygiene Data'!E130))),'Data Summary'!DR136="Yes"),OFFSET('Hygiene Data'!$E$5,0,10*ROW('Hygiene Data'!E130)),NA())</f>
        <v>#N/A</v>
      </c>
      <c r="BD136" s="92" t="e">
        <f ca="true">+IF(AND(ISNUMBER(OFFSET('Hygiene Data'!$E$7,0,10*ROW('Hygiene Data'!E130))),'Data Summary'!DS136="Yes"),OFFSET('Hygiene Data'!$E$7,0,10*ROW('Hygiene Data'!E130)),NA())</f>
        <v>#N/A</v>
      </c>
      <c r="BE136" s="92" t="e">
        <f ca="true">+IF(AND(ISNUMBER(OFFSET('Hygiene Data'!$E$9,0,10*ROW('Hygiene Data'!E130))),'Data Summary'!DT136="Yes"),OFFSET('Hygiene Data'!$E$9,0,10*ROW('Hygiene Data'!E130)),NA())</f>
        <v>#N/A</v>
      </c>
      <c r="BF136" s="92" t="e">
        <f ca="true">+IF(AND(ISNUMBER(OFFSET('Hygiene Data'!$F$5,0,10*ROW('Hygiene Data'!F130))),'Data Summary'!DU136="Yes"),OFFSET('Hygiene Data'!$F$5,0,10*ROW('Hygiene Data'!F130)),NA())</f>
        <v>#N/A</v>
      </c>
      <c r="BG136" s="92" t="e">
        <f ca="true">+IF(AND(ISNUMBER(OFFSET('Hygiene Data'!$F$7,0,10*ROW('Hygiene Data'!F130))),'Data Summary'!DV136="Yes"),OFFSET('Hygiene Data'!$F$7,0,10*ROW('Hygiene Data'!F130)),NA())</f>
        <v>#N/A</v>
      </c>
      <c r="BH136" s="92" t="e">
        <f ca="true">+IF(AND(ISNUMBER(OFFSET('Hygiene Data'!$F$9,0,10*ROW('Hygiene Data'!F130))),'Data Summary'!DW136="Yes"),OFFSET('Hygiene Data'!$F$9,0,10*ROW('Hygiene Data'!F130)),NA())</f>
        <v>#N/A</v>
      </c>
      <c r="BI136" s="92" t="e">
        <f ca="true">+IF(AND(ISNUMBER(OFFSET('Hygiene Data'!$G$5,0,10*ROW('Hygiene Data'!G130))),'Data Summary'!DX136="Yes"),OFFSET('Hygiene Data'!$G$5,0,10*ROW('Hygiene Data'!G130)),NA())</f>
        <v>#N/A</v>
      </c>
      <c r="BJ136" s="92" t="e">
        <f ca="true">+IF(AND(ISNUMBER(OFFSET('Hygiene Data'!$G$7,0,10*ROW('Hygiene Data'!G130))),'Data Summary'!DY136="Yes"),OFFSET('Hygiene Data'!$G$7,0,10*ROW('Hygiene Data'!G130)),NA())</f>
        <v>#N/A</v>
      </c>
      <c r="BK136" s="92" t="e">
        <f ca="true">+IF(AND(ISNUMBER(OFFSET('Hygiene Data'!$G$9,0,10*ROW('Hygiene Data'!G130))),'Data Summary'!DZ136="Yes"),OFFSET('Hygiene Data'!$G$9,0,10*ROW('Hygiene Data'!G130)),NA())</f>
        <v>#N/A</v>
      </c>
      <c r="BL136" s="92" t="e">
        <f ca="true">+IF(AND(ISNUMBER(OFFSET('Hygiene Data'!$H$5,0,10*ROW('Hygiene Data'!H130))),'Data Summary'!EA136="Yes"),OFFSET('Hygiene Data'!$H$5,0,10*ROW('Hygiene Data'!H130)),NA())</f>
        <v>#N/A</v>
      </c>
      <c r="BM136" s="92" t="e">
        <f ca="true">+IF(AND(ISNUMBER(OFFSET('Hygiene Data'!$H$7,0,10*ROW('Hygiene Data'!H130))),'Data Summary'!EB136="Yes"),OFFSET('Hygiene Data'!$H$7,0,10*ROW('Hygiene Data'!H130)),NA())</f>
        <v>#N/A</v>
      </c>
      <c r="BN136" s="92" t="e">
        <f ca="true">+IF(AND(ISNUMBER(OFFSET('Hygiene Data'!$H$9,0,10*ROW('Hygiene Data'!H130))),'Data Summary'!EC136="Yes"),OFFSET('Hygiene Data'!$H$9,0,10*ROW('Hygiene Data'!H130)),NA())</f>
        <v>#N/A</v>
      </c>
      <c r="BO136" s="92" t="e">
        <f ca="true">+IF(AND(ISNUMBER(OFFSET('Hygiene Data'!$I$5,0,10*ROW('Hygiene Data'!I130))),'Data Summary'!ED136="Yes"),OFFSET('Hygiene Data'!$I$5,0,10*ROW('Hygiene Data'!I130)),NA())</f>
        <v>#N/A</v>
      </c>
      <c r="BP136" s="92" t="e">
        <f ca="true">+IF(AND(ISNUMBER(OFFSET('Hygiene Data'!$I$7,0,10*ROW('Hygiene Data'!I130))),'Data Summary'!EE136="Yes"),OFFSET('Hygiene Data'!$I$7,0,10*ROW('Hygiene Data'!I130)),NA())</f>
        <v>#N/A</v>
      </c>
      <c r="BQ136" s="92"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4" t="str">
        <f ca="true">+IF(ISTEXT('Data Summary'!B137),'Data Summary'!B137,"")</f>
        <v/>
      </c>
      <c r="C137" s="327" t="e">
        <f ca="true">+VALUE('Data Summary'!C137)</f>
        <v>#VALUE!</v>
      </c>
      <c r="D137" s="90" t="e">
        <f ca="true">+IF(AND(ISNUMBER(OFFSET('Water Data'!$D$4,0,10*ROW('Water Data'!D131))),'Data Summary'!BS137="Yes"),100-OFFSET('Water Data'!$D$4,0,10*ROW('Water Data'!D131)),NA())</f>
        <v>#N/A</v>
      </c>
      <c r="E137" s="90" t="e">
        <f ca="true">+IF(AND(ISNUMBER(OFFSET('Water Data'!$D$6,0,10*ROW('Water Data'!D131))),'Data Summary'!BT137="Yes"),OFFSET('Water Data'!$D$6,0,10*ROW('Water Data'!D131)),NA())</f>
        <v>#N/A</v>
      </c>
      <c r="F137" s="90" t="e">
        <f ca="true">+IF(AND(ISNUMBER(OFFSET('Water Data'!$D$9,0,10*ROW('Water Data'!D131))),'Data Summary'!BU137="Yes"),OFFSET('Water Data'!$D$9,0,10*ROW('Water Data'!D131)),NA())</f>
        <v>#N/A</v>
      </c>
      <c r="G137" s="90" t="e">
        <f ca="true">+IF(AND(ISNUMBER(OFFSET('Water Data'!$E$4,0,10*ROW('Water Data'!E131))),'Data Summary'!BV137="Yes"),100-OFFSET('Water Data'!$E$4,0,10*ROW('Water Data'!E131)),NA())</f>
        <v>#N/A</v>
      </c>
      <c r="H137" s="90" t="e">
        <f ca="true">+IF(AND(ISNUMBER(OFFSET('Water Data'!$E$6,0,10*ROW('Water Data'!E131))),'Data Summary'!BW137="Yes"),OFFSET('Water Data'!$E$6,0,10*ROW('Water Data'!E131)),NA())</f>
        <v>#N/A</v>
      </c>
      <c r="I137" s="90" t="e">
        <f ca="true">+IF(AND(ISNUMBER(OFFSET('Water Data'!$E$9,0,10*ROW('Water Data'!E131))),'Data Summary'!BX137="Yes"),OFFSET('Water Data'!$E$9,0,10*ROW('Water Data'!E131)),NA())</f>
        <v>#N/A</v>
      </c>
      <c r="J137" s="90" t="e">
        <f ca="true">+IF(AND(ISNUMBER(OFFSET('Water Data'!$F$4,0,10*ROW('Water Data'!F131))),'Data Summary'!BY137="Yes"),100-OFFSET('Water Data'!$F$4,0,10*ROW('Water Data'!F131)),NA())</f>
        <v>#N/A</v>
      </c>
      <c r="K137" s="90" t="e">
        <f ca="true">+IF(AND(ISNUMBER(OFFSET('Water Data'!$F$6,0,10*ROW('Water Data'!F131))),'Data Summary'!BZ137="Yes"),OFFSET('Water Data'!$F$6,0,10*ROW('Water Data'!F131)),NA())</f>
        <v>#N/A</v>
      </c>
      <c r="L137" s="90" t="e">
        <f ca="true">+IF(AND(ISNUMBER(OFFSET('Water Data'!$F$9,0,10*ROW('Water Data'!F131))),'Data Summary'!CA137="Yes"),OFFSET('Water Data'!$F$9,0,10*ROW('Water Data'!F131)),NA())</f>
        <v>#N/A</v>
      </c>
      <c r="M137" s="90" t="e">
        <f ca="true">+IF(AND(ISNUMBER(OFFSET('Water Data'!$G$4,0,10*ROW('Water Data'!G131))),'Data Summary'!CB137="Yes"),100-OFFSET('Water Data'!$G$4,0,10*ROW('Water Data'!G131)),NA())</f>
        <v>#N/A</v>
      </c>
      <c r="N137" s="90" t="e">
        <f ca="true">+IF(AND(ISNUMBER(OFFSET('Water Data'!$G$6,0,10*ROW('Water Data'!G131))),'Data Summary'!CC137="Yes"),OFFSET('Water Data'!$G$6,0,10*ROW('Water Data'!G131)),NA())</f>
        <v>#N/A</v>
      </c>
      <c r="O137" s="90" t="e">
        <f ca="true">+IF(AND(ISNUMBER(OFFSET('Water Data'!$G$9,0,10*ROW('Water Data'!G131))),'Data Summary'!CD137="Yes"),OFFSET('Water Data'!$G$9,0,10*ROW('Water Data'!G131)),NA())</f>
        <v>#N/A</v>
      </c>
      <c r="P137" s="90" t="e">
        <f ca="true">+IF(AND(ISNUMBER(OFFSET('Water Data'!$H$4,0,10*ROW('Water Data'!H131))),'Data Summary'!CE137="Yes"),100-OFFSET('Water Data'!$H$4,0,10*ROW('Water Data'!H131)),NA())</f>
        <v>#N/A</v>
      </c>
      <c r="Q137" s="90" t="e">
        <f ca="true">+IF(AND(ISNUMBER(OFFSET('Water Data'!$H$6,0,10*ROW('Water Data'!H131))),'Data Summary'!CF137="Yes"),OFFSET('Water Data'!$H$6,0,10*ROW('Water Data'!H131)),NA())</f>
        <v>#N/A</v>
      </c>
      <c r="R137" s="90" t="e">
        <f ca="true">+IF(AND(ISNUMBER(OFFSET('Water Data'!$H$9,0,10*ROW('Water Data'!H131))),'Data Summary'!CG137="Yes"),OFFSET('Water Data'!$H$9,0,10*ROW('Water Data'!H131)),NA())</f>
        <v>#N/A</v>
      </c>
      <c r="S137" s="90" t="e">
        <f ca="true">+IF(AND(ISNUMBER(OFFSET('Water Data'!$I$4,0,10*ROW('Water Data'!I131))),'Data Summary'!CH137="Yes"),100-OFFSET('Water Data'!$I$4,0,10*ROW('Water Data'!I131)),NA())</f>
        <v>#N/A</v>
      </c>
      <c r="T137" s="90" t="e">
        <f ca="true">+IF(AND(ISNUMBER(OFFSET('Water Data'!$I$6,0,10*ROW('Water Data'!I131))),'Data Summary'!CI137="Yes"),OFFSET('Water Data'!$I$6,0,10*ROW('Water Data'!I131)),NA())</f>
        <v>#N/A</v>
      </c>
      <c r="U137" s="90" t="e">
        <f ca="true">+IF(AND(ISNUMBER(OFFSET('Water Data'!$I$9,0,10*ROW('Water Data'!I131))),'Data Summary'!CJ137="Yes"),OFFSET('Water Data'!$I$9,0,10*ROW('Water Data'!I131)),NA())</f>
        <v>#N/A</v>
      </c>
      <c r="V137" s="91" t="e">
        <f ca="true">+IF(AND(ISNUMBER(OFFSET('Sanitation Data'!$D$4,0,10*ROW('Sanitation Data'!D131))),'Data Summary'!CK137="Yes"),100-OFFSET('Sanitation Data'!$D$4,0,10*ROW('Sanitation Data'!D131)),NA())</f>
        <v>#N/A</v>
      </c>
      <c r="W137" s="91" t="e">
        <f ca="true">+IF(AND(ISNUMBER(OFFSET('Sanitation Data'!$D$6,0,10*ROW('Sanitation Data'!D131))),'Data Summary'!CL137="Yes"),OFFSET('Sanitation Data'!$D$6,0,10*ROW('Sanitation Data'!D131)),NA())</f>
        <v>#N/A</v>
      </c>
      <c r="X137" s="91" t="e">
        <f ca="true">+IF(AND(ISNUMBER(OFFSET('Sanitation Data'!$D$10,0,10*ROW('Sanitation Data'!D131))),'Data Summary'!CM137="Yes"),OFFSET('Sanitation Data'!$D$10,0,10*ROW('Sanitation Data'!D131)),NA())</f>
        <v>#N/A</v>
      </c>
      <c r="Y137" s="91" t="e">
        <f ca="true">+IF(AND(ISNUMBER(OFFSET('Sanitation Data'!$D$11,0,10*ROW('Sanitation Data'!D131))),'Data Summary'!CN137="Yes"),OFFSET('Sanitation Data'!$D$11,0,10*ROW('Sanitation Data'!D131)),NA())</f>
        <v>#N/A</v>
      </c>
      <c r="Z137" s="91" t="e">
        <f ca="true">+IF(AND(ISNUMBER(OFFSET('Sanitation Data'!$D$12,0,10*ROW('Sanitation Data'!D131))),'Data Summary'!CO137="Yes"),OFFSET('Sanitation Data'!$D$12,0,10*ROW('Sanitation Data'!D131)),NA())</f>
        <v>#N/A</v>
      </c>
      <c r="AA137" s="91" t="e">
        <f ca="true">+IF(AND(ISNUMBER(OFFSET('Sanitation Data'!$E$4,0,10*ROW('Sanitation Data'!E131))),'Data Summary'!CP137="Yes"),100-OFFSET('Sanitation Data'!$E$4,0,10*ROW('Sanitation Data'!E131)),NA())</f>
        <v>#N/A</v>
      </c>
      <c r="AB137" s="91" t="e">
        <f ca="true">+IF(AND(ISNUMBER(OFFSET('Sanitation Data'!$E$6,0,10*ROW('Sanitation Data'!E131))),'Data Summary'!CQ137="Yes"),OFFSET('Sanitation Data'!$E$6,0,10*ROW('Sanitation Data'!E131)),NA())</f>
        <v>#N/A</v>
      </c>
      <c r="AC137" s="91" t="e">
        <f ca="true">+IF(AND(ISNUMBER(OFFSET('Sanitation Data'!$E$10,0,10*ROW('Sanitation Data'!E131))),'Data Summary'!CR137="Yes"),OFFSET('Sanitation Data'!$E$10,0,10*ROW('Sanitation Data'!E131)),NA())</f>
        <v>#N/A</v>
      </c>
      <c r="AD137" s="91" t="e">
        <f ca="true">+IF(AND(ISNUMBER(OFFSET('Sanitation Data'!$E$11,0,10*ROW('Sanitation Data'!E131))),'Data Summary'!CS137="Yes"),OFFSET('Sanitation Data'!$E$11,0,10*ROW('Sanitation Data'!E131)),NA())</f>
        <v>#N/A</v>
      </c>
      <c r="AE137" s="91" t="e">
        <f ca="true">+IF(AND(ISNUMBER(OFFSET('Sanitation Data'!$E$12,0,10*ROW('Sanitation Data'!E131))),'Data Summary'!CT137="Yes"),OFFSET('Sanitation Data'!$E$12,0,10*ROW('Sanitation Data'!E131)),NA())</f>
        <v>#N/A</v>
      </c>
      <c r="AF137" s="91" t="e">
        <f ca="true">+IF(AND(ISNUMBER(OFFSET('Sanitation Data'!$F$4,0,10*ROW('Sanitation Data'!F131))),'Data Summary'!CU137="Yes"),100-OFFSET('Sanitation Data'!$F$4,0,10*ROW('Sanitation Data'!F131)),NA())</f>
        <v>#N/A</v>
      </c>
      <c r="AG137" s="91" t="e">
        <f ca="true">+IF(AND(ISNUMBER(OFFSET('Sanitation Data'!$F$6,0,10*ROW('Sanitation Data'!F131))),'Data Summary'!CV137="Yes"),OFFSET('Sanitation Data'!$F$6,0,10*ROW('Sanitation Data'!F131)),NA())</f>
        <v>#N/A</v>
      </c>
      <c r="AH137" s="91" t="e">
        <f ca="true">+IF(AND(ISNUMBER(OFFSET('Sanitation Data'!$F$10,0,10*ROW('Sanitation Data'!F131))),'Data Summary'!CW137="Yes"),OFFSET('Sanitation Data'!$F$10,0,10*ROW('Sanitation Data'!F131)),NA())</f>
        <v>#N/A</v>
      </c>
      <c r="AI137" s="91" t="e">
        <f ca="true">+IF(AND(ISNUMBER(OFFSET('Sanitation Data'!$F$11,0,10*ROW('Sanitation Data'!F131))),'Data Summary'!CX137="Yes"),OFFSET('Sanitation Data'!$F$11,0,10*ROW('Sanitation Data'!F131)),NA())</f>
        <v>#N/A</v>
      </c>
      <c r="AJ137" s="91" t="e">
        <f ca="true">+IF(AND(ISNUMBER(OFFSET('Sanitation Data'!$F$12,0,10*ROW('Sanitation Data'!F131))),'Data Summary'!CY137="Yes"),OFFSET('Sanitation Data'!$F$12,0,10*ROW('Sanitation Data'!F131)),NA())</f>
        <v>#N/A</v>
      </c>
      <c r="AK137" s="91" t="e">
        <f ca="true">+IF(AND(ISNUMBER(OFFSET('Sanitation Data'!$G$4,0,10*ROW('Sanitation Data'!G131))),'Data Summary'!CZ137="Yes"),100-OFFSET('Sanitation Data'!$G$4,0,10*ROW('Sanitation Data'!G131)),NA())</f>
        <v>#N/A</v>
      </c>
      <c r="AL137" s="91" t="e">
        <f ca="true">+IF(AND(ISNUMBER(OFFSET('Sanitation Data'!$G$6,0,10*ROW('Sanitation Data'!G131))),'Data Summary'!DA137="Yes"),OFFSET('Sanitation Data'!$G$6,0,10*ROW('Sanitation Data'!G131)),NA())</f>
        <v>#N/A</v>
      </c>
      <c r="AM137" s="91" t="e">
        <f ca="true">+IF(AND(ISNUMBER(OFFSET('Sanitation Data'!$G$10,0,10*ROW('Sanitation Data'!G131))),'Data Summary'!DB137="Yes"),OFFSET('Sanitation Data'!$G$10,0,10*ROW('Sanitation Data'!G131)),NA())</f>
        <v>#N/A</v>
      </c>
      <c r="AN137" s="91" t="e">
        <f ca="true">+IF(AND(ISNUMBER(OFFSET('Sanitation Data'!$G$11,0,10*ROW('Sanitation Data'!G131))),'Data Summary'!DC137="Yes"),OFFSET('Sanitation Data'!$G$11,0,10*ROW('Sanitation Data'!G131)),NA())</f>
        <v>#N/A</v>
      </c>
      <c r="AO137" s="91" t="e">
        <f ca="true">+IF(AND(ISNUMBER(OFFSET('Sanitation Data'!$G$12,0,10*ROW('Sanitation Data'!G131))),'Data Summary'!DD137="Yes"),OFFSET('Sanitation Data'!$G$12,0,10*ROW('Sanitation Data'!G131)),NA())</f>
        <v>#N/A</v>
      </c>
      <c r="AP137" s="91" t="e">
        <f ca="true">+IF(AND(ISNUMBER(OFFSET('Sanitation Data'!$H$4,0,10*ROW('Sanitation Data'!H131))),'Data Summary'!DE137="Yes"),100-OFFSET('Sanitation Data'!$H$4,0,10*ROW('Sanitation Data'!H131)),NA())</f>
        <v>#N/A</v>
      </c>
      <c r="AQ137" s="91" t="e">
        <f ca="true">+IF(AND(ISNUMBER(OFFSET('Sanitation Data'!$H$6,0,10*ROW('Sanitation Data'!H131))),'Data Summary'!DF137="Yes"),OFFSET('Sanitation Data'!$H$6,0,10*ROW('Sanitation Data'!H131)),NA())</f>
        <v>#N/A</v>
      </c>
      <c r="AR137" s="91" t="e">
        <f ca="true">+IF(AND(ISNUMBER(OFFSET('Sanitation Data'!$H$10,0,10*ROW('Sanitation Data'!H131))),'Data Summary'!DG137="Yes"),OFFSET('Sanitation Data'!$H$10,0,10*ROW('Sanitation Data'!H131)),NA())</f>
        <v>#N/A</v>
      </c>
      <c r="AS137" s="91" t="e">
        <f ca="true">+IF(AND(ISNUMBER(OFFSET('Sanitation Data'!$H$11,0,10*ROW('Sanitation Data'!H131))),'Data Summary'!DH137="Yes"),OFFSET('Sanitation Data'!$H$11,0,10*ROW('Sanitation Data'!H131)),NA())</f>
        <v>#N/A</v>
      </c>
      <c r="AT137" s="91" t="e">
        <f ca="true">+IF(AND(ISNUMBER(OFFSET('Sanitation Data'!$H$12,0,10*ROW('Sanitation Data'!H131))),'Data Summary'!DI137="Yes"),OFFSET('Sanitation Data'!$H$12,0,10*ROW('Sanitation Data'!H131)),NA())</f>
        <v>#N/A</v>
      </c>
      <c r="AU137" s="91" t="e">
        <f ca="true">+IF(AND(ISNUMBER(OFFSET('Sanitation Data'!$I$4,0,10*ROW('Sanitation Data'!I131))),'Data Summary'!DJ137="Yes"),100-OFFSET('Sanitation Data'!$I$4,0,10*ROW('Sanitation Data'!I131)),NA())</f>
        <v>#N/A</v>
      </c>
      <c r="AV137" s="91" t="e">
        <f ca="true">+IF(AND(ISNUMBER(OFFSET('Sanitation Data'!$I$6,0,10*ROW('Sanitation Data'!I131))),'Data Summary'!DK137="Yes"),OFFSET('Sanitation Data'!$I$6,0,10*ROW('Sanitation Data'!I131)),NA())</f>
        <v>#N/A</v>
      </c>
      <c r="AW137" s="91" t="e">
        <f ca="true">+IF(AND(ISNUMBER(OFFSET('Sanitation Data'!$I$10,0,10*ROW('Sanitation Data'!I131))),'Data Summary'!DL137="Yes"),OFFSET('Sanitation Data'!$I$10,0,10*ROW('Sanitation Data'!I131)),NA())</f>
        <v>#N/A</v>
      </c>
      <c r="AX137" s="91" t="e">
        <f ca="true">+IF(AND(ISNUMBER(OFFSET('Sanitation Data'!$I$11,0,10*ROW('Sanitation Data'!I131))),'Data Summary'!DM137="Yes"),OFFSET('Sanitation Data'!$I$11,0,10*ROW('Sanitation Data'!I131)),NA())</f>
        <v>#N/A</v>
      </c>
      <c r="AY137" s="91" t="e">
        <f ca="true">+IF(AND(ISNUMBER(OFFSET('Sanitation Data'!$I$12,0,10*ROW('Sanitation Data'!I131))),'Data Summary'!DN137="Yes"),OFFSET('Sanitation Data'!$I$12,0,10*ROW('Sanitation Data'!I131)),NA())</f>
        <v>#N/A</v>
      </c>
      <c r="AZ137" s="92" t="e">
        <f ca="true">+IF(AND(ISNUMBER(OFFSET('Hygiene Data'!$D$5,0,10*ROW('Hygiene Data'!D131))),'Data Summary'!DO137="Yes"),OFFSET('Hygiene Data'!$D$5,0,10*ROW('Hygiene Data'!D131)),NA())</f>
        <v>#N/A</v>
      </c>
      <c r="BA137" s="92" t="e">
        <f ca="true">+IF(AND(ISNUMBER(OFFSET('Hygiene Data'!$D$7,0,10*ROW('Hygiene Data'!D131))),'Data Summary'!DP137="Yes"),OFFSET('Hygiene Data'!$D$7,0,10*ROW('Hygiene Data'!D131)),NA())</f>
        <v>#N/A</v>
      </c>
      <c r="BB137" s="92" t="e">
        <f ca="true">+IF(AND(ISNUMBER(OFFSET('Hygiene Data'!$D$9,0,10*ROW('Hygiene Data'!D131))),'Data Summary'!DQ137="Yes"),OFFSET('Hygiene Data'!$D$9,0,10*ROW('Hygiene Data'!D131)),NA())</f>
        <v>#N/A</v>
      </c>
      <c r="BC137" s="92" t="e">
        <f ca="true">+IF(AND(ISNUMBER(OFFSET('Hygiene Data'!$E$5,0,10*ROW('Hygiene Data'!E131))),'Data Summary'!DR137="Yes"),OFFSET('Hygiene Data'!$E$5,0,10*ROW('Hygiene Data'!E131)),NA())</f>
        <v>#N/A</v>
      </c>
      <c r="BD137" s="92" t="e">
        <f ca="true">+IF(AND(ISNUMBER(OFFSET('Hygiene Data'!$E$7,0,10*ROW('Hygiene Data'!E131))),'Data Summary'!DS137="Yes"),OFFSET('Hygiene Data'!$E$7,0,10*ROW('Hygiene Data'!E131)),NA())</f>
        <v>#N/A</v>
      </c>
      <c r="BE137" s="92" t="e">
        <f ca="true">+IF(AND(ISNUMBER(OFFSET('Hygiene Data'!$E$9,0,10*ROW('Hygiene Data'!E131))),'Data Summary'!DT137="Yes"),OFFSET('Hygiene Data'!$E$9,0,10*ROW('Hygiene Data'!E131)),NA())</f>
        <v>#N/A</v>
      </c>
      <c r="BF137" s="92" t="e">
        <f ca="true">+IF(AND(ISNUMBER(OFFSET('Hygiene Data'!$F$5,0,10*ROW('Hygiene Data'!F131))),'Data Summary'!DU137="Yes"),OFFSET('Hygiene Data'!$F$5,0,10*ROW('Hygiene Data'!F131)),NA())</f>
        <v>#N/A</v>
      </c>
      <c r="BG137" s="92" t="e">
        <f ca="true">+IF(AND(ISNUMBER(OFFSET('Hygiene Data'!$F$7,0,10*ROW('Hygiene Data'!F131))),'Data Summary'!DV137="Yes"),OFFSET('Hygiene Data'!$F$7,0,10*ROW('Hygiene Data'!F131)),NA())</f>
        <v>#N/A</v>
      </c>
      <c r="BH137" s="92" t="e">
        <f ca="true">+IF(AND(ISNUMBER(OFFSET('Hygiene Data'!$F$9,0,10*ROW('Hygiene Data'!F131))),'Data Summary'!DW137="Yes"),OFFSET('Hygiene Data'!$F$9,0,10*ROW('Hygiene Data'!F131)),NA())</f>
        <v>#N/A</v>
      </c>
      <c r="BI137" s="92" t="e">
        <f ca="true">+IF(AND(ISNUMBER(OFFSET('Hygiene Data'!$G$5,0,10*ROW('Hygiene Data'!G131))),'Data Summary'!DX137="Yes"),OFFSET('Hygiene Data'!$G$5,0,10*ROW('Hygiene Data'!G131)),NA())</f>
        <v>#N/A</v>
      </c>
      <c r="BJ137" s="92" t="e">
        <f ca="true">+IF(AND(ISNUMBER(OFFSET('Hygiene Data'!$G$7,0,10*ROW('Hygiene Data'!G131))),'Data Summary'!DY137="Yes"),OFFSET('Hygiene Data'!$G$7,0,10*ROW('Hygiene Data'!G131)),NA())</f>
        <v>#N/A</v>
      </c>
      <c r="BK137" s="92" t="e">
        <f ca="true">+IF(AND(ISNUMBER(OFFSET('Hygiene Data'!$G$9,0,10*ROW('Hygiene Data'!G131))),'Data Summary'!DZ137="Yes"),OFFSET('Hygiene Data'!$G$9,0,10*ROW('Hygiene Data'!G131)),NA())</f>
        <v>#N/A</v>
      </c>
      <c r="BL137" s="92" t="e">
        <f ca="true">+IF(AND(ISNUMBER(OFFSET('Hygiene Data'!$H$5,0,10*ROW('Hygiene Data'!H131))),'Data Summary'!EA137="Yes"),OFFSET('Hygiene Data'!$H$5,0,10*ROW('Hygiene Data'!H131)),NA())</f>
        <v>#N/A</v>
      </c>
      <c r="BM137" s="92" t="e">
        <f ca="true">+IF(AND(ISNUMBER(OFFSET('Hygiene Data'!$H$7,0,10*ROW('Hygiene Data'!H131))),'Data Summary'!EB137="Yes"),OFFSET('Hygiene Data'!$H$7,0,10*ROW('Hygiene Data'!H131)),NA())</f>
        <v>#N/A</v>
      </c>
      <c r="BN137" s="92" t="e">
        <f ca="true">+IF(AND(ISNUMBER(OFFSET('Hygiene Data'!$H$9,0,10*ROW('Hygiene Data'!H131))),'Data Summary'!EC137="Yes"),OFFSET('Hygiene Data'!$H$9,0,10*ROW('Hygiene Data'!H131)),NA())</f>
        <v>#N/A</v>
      </c>
      <c r="BO137" s="92" t="e">
        <f ca="true">+IF(AND(ISNUMBER(OFFSET('Hygiene Data'!$I$5,0,10*ROW('Hygiene Data'!I131))),'Data Summary'!ED137="Yes"),OFFSET('Hygiene Data'!$I$5,0,10*ROW('Hygiene Data'!I131)),NA())</f>
        <v>#N/A</v>
      </c>
      <c r="BP137" s="92" t="e">
        <f ca="true">+IF(AND(ISNUMBER(OFFSET('Hygiene Data'!$I$7,0,10*ROW('Hygiene Data'!I131))),'Data Summary'!EE137="Yes"),OFFSET('Hygiene Data'!$I$7,0,10*ROW('Hygiene Data'!I131)),NA())</f>
        <v>#N/A</v>
      </c>
      <c r="BQ137" s="92"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4" t="str">
        <f ca="true">+IF(ISTEXT('Data Summary'!B138),'Data Summary'!B138,"")</f>
        <v/>
      </c>
      <c r="C138" s="327" t="e">
        <f ca="true">+VALUE('Data Summary'!C138)</f>
        <v>#VALUE!</v>
      </c>
      <c r="D138" s="90" t="e">
        <f ca="true">+IF(AND(ISNUMBER(OFFSET('Water Data'!$D$4,0,10*ROW('Water Data'!D132))),'Data Summary'!BS138="Yes"),100-OFFSET('Water Data'!$D$4,0,10*ROW('Water Data'!D132)),NA())</f>
        <v>#N/A</v>
      </c>
      <c r="E138" s="90" t="e">
        <f ca="true">+IF(AND(ISNUMBER(OFFSET('Water Data'!$D$6,0,10*ROW('Water Data'!D132))),'Data Summary'!BT138="Yes"),OFFSET('Water Data'!$D$6,0,10*ROW('Water Data'!D132)),NA())</f>
        <v>#N/A</v>
      </c>
      <c r="F138" s="90" t="e">
        <f ca="true">+IF(AND(ISNUMBER(OFFSET('Water Data'!$D$9,0,10*ROW('Water Data'!D132))),'Data Summary'!BU138="Yes"),OFFSET('Water Data'!$D$9,0,10*ROW('Water Data'!D132)),NA())</f>
        <v>#N/A</v>
      </c>
      <c r="G138" s="90" t="e">
        <f ca="true">+IF(AND(ISNUMBER(OFFSET('Water Data'!$E$4,0,10*ROW('Water Data'!E132))),'Data Summary'!BV138="Yes"),100-OFFSET('Water Data'!$E$4,0,10*ROW('Water Data'!E132)),NA())</f>
        <v>#N/A</v>
      </c>
      <c r="H138" s="90" t="e">
        <f ca="true">+IF(AND(ISNUMBER(OFFSET('Water Data'!$E$6,0,10*ROW('Water Data'!E132))),'Data Summary'!BW138="Yes"),OFFSET('Water Data'!$E$6,0,10*ROW('Water Data'!E132)),NA())</f>
        <v>#N/A</v>
      </c>
      <c r="I138" s="90" t="e">
        <f ca="true">+IF(AND(ISNUMBER(OFFSET('Water Data'!$E$9,0,10*ROW('Water Data'!E132))),'Data Summary'!BX138="Yes"),OFFSET('Water Data'!$E$9,0,10*ROW('Water Data'!E132)),NA())</f>
        <v>#N/A</v>
      </c>
      <c r="J138" s="90" t="e">
        <f ca="true">+IF(AND(ISNUMBER(OFFSET('Water Data'!$F$4,0,10*ROW('Water Data'!F132))),'Data Summary'!BY138="Yes"),100-OFFSET('Water Data'!$F$4,0,10*ROW('Water Data'!F132)),NA())</f>
        <v>#N/A</v>
      </c>
      <c r="K138" s="90" t="e">
        <f ca="true">+IF(AND(ISNUMBER(OFFSET('Water Data'!$F$6,0,10*ROW('Water Data'!F132))),'Data Summary'!BZ138="Yes"),OFFSET('Water Data'!$F$6,0,10*ROW('Water Data'!F132)),NA())</f>
        <v>#N/A</v>
      </c>
      <c r="L138" s="90" t="e">
        <f ca="true">+IF(AND(ISNUMBER(OFFSET('Water Data'!$F$9,0,10*ROW('Water Data'!F132))),'Data Summary'!CA138="Yes"),OFFSET('Water Data'!$F$9,0,10*ROW('Water Data'!F132)),NA())</f>
        <v>#N/A</v>
      </c>
      <c r="M138" s="90" t="e">
        <f ca="true">+IF(AND(ISNUMBER(OFFSET('Water Data'!$G$4,0,10*ROW('Water Data'!G132))),'Data Summary'!CB138="Yes"),100-OFFSET('Water Data'!$G$4,0,10*ROW('Water Data'!G132)),NA())</f>
        <v>#N/A</v>
      </c>
      <c r="N138" s="90" t="e">
        <f ca="true">+IF(AND(ISNUMBER(OFFSET('Water Data'!$G$6,0,10*ROW('Water Data'!G132))),'Data Summary'!CC138="Yes"),OFFSET('Water Data'!$G$6,0,10*ROW('Water Data'!G132)),NA())</f>
        <v>#N/A</v>
      </c>
      <c r="O138" s="90" t="e">
        <f ca="true">+IF(AND(ISNUMBER(OFFSET('Water Data'!$G$9,0,10*ROW('Water Data'!G132))),'Data Summary'!CD138="Yes"),OFFSET('Water Data'!$G$9,0,10*ROW('Water Data'!G132)),NA())</f>
        <v>#N/A</v>
      </c>
      <c r="P138" s="90" t="e">
        <f ca="true">+IF(AND(ISNUMBER(OFFSET('Water Data'!$H$4,0,10*ROW('Water Data'!H132))),'Data Summary'!CE138="Yes"),100-OFFSET('Water Data'!$H$4,0,10*ROW('Water Data'!H132)),NA())</f>
        <v>#N/A</v>
      </c>
      <c r="Q138" s="90" t="e">
        <f ca="true">+IF(AND(ISNUMBER(OFFSET('Water Data'!$H$6,0,10*ROW('Water Data'!H132))),'Data Summary'!CF138="Yes"),OFFSET('Water Data'!$H$6,0,10*ROW('Water Data'!H132)),NA())</f>
        <v>#N/A</v>
      </c>
      <c r="R138" s="90" t="e">
        <f ca="true">+IF(AND(ISNUMBER(OFFSET('Water Data'!$H$9,0,10*ROW('Water Data'!H132))),'Data Summary'!CG138="Yes"),OFFSET('Water Data'!$H$9,0,10*ROW('Water Data'!H132)),NA())</f>
        <v>#N/A</v>
      </c>
      <c r="S138" s="90" t="e">
        <f ca="true">+IF(AND(ISNUMBER(OFFSET('Water Data'!$I$4,0,10*ROW('Water Data'!I132))),'Data Summary'!CH138="Yes"),100-OFFSET('Water Data'!$I$4,0,10*ROW('Water Data'!I132)),NA())</f>
        <v>#N/A</v>
      </c>
      <c r="T138" s="90" t="e">
        <f ca="true">+IF(AND(ISNUMBER(OFFSET('Water Data'!$I$6,0,10*ROW('Water Data'!I132))),'Data Summary'!CI138="Yes"),OFFSET('Water Data'!$I$6,0,10*ROW('Water Data'!I132)),NA())</f>
        <v>#N/A</v>
      </c>
      <c r="U138" s="90" t="e">
        <f ca="true">+IF(AND(ISNUMBER(OFFSET('Water Data'!$I$9,0,10*ROW('Water Data'!I132))),'Data Summary'!CJ138="Yes"),OFFSET('Water Data'!$I$9,0,10*ROW('Water Data'!I132)),NA())</f>
        <v>#N/A</v>
      </c>
      <c r="V138" s="91" t="e">
        <f ca="true">+IF(AND(ISNUMBER(OFFSET('Sanitation Data'!$D$4,0,10*ROW('Sanitation Data'!D132))),'Data Summary'!CK138="Yes"),100-OFFSET('Sanitation Data'!$D$4,0,10*ROW('Sanitation Data'!D132)),NA())</f>
        <v>#N/A</v>
      </c>
      <c r="W138" s="91" t="e">
        <f ca="true">+IF(AND(ISNUMBER(OFFSET('Sanitation Data'!$D$6,0,10*ROW('Sanitation Data'!D132))),'Data Summary'!CL138="Yes"),OFFSET('Sanitation Data'!$D$6,0,10*ROW('Sanitation Data'!D132)),NA())</f>
        <v>#N/A</v>
      </c>
      <c r="X138" s="91" t="e">
        <f ca="true">+IF(AND(ISNUMBER(OFFSET('Sanitation Data'!$D$10,0,10*ROW('Sanitation Data'!D132))),'Data Summary'!CM138="Yes"),OFFSET('Sanitation Data'!$D$10,0,10*ROW('Sanitation Data'!D132)),NA())</f>
        <v>#N/A</v>
      </c>
      <c r="Y138" s="91" t="e">
        <f ca="true">+IF(AND(ISNUMBER(OFFSET('Sanitation Data'!$D$11,0,10*ROW('Sanitation Data'!D132))),'Data Summary'!CN138="Yes"),OFFSET('Sanitation Data'!$D$11,0,10*ROW('Sanitation Data'!D132)),NA())</f>
        <v>#N/A</v>
      </c>
      <c r="Z138" s="91" t="e">
        <f ca="true">+IF(AND(ISNUMBER(OFFSET('Sanitation Data'!$D$12,0,10*ROW('Sanitation Data'!D132))),'Data Summary'!CO138="Yes"),OFFSET('Sanitation Data'!$D$12,0,10*ROW('Sanitation Data'!D132)),NA())</f>
        <v>#N/A</v>
      </c>
      <c r="AA138" s="91" t="e">
        <f ca="true">+IF(AND(ISNUMBER(OFFSET('Sanitation Data'!$E$4,0,10*ROW('Sanitation Data'!E132))),'Data Summary'!CP138="Yes"),100-OFFSET('Sanitation Data'!$E$4,0,10*ROW('Sanitation Data'!E132)),NA())</f>
        <v>#N/A</v>
      </c>
      <c r="AB138" s="91" t="e">
        <f ca="true">+IF(AND(ISNUMBER(OFFSET('Sanitation Data'!$E$6,0,10*ROW('Sanitation Data'!E132))),'Data Summary'!CQ138="Yes"),OFFSET('Sanitation Data'!$E$6,0,10*ROW('Sanitation Data'!E132)),NA())</f>
        <v>#N/A</v>
      </c>
      <c r="AC138" s="91" t="e">
        <f ca="true">+IF(AND(ISNUMBER(OFFSET('Sanitation Data'!$E$10,0,10*ROW('Sanitation Data'!E132))),'Data Summary'!CR138="Yes"),OFFSET('Sanitation Data'!$E$10,0,10*ROW('Sanitation Data'!E132)),NA())</f>
        <v>#N/A</v>
      </c>
      <c r="AD138" s="91" t="e">
        <f ca="true">+IF(AND(ISNUMBER(OFFSET('Sanitation Data'!$E$11,0,10*ROW('Sanitation Data'!E132))),'Data Summary'!CS138="Yes"),OFFSET('Sanitation Data'!$E$11,0,10*ROW('Sanitation Data'!E132)),NA())</f>
        <v>#N/A</v>
      </c>
      <c r="AE138" s="91" t="e">
        <f ca="true">+IF(AND(ISNUMBER(OFFSET('Sanitation Data'!$E$12,0,10*ROW('Sanitation Data'!E132))),'Data Summary'!CT138="Yes"),OFFSET('Sanitation Data'!$E$12,0,10*ROW('Sanitation Data'!E132)),NA())</f>
        <v>#N/A</v>
      </c>
      <c r="AF138" s="91" t="e">
        <f ca="true">+IF(AND(ISNUMBER(OFFSET('Sanitation Data'!$F$4,0,10*ROW('Sanitation Data'!F132))),'Data Summary'!CU138="Yes"),100-OFFSET('Sanitation Data'!$F$4,0,10*ROW('Sanitation Data'!F132)),NA())</f>
        <v>#N/A</v>
      </c>
      <c r="AG138" s="91" t="e">
        <f ca="true">+IF(AND(ISNUMBER(OFFSET('Sanitation Data'!$F$6,0,10*ROW('Sanitation Data'!F132))),'Data Summary'!CV138="Yes"),OFFSET('Sanitation Data'!$F$6,0,10*ROW('Sanitation Data'!F132)),NA())</f>
        <v>#N/A</v>
      </c>
      <c r="AH138" s="91" t="e">
        <f ca="true">+IF(AND(ISNUMBER(OFFSET('Sanitation Data'!$F$10,0,10*ROW('Sanitation Data'!F132))),'Data Summary'!CW138="Yes"),OFFSET('Sanitation Data'!$F$10,0,10*ROW('Sanitation Data'!F132)),NA())</f>
        <v>#N/A</v>
      </c>
      <c r="AI138" s="91" t="e">
        <f ca="true">+IF(AND(ISNUMBER(OFFSET('Sanitation Data'!$F$11,0,10*ROW('Sanitation Data'!F132))),'Data Summary'!CX138="Yes"),OFFSET('Sanitation Data'!$F$11,0,10*ROW('Sanitation Data'!F132)),NA())</f>
        <v>#N/A</v>
      </c>
      <c r="AJ138" s="91" t="e">
        <f ca="true">+IF(AND(ISNUMBER(OFFSET('Sanitation Data'!$F$12,0,10*ROW('Sanitation Data'!F132))),'Data Summary'!CY138="Yes"),OFFSET('Sanitation Data'!$F$12,0,10*ROW('Sanitation Data'!F132)),NA())</f>
        <v>#N/A</v>
      </c>
      <c r="AK138" s="91" t="e">
        <f ca="true">+IF(AND(ISNUMBER(OFFSET('Sanitation Data'!$G$4,0,10*ROW('Sanitation Data'!G132))),'Data Summary'!CZ138="Yes"),100-OFFSET('Sanitation Data'!$G$4,0,10*ROW('Sanitation Data'!G132)),NA())</f>
        <v>#N/A</v>
      </c>
      <c r="AL138" s="91" t="e">
        <f ca="true">+IF(AND(ISNUMBER(OFFSET('Sanitation Data'!$G$6,0,10*ROW('Sanitation Data'!G132))),'Data Summary'!DA138="Yes"),OFFSET('Sanitation Data'!$G$6,0,10*ROW('Sanitation Data'!G132)),NA())</f>
        <v>#N/A</v>
      </c>
      <c r="AM138" s="91" t="e">
        <f ca="true">+IF(AND(ISNUMBER(OFFSET('Sanitation Data'!$G$10,0,10*ROW('Sanitation Data'!G132))),'Data Summary'!DB138="Yes"),OFFSET('Sanitation Data'!$G$10,0,10*ROW('Sanitation Data'!G132)),NA())</f>
        <v>#N/A</v>
      </c>
      <c r="AN138" s="91" t="e">
        <f ca="true">+IF(AND(ISNUMBER(OFFSET('Sanitation Data'!$G$11,0,10*ROW('Sanitation Data'!G132))),'Data Summary'!DC138="Yes"),OFFSET('Sanitation Data'!$G$11,0,10*ROW('Sanitation Data'!G132)),NA())</f>
        <v>#N/A</v>
      </c>
      <c r="AO138" s="91" t="e">
        <f ca="true">+IF(AND(ISNUMBER(OFFSET('Sanitation Data'!$G$12,0,10*ROW('Sanitation Data'!G132))),'Data Summary'!DD138="Yes"),OFFSET('Sanitation Data'!$G$12,0,10*ROW('Sanitation Data'!G132)),NA())</f>
        <v>#N/A</v>
      </c>
      <c r="AP138" s="91" t="e">
        <f ca="true">+IF(AND(ISNUMBER(OFFSET('Sanitation Data'!$H$4,0,10*ROW('Sanitation Data'!H132))),'Data Summary'!DE138="Yes"),100-OFFSET('Sanitation Data'!$H$4,0,10*ROW('Sanitation Data'!H132)),NA())</f>
        <v>#N/A</v>
      </c>
      <c r="AQ138" s="91" t="e">
        <f ca="true">+IF(AND(ISNUMBER(OFFSET('Sanitation Data'!$H$6,0,10*ROW('Sanitation Data'!H132))),'Data Summary'!DF138="Yes"),OFFSET('Sanitation Data'!$H$6,0,10*ROW('Sanitation Data'!H132)),NA())</f>
        <v>#N/A</v>
      </c>
      <c r="AR138" s="91" t="e">
        <f ca="true">+IF(AND(ISNUMBER(OFFSET('Sanitation Data'!$H$10,0,10*ROW('Sanitation Data'!H132))),'Data Summary'!DG138="Yes"),OFFSET('Sanitation Data'!$H$10,0,10*ROW('Sanitation Data'!H132)),NA())</f>
        <v>#N/A</v>
      </c>
      <c r="AS138" s="91" t="e">
        <f ca="true">+IF(AND(ISNUMBER(OFFSET('Sanitation Data'!$H$11,0,10*ROW('Sanitation Data'!H132))),'Data Summary'!DH138="Yes"),OFFSET('Sanitation Data'!$H$11,0,10*ROW('Sanitation Data'!H132)),NA())</f>
        <v>#N/A</v>
      </c>
      <c r="AT138" s="91" t="e">
        <f ca="true">+IF(AND(ISNUMBER(OFFSET('Sanitation Data'!$H$12,0,10*ROW('Sanitation Data'!H132))),'Data Summary'!DI138="Yes"),OFFSET('Sanitation Data'!$H$12,0,10*ROW('Sanitation Data'!H132)),NA())</f>
        <v>#N/A</v>
      </c>
      <c r="AU138" s="91" t="e">
        <f ca="true">+IF(AND(ISNUMBER(OFFSET('Sanitation Data'!$I$4,0,10*ROW('Sanitation Data'!I132))),'Data Summary'!DJ138="Yes"),100-OFFSET('Sanitation Data'!$I$4,0,10*ROW('Sanitation Data'!I132)),NA())</f>
        <v>#N/A</v>
      </c>
      <c r="AV138" s="91" t="e">
        <f ca="true">+IF(AND(ISNUMBER(OFFSET('Sanitation Data'!$I$6,0,10*ROW('Sanitation Data'!I132))),'Data Summary'!DK138="Yes"),OFFSET('Sanitation Data'!$I$6,0,10*ROW('Sanitation Data'!I132)),NA())</f>
        <v>#N/A</v>
      </c>
      <c r="AW138" s="91" t="e">
        <f ca="true">+IF(AND(ISNUMBER(OFFSET('Sanitation Data'!$I$10,0,10*ROW('Sanitation Data'!I132))),'Data Summary'!DL138="Yes"),OFFSET('Sanitation Data'!$I$10,0,10*ROW('Sanitation Data'!I132)),NA())</f>
        <v>#N/A</v>
      </c>
      <c r="AX138" s="91" t="e">
        <f ca="true">+IF(AND(ISNUMBER(OFFSET('Sanitation Data'!$I$11,0,10*ROW('Sanitation Data'!I132))),'Data Summary'!DM138="Yes"),OFFSET('Sanitation Data'!$I$11,0,10*ROW('Sanitation Data'!I132)),NA())</f>
        <v>#N/A</v>
      </c>
      <c r="AY138" s="91" t="e">
        <f ca="true">+IF(AND(ISNUMBER(OFFSET('Sanitation Data'!$I$12,0,10*ROW('Sanitation Data'!I132))),'Data Summary'!DN138="Yes"),OFFSET('Sanitation Data'!$I$12,0,10*ROW('Sanitation Data'!I132)),NA())</f>
        <v>#N/A</v>
      </c>
      <c r="AZ138" s="92" t="e">
        <f ca="true">+IF(AND(ISNUMBER(OFFSET('Hygiene Data'!$D$5,0,10*ROW('Hygiene Data'!D132))),'Data Summary'!DO138="Yes"),OFFSET('Hygiene Data'!$D$5,0,10*ROW('Hygiene Data'!D132)),NA())</f>
        <v>#N/A</v>
      </c>
      <c r="BA138" s="92" t="e">
        <f ca="true">+IF(AND(ISNUMBER(OFFSET('Hygiene Data'!$D$7,0,10*ROW('Hygiene Data'!D132))),'Data Summary'!DP138="Yes"),OFFSET('Hygiene Data'!$D$7,0,10*ROW('Hygiene Data'!D132)),NA())</f>
        <v>#N/A</v>
      </c>
      <c r="BB138" s="92" t="e">
        <f ca="true">+IF(AND(ISNUMBER(OFFSET('Hygiene Data'!$D$9,0,10*ROW('Hygiene Data'!D132))),'Data Summary'!DQ138="Yes"),OFFSET('Hygiene Data'!$D$9,0,10*ROW('Hygiene Data'!D132)),NA())</f>
        <v>#N/A</v>
      </c>
      <c r="BC138" s="92" t="e">
        <f ca="true">+IF(AND(ISNUMBER(OFFSET('Hygiene Data'!$E$5,0,10*ROW('Hygiene Data'!E132))),'Data Summary'!DR138="Yes"),OFFSET('Hygiene Data'!$E$5,0,10*ROW('Hygiene Data'!E132)),NA())</f>
        <v>#N/A</v>
      </c>
      <c r="BD138" s="92" t="e">
        <f ca="true">+IF(AND(ISNUMBER(OFFSET('Hygiene Data'!$E$7,0,10*ROW('Hygiene Data'!E132))),'Data Summary'!DS138="Yes"),OFFSET('Hygiene Data'!$E$7,0,10*ROW('Hygiene Data'!E132)),NA())</f>
        <v>#N/A</v>
      </c>
      <c r="BE138" s="92" t="e">
        <f ca="true">+IF(AND(ISNUMBER(OFFSET('Hygiene Data'!$E$9,0,10*ROW('Hygiene Data'!E132))),'Data Summary'!DT138="Yes"),OFFSET('Hygiene Data'!$E$9,0,10*ROW('Hygiene Data'!E132)),NA())</f>
        <v>#N/A</v>
      </c>
      <c r="BF138" s="92" t="e">
        <f ca="true">+IF(AND(ISNUMBER(OFFSET('Hygiene Data'!$F$5,0,10*ROW('Hygiene Data'!F132))),'Data Summary'!DU138="Yes"),OFFSET('Hygiene Data'!$F$5,0,10*ROW('Hygiene Data'!F132)),NA())</f>
        <v>#N/A</v>
      </c>
      <c r="BG138" s="92" t="e">
        <f ca="true">+IF(AND(ISNUMBER(OFFSET('Hygiene Data'!$F$7,0,10*ROW('Hygiene Data'!F132))),'Data Summary'!DV138="Yes"),OFFSET('Hygiene Data'!$F$7,0,10*ROW('Hygiene Data'!F132)),NA())</f>
        <v>#N/A</v>
      </c>
      <c r="BH138" s="92" t="e">
        <f ca="true">+IF(AND(ISNUMBER(OFFSET('Hygiene Data'!$F$9,0,10*ROW('Hygiene Data'!F132))),'Data Summary'!DW138="Yes"),OFFSET('Hygiene Data'!$F$9,0,10*ROW('Hygiene Data'!F132)),NA())</f>
        <v>#N/A</v>
      </c>
      <c r="BI138" s="92" t="e">
        <f ca="true">+IF(AND(ISNUMBER(OFFSET('Hygiene Data'!$G$5,0,10*ROW('Hygiene Data'!G132))),'Data Summary'!DX138="Yes"),OFFSET('Hygiene Data'!$G$5,0,10*ROW('Hygiene Data'!G132)),NA())</f>
        <v>#N/A</v>
      </c>
      <c r="BJ138" s="92" t="e">
        <f ca="true">+IF(AND(ISNUMBER(OFFSET('Hygiene Data'!$G$7,0,10*ROW('Hygiene Data'!G132))),'Data Summary'!DY138="Yes"),OFFSET('Hygiene Data'!$G$7,0,10*ROW('Hygiene Data'!G132)),NA())</f>
        <v>#N/A</v>
      </c>
      <c r="BK138" s="92" t="e">
        <f ca="true">+IF(AND(ISNUMBER(OFFSET('Hygiene Data'!$G$9,0,10*ROW('Hygiene Data'!G132))),'Data Summary'!DZ138="Yes"),OFFSET('Hygiene Data'!$G$9,0,10*ROW('Hygiene Data'!G132)),NA())</f>
        <v>#N/A</v>
      </c>
      <c r="BL138" s="92" t="e">
        <f ca="true">+IF(AND(ISNUMBER(OFFSET('Hygiene Data'!$H$5,0,10*ROW('Hygiene Data'!H132))),'Data Summary'!EA138="Yes"),OFFSET('Hygiene Data'!$H$5,0,10*ROW('Hygiene Data'!H132)),NA())</f>
        <v>#N/A</v>
      </c>
      <c r="BM138" s="92" t="e">
        <f ca="true">+IF(AND(ISNUMBER(OFFSET('Hygiene Data'!$H$7,0,10*ROW('Hygiene Data'!H132))),'Data Summary'!EB138="Yes"),OFFSET('Hygiene Data'!$H$7,0,10*ROW('Hygiene Data'!H132)),NA())</f>
        <v>#N/A</v>
      </c>
      <c r="BN138" s="92" t="e">
        <f ca="true">+IF(AND(ISNUMBER(OFFSET('Hygiene Data'!$H$9,0,10*ROW('Hygiene Data'!H132))),'Data Summary'!EC138="Yes"),OFFSET('Hygiene Data'!$H$9,0,10*ROW('Hygiene Data'!H132)),NA())</f>
        <v>#N/A</v>
      </c>
      <c r="BO138" s="92" t="e">
        <f ca="true">+IF(AND(ISNUMBER(OFFSET('Hygiene Data'!$I$5,0,10*ROW('Hygiene Data'!I132))),'Data Summary'!ED138="Yes"),OFFSET('Hygiene Data'!$I$5,0,10*ROW('Hygiene Data'!I132)),NA())</f>
        <v>#N/A</v>
      </c>
      <c r="BP138" s="92" t="e">
        <f ca="true">+IF(AND(ISNUMBER(OFFSET('Hygiene Data'!$I$7,0,10*ROW('Hygiene Data'!I132))),'Data Summary'!EE138="Yes"),OFFSET('Hygiene Data'!$I$7,0,10*ROW('Hygiene Data'!I132)),NA())</f>
        <v>#N/A</v>
      </c>
      <c r="BQ138" s="92"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4" t="str">
        <f ca="true">+IF(ISTEXT('Data Summary'!B139),'Data Summary'!B139,"")</f>
        <v/>
      </c>
      <c r="C139" s="327" t="e">
        <f ca="true">+VALUE('Data Summary'!C139)</f>
        <v>#VALUE!</v>
      </c>
      <c r="D139" s="90" t="e">
        <f ca="true">+IF(AND(ISNUMBER(OFFSET('Water Data'!$D$4,0,10*ROW('Water Data'!D133))),'Data Summary'!BS139="Yes"),100-OFFSET('Water Data'!$D$4,0,10*ROW('Water Data'!D133)),NA())</f>
        <v>#N/A</v>
      </c>
      <c r="E139" s="90" t="e">
        <f ca="true">+IF(AND(ISNUMBER(OFFSET('Water Data'!$D$6,0,10*ROW('Water Data'!D133))),'Data Summary'!BT139="Yes"),OFFSET('Water Data'!$D$6,0,10*ROW('Water Data'!D133)),NA())</f>
        <v>#N/A</v>
      </c>
      <c r="F139" s="90" t="e">
        <f ca="true">+IF(AND(ISNUMBER(OFFSET('Water Data'!$D$9,0,10*ROW('Water Data'!D133))),'Data Summary'!BU139="Yes"),OFFSET('Water Data'!$D$9,0,10*ROW('Water Data'!D133)),NA())</f>
        <v>#N/A</v>
      </c>
      <c r="G139" s="90" t="e">
        <f ca="true">+IF(AND(ISNUMBER(OFFSET('Water Data'!$E$4,0,10*ROW('Water Data'!E133))),'Data Summary'!BV139="Yes"),100-OFFSET('Water Data'!$E$4,0,10*ROW('Water Data'!E133)),NA())</f>
        <v>#N/A</v>
      </c>
      <c r="H139" s="90" t="e">
        <f ca="true">+IF(AND(ISNUMBER(OFFSET('Water Data'!$E$6,0,10*ROW('Water Data'!E133))),'Data Summary'!BW139="Yes"),OFFSET('Water Data'!$E$6,0,10*ROW('Water Data'!E133)),NA())</f>
        <v>#N/A</v>
      </c>
      <c r="I139" s="90" t="e">
        <f ca="true">+IF(AND(ISNUMBER(OFFSET('Water Data'!$E$9,0,10*ROW('Water Data'!E133))),'Data Summary'!BX139="Yes"),OFFSET('Water Data'!$E$9,0,10*ROW('Water Data'!E133)),NA())</f>
        <v>#N/A</v>
      </c>
      <c r="J139" s="90" t="e">
        <f ca="true">+IF(AND(ISNUMBER(OFFSET('Water Data'!$F$4,0,10*ROW('Water Data'!F133))),'Data Summary'!BY139="Yes"),100-OFFSET('Water Data'!$F$4,0,10*ROW('Water Data'!F133)),NA())</f>
        <v>#N/A</v>
      </c>
      <c r="K139" s="90" t="e">
        <f ca="true">+IF(AND(ISNUMBER(OFFSET('Water Data'!$F$6,0,10*ROW('Water Data'!F133))),'Data Summary'!BZ139="Yes"),OFFSET('Water Data'!$F$6,0,10*ROW('Water Data'!F133)),NA())</f>
        <v>#N/A</v>
      </c>
      <c r="L139" s="90" t="e">
        <f ca="true">+IF(AND(ISNUMBER(OFFSET('Water Data'!$F$9,0,10*ROW('Water Data'!F133))),'Data Summary'!CA139="Yes"),OFFSET('Water Data'!$F$9,0,10*ROW('Water Data'!F133)),NA())</f>
        <v>#N/A</v>
      </c>
      <c r="M139" s="90" t="e">
        <f ca="true">+IF(AND(ISNUMBER(OFFSET('Water Data'!$G$4,0,10*ROW('Water Data'!G133))),'Data Summary'!CB139="Yes"),100-OFFSET('Water Data'!$G$4,0,10*ROW('Water Data'!G133)),NA())</f>
        <v>#N/A</v>
      </c>
      <c r="N139" s="90" t="e">
        <f ca="true">+IF(AND(ISNUMBER(OFFSET('Water Data'!$G$6,0,10*ROW('Water Data'!G133))),'Data Summary'!CC139="Yes"),OFFSET('Water Data'!$G$6,0,10*ROW('Water Data'!G133)),NA())</f>
        <v>#N/A</v>
      </c>
      <c r="O139" s="90" t="e">
        <f ca="true">+IF(AND(ISNUMBER(OFFSET('Water Data'!$G$9,0,10*ROW('Water Data'!G133))),'Data Summary'!CD139="Yes"),OFFSET('Water Data'!$G$9,0,10*ROW('Water Data'!G133)),NA())</f>
        <v>#N/A</v>
      </c>
      <c r="P139" s="90" t="e">
        <f ca="true">+IF(AND(ISNUMBER(OFFSET('Water Data'!$H$4,0,10*ROW('Water Data'!H133))),'Data Summary'!CE139="Yes"),100-OFFSET('Water Data'!$H$4,0,10*ROW('Water Data'!H133)),NA())</f>
        <v>#N/A</v>
      </c>
      <c r="Q139" s="90" t="e">
        <f ca="true">+IF(AND(ISNUMBER(OFFSET('Water Data'!$H$6,0,10*ROW('Water Data'!H133))),'Data Summary'!CF139="Yes"),OFFSET('Water Data'!$H$6,0,10*ROW('Water Data'!H133)),NA())</f>
        <v>#N/A</v>
      </c>
      <c r="R139" s="90" t="e">
        <f ca="true">+IF(AND(ISNUMBER(OFFSET('Water Data'!$H$9,0,10*ROW('Water Data'!H133))),'Data Summary'!CG139="Yes"),OFFSET('Water Data'!$H$9,0,10*ROW('Water Data'!H133)),NA())</f>
        <v>#N/A</v>
      </c>
      <c r="S139" s="90" t="e">
        <f ca="true">+IF(AND(ISNUMBER(OFFSET('Water Data'!$I$4,0,10*ROW('Water Data'!I133))),'Data Summary'!CH139="Yes"),100-OFFSET('Water Data'!$I$4,0,10*ROW('Water Data'!I133)),NA())</f>
        <v>#N/A</v>
      </c>
      <c r="T139" s="90" t="e">
        <f ca="true">+IF(AND(ISNUMBER(OFFSET('Water Data'!$I$6,0,10*ROW('Water Data'!I133))),'Data Summary'!CI139="Yes"),OFFSET('Water Data'!$I$6,0,10*ROW('Water Data'!I133)),NA())</f>
        <v>#N/A</v>
      </c>
      <c r="U139" s="90" t="e">
        <f ca="true">+IF(AND(ISNUMBER(OFFSET('Water Data'!$I$9,0,10*ROW('Water Data'!I133))),'Data Summary'!CJ139="Yes"),OFFSET('Water Data'!$I$9,0,10*ROW('Water Data'!I133)),NA())</f>
        <v>#N/A</v>
      </c>
      <c r="V139" s="91" t="e">
        <f ca="true">+IF(AND(ISNUMBER(OFFSET('Sanitation Data'!$D$4,0,10*ROW('Sanitation Data'!D133))),'Data Summary'!CK139="Yes"),100-OFFSET('Sanitation Data'!$D$4,0,10*ROW('Sanitation Data'!D133)),NA())</f>
        <v>#N/A</v>
      </c>
      <c r="W139" s="91" t="e">
        <f ca="true">+IF(AND(ISNUMBER(OFFSET('Sanitation Data'!$D$6,0,10*ROW('Sanitation Data'!D133))),'Data Summary'!CL139="Yes"),OFFSET('Sanitation Data'!$D$6,0,10*ROW('Sanitation Data'!D133)),NA())</f>
        <v>#N/A</v>
      </c>
      <c r="X139" s="91" t="e">
        <f ca="true">+IF(AND(ISNUMBER(OFFSET('Sanitation Data'!$D$10,0,10*ROW('Sanitation Data'!D133))),'Data Summary'!CM139="Yes"),OFFSET('Sanitation Data'!$D$10,0,10*ROW('Sanitation Data'!D133)),NA())</f>
        <v>#N/A</v>
      </c>
      <c r="Y139" s="91" t="e">
        <f ca="true">+IF(AND(ISNUMBER(OFFSET('Sanitation Data'!$D$11,0,10*ROW('Sanitation Data'!D133))),'Data Summary'!CN139="Yes"),OFFSET('Sanitation Data'!$D$11,0,10*ROW('Sanitation Data'!D133)),NA())</f>
        <v>#N/A</v>
      </c>
      <c r="Z139" s="91" t="e">
        <f ca="true">+IF(AND(ISNUMBER(OFFSET('Sanitation Data'!$D$12,0,10*ROW('Sanitation Data'!D133))),'Data Summary'!CO139="Yes"),OFFSET('Sanitation Data'!$D$12,0,10*ROW('Sanitation Data'!D133)),NA())</f>
        <v>#N/A</v>
      </c>
      <c r="AA139" s="91" t="e">
        <f ca="true">+IF(AND(ISNUMBER(OFFSET('Sanitation Data'!$E$4,0,10*ROW('Sanitation Data'!E133))),'Data Summary'!CP139="Yes"),100-OFFSET('Sanitation Data'!$E$4,0,10*ROW('Sanitation Data'!E133)),NA())</f>
        <v>#N/A</v>
      </c>
      <c r="AB139" s="91" t="e">
        <f ca="true">+IF(AND(ISNUMBER(OFFSET('Sanitation Data'!$E$6,0,10*ROW('Sanitation Data'!E133))),'Data Summary'!CQ139="Yes"),OFFSET('Sanitation Data'!$E$6,0,10*ROW('Sanitation Data'!E133)),NA())</f>
        <v>#N/A</v>
      </c>
      <c r="AC139" s="91" t="e">
        <f ca="true">+IF(AND(ISNUMBER(OFFSET('Sanitation Data'!$E$10,0,10*ROW('Sanitation Data'!E133))),'Data Summary'!CR139="Yes"),OFFSET('Sanitation Data'!$E$10,0,10*ROW('Sanitation Data'!E133)),NA())</f>
        <v>#N/A</v>
      </c>
      <c r="AD139" s="91" t="e">
        <f ca="true">+IF(AND(ISNUMBER(OFFSET('Sanitation Data'!$E$11,0,10*ROW('Sanitation Data'!E133))),'Data Summary'!CS139="Yes"),OFFSET('Sanitation Data'!$E$11,0,10*ROW('Sanitation Data'!E133)),NA())</f>
        <v>#N/A</v>
      </c>
      <c r="AE139" s="91" t="e">
        <f ca="true">+IF(AND(ISNUMBER(OFFSET('Sanitation Data'!$E$12,0,10*ROW('Sanitation Data'!E133))),'Data Summary'!CT139="Yes"),OFFSET('Sanitation Data'!$E$12,0,10*ROW('Sanitation Data'!E133)),NA())</f>
        <v>#N/A</v>
      </c>
      <c r="AF139" s="91" t="e">
        <f ca="true">+IF(AND(ISNUMBER(OFFSET('Sanitation Data'!$F$4,0,10*ROW('Sanitation Data'!F133))),'Data Summary'!CU139="Yes"),100-OFFSET('Sanitation Data'!$F$4,0,10*ROW('Sanitation Data'!F133)),NA())</f>
        <v>#N/A</v>
      </c>
      <c r="AG139" s="91" t="e">
        <f ca="true">+IF(AND(ISNUMBER(OFFSET('Sanitation Data'!$F$6,0,10*ROW('Sanitation Data'!F133))),'Data Summary'!CV139="Yes"),OFFSET('Sanitation Data'!$F$6,0,10*ROW('Sanitation Data'!F133)),NA())</f>
        <v>#N/A</v>
      </c>
      <c r="AH139" s="91" t="e">
        <f ca="true">+IF(AND(ISNUMBER(OFFSET('Sanitation Data'!$F$10,0,10*ROW('Sanitation Data'!F133))),'Data Summary'!CW139="Yes"),OFFSET('Sanitation Data'!$F$10,0,10*ROW('Sanitation Data'!F133)),NA())</f>
        <v>#N/A</v>
      </c>
      <c r="AI139" s="91" t="e">
        <f ca="true">+IF(AND(ISNUMBER(OFFSET('Sanitation Data'!$F$11,0,10*ROW('Sanitation Data'!F133))),'Data Summary'!CX139="Yes"),OFFSET('Sanitation Data'!$F$11,0,10*ROW('Sanitation Data'!F133)),NA())</f>
        <v>#N/A</v>
      </c>
      <c r="AJ139" s="91" t="e">
        <f ca="true">+IF(AND(ISNUMBER(OFFSET('Sanitation Data'!$F$12,0,10*ROW('Sanitation Data'!F133))),'Data Summary'!CY139="Yes"),OFFSET('Sanitation Data'!$F$12,0,10*ROW('Sanitation Data'!F133)),NA())</f>
        <v>#N/A</v>
      </c>
      <c r="AK139" s="91" t="e">
        <f ca="true">+IF(AND(ISNUMBER(OFFSET('Sanitation Data'!$G$4,0,10*ROW('Sanitation Data'!G133))),'Data Summary'!CZ139="Yes"),100-OFFSET('Sanitation Data'!$G$4,0,10*ROW('Sanitation Data'!G133)),NA())</f>
        <v>#N/A</v>
      </c>
      <c r="AL139" s="91" t="e">
        <f ca="true">+IF(AND(ISNUMBER(OFFSET('Sanitation Data'!$G$6,0,10*ROW('Sanitation Data'!G133))),'Data Summary'!DA139="Yes"),OFFSET('Sanitation Data'!$G$6,0,10*ROW('Sanitation Data'!G133)),NA())</f>
        <v>#N/A</v>
      </c>
      <c r="AM139" s="91" t="e">
        <f ca="true">+IF(AND(ISNUMBER(OFFSET('Sanitation Data'!$G$10,0,10*ROW('Sanitation Data'!G133))),'Data Summary'!DB139="Yes"),OFFSET('Sanitation Data'!$G$10,0,10*ROW('Sanitation Data'!G133)),NA())</f>
        <v>#N/A</v>
      </c>
      <c r="AN139" s="91" t="e">
        <f ca="true">+IF(AND(ISNUMBER(OFFSET('Sanitation Data'!$G$11,0,10*ROW('Sanitation Data'!G133))),'Data Summary'!DC139="Yes"),OFFSET('Sanitation Data'!$G$11,0,10*ROW('Sanitation Data'!G133)),NA())</f>
        <v>#N/A</v>
      </c>
      <c r="AO139" s="91" t="e">
        <f ca="true">+IF(AND(ISNUMBER(OFFSET('Sanitation Data'!$G$12,0,10*ROW('Sanitation Data'!G133))),'Data Summary'!DD139="Yes"),OFFSET('Sanitation Data'!$G$12,0,10*ROW('Sanitation Data'!G133)),NA())</f>
        <v>#N/A</v>
      </c>
      <c r="AP139" s="91" t="e">
        <f ca="true">+IF(AND(ISNUMBER(OFFSET('Sanitation Data'!$H$4,0,10*ROW('Sanitation Data'!H133))),'Data Summary'!DE139="Yes"),100-OFFSET('Sanitation Data'!$H$4,0,10*ROW('Sanitation Data'!H133)),NA())</f>
        <v>#N/A</v>
      </c>
      <c r="AQ139" s="91" t="e">
        <f ca="true">+IF(AND(ISNUMBER(OFFSET('Sanitation Data'!$H$6,0,10*ROW('Sanitation Data'!H133))),'Data Summary'!DF139="Yes"),OFFSET('Sanitation Data'!$H$6,0,10*ROW('Sanitation Data'!H133)),NA())</f>
        <v>#N/A</v>
      </c>
      <c r="AR139" s="91" t="e">
        <f ca="true">+IF(AND(ISNUMBER(OFFSET('Sanitation Data'!$H$10,0,10*ROW('Sanitation Data'!H133))),'Data Summary'!DG139="Yes"),OFFSET('Sanitation Data'!$H$10,0,10*ROW('Sanitation Data'!H133)),NA())</f>
        <v>#N/A</v>
      </c>
      <c r="AS139" s="91" t="e">
        <f ca="true">+IF(AND(ISNUMBER(OFFSET('Sanitation Data'!$H$11,0,10*ROW('Sanitation Data'!H133))),'Data Summary'!DH139="Yes"),OFFSET('Sanitation Data'!$H$11,0,10*ROW('Sanitation Data'!H133)),NA())</f>
        <v>#N/A</v>
      </c>
      <c r="AT139" s="91" t="e">
        <f ca="true">+IF(AND(ISNUMBER(OFFSET('Sanitation Data'!$H$12,0,10*ROW('Sanitation Data'!H133))),'Data Summary'!DI139="Yes"),OFFSET('Sanitation Data'!$H$12,0,10*ROW('Sanitation Data'!H133)),NA())</f>
        <v>#N/A</v>
      </c>
      <c r="AU139" s="91" t="e">
        <f ca="true">+IF(AND(ISNUMBER(OFFSET('Sanitation Data'!$I$4,0,10*ROW('Sanitation Data'!I133))),'Data Summary'!DJ139="Yes"),100-OFFSET('Sanitation Data'!$I$4,0,10*ROW('Sanitation Data'!I133)),NA())</f>
        <v>#N/A</v>
      </c>
      <c r="AV139" s="91" t="e">
        <f ca="true">+IF(AND(ISNUMBER(OFFSET('Sanitation Data'!$I$6,0,10*ROW('Sanitation Data'!I133))),'Data Summary'!DK139="Yes"),OFFSET('Sanitation Data'!$I$6,0,10*ROW('Sanitation Data'!I133)),NA())</f>
        <v>#N/A</v>
      </c>
      <c r="AW139" s="91" t="e">
        <f ca="true">+IF(AND(ISNUMBER(OFFSET('Sanitation Data'!$I$10,0,10*ROW('Sanitation Data'!I133))),'Data Summary'!DL139="Yes"),OFFSET('Sanitation Data'!$I$10,0,10*ROW('Sanitation Data'!I133)),NA())</f>
        <v>#N/A</v>
      </c>
      <c r="AX139" s="91" t="e">
        <f ca="true">+IF(AND(ISNUMBER(OFFSET('Sanitation Data'!$I$11,0,10*ROW('Sanitation Data'!I133))),'Data Summary'!DM139="Yes"),OFFSET('Sanitation Data'!$I$11,0,10*ROW('Sanitation Data'!I133)),NA())</f>
        <v>#N/A</v>
      </c>
      <c r="AY139" s="91" t="e">
        <f ca="true">+IF(AND(ISNUMBER(OFFSET('Sanitation Data'!$I$12,0,10*ROW('Sanitation Data'!I133))),'Data Summary'!DN139="Yes"),OFFSET('Sanitation Data'!$I$12,0,10*ROW('Sanitation Data'!I133)),NA())</f>
        <v>#N/A</v>
      </c>
      <c r="AZ139" s="92" t="e">
        <f ca="true">+IF(AND(ISNUMBER(OFFSET('Hygiene Data'!$D$5,0,10*ROW('Hygiene Data'!D133))),'Data Summary'!DO139="Yes"),OFFSET('Hygiene Data'!$D$5,0,10*ROW('Hygiene Data'!D133)),NA())</f>
        <v>#N/A</v>
      </c>
      <c r="BA139" s="92" t="e">
        <f ca="true">+IF(AND(ISNUMBER(OFFSET('Hygiene Data'!$D$7,0,10*ROW('Hygiene Data'!D133))),'Data Summary'!DP139="Yes"),OFFSET('Hygiene Data'!$D$7,0,10*ROW('Hygiene Data'!D133)),NA())</f>
        <v>#N/A</v>
      </c>
      <c r="BB139" s="92" t="e">
        <f ca="true">+IF(AND(ISNUMBER(OFFSET('Hygiene Data'!$D$9,0,10*ROW('Hygiene Data'!D133))),'Data Summary'!DQ139="Yes"),OFFSET('Hygiene Data'!$D$9,0,10*ROW('Hygiene Data'!D133)),NA())</f>
        <v>#N/A</v>
      </c>
      <c r="BC139" s="92" t="e">
        <f ca="true">+IF(AND(ISNUMBER(OFFSET('Hygiene Data'!$E$5,0,10*ROW('Hygiene Data'!E133))),'Data Summary'!DR139="Yes"),OFFSET('Hygiene Data'!$E$5,0,10*ROW('Hygiene Data'!E133)),NA())</f>
        <v>#N/A</v>
      </c>
      <c r="BD139" s="92" t="e">
        <f ca="true">+IF(AND(ISNUMBER(OFFSET('Hygiene Data'!$E$7,0,10*ROW('Hygiene Data'!E133))),'Data Summary'!DS139="Yes"),OFFSET('Hygiene Data'!$E$7,0,10*ROW('Hygiene Data'!E133)),NA())</f>
        <v>#N/A</v>
      </c>
      <c r="BE139" s="92" t="e">
        <f ca="true">+IF(AND(ISNUMBER(OFFSET('Hygiene Data'!$E$9,0,10*ROW('Hygiene Data'!E133))),'Data Summary'!DT139="Yes"),OFFSET('Hygiene Data'!$E$9,0,10*ROW('Hygiene Data'!E133)),NA())</f>
        <v>#N/A</v>
      </c>
      <c r="BF139" s="92" t="e">
        <f ca="true">+IF(AND(ISNUMBER(OFFSET('Hygiene Data'!$F$5,0,10*ROW('Hygiene Data'!F133))),'Data Summary'!DU139="Yes"),OFFSET('Hygiene Data'!$F$5,0,10*ROW('Hygiene Data'!F133)),NA())</f>
        <v>#N/A</v>
      </c>
      <c r="BG139" s="92" t="e">
        <f ca="true">+IF(AND(ISNUMBER(OFFSET('Hygiene Data'!$F$7,0,10*ROW('Hygiene Data'!F133))),'Data Summary'!DV139="Yes"),OFFSET('Hygiene Data'!$F$7,0,10*ROW('Hygiene Data'!F133)),NA())</f>
        <v>#N/A</v>
      </c>
      <c r="BH139" s="92" t="e">
        <f ca="true">+IF(AND(ISNUMBER(OFFSET('Hygiene Data'!$F$9,0,10*ROW('Hygiene Data'!F133))),'Data Summary'!DW139="Yes"),OFFSET('Hygiene Data'!$F$9,0,10*ROW('Hygiene Data'!F133)),NA())</f>
        <v>#N/A</v>
      </c>
      <c r="BI139" s="92" t="e">
        <f ca="true">+IF(AND(ISNUMBER(OFFSET('Hygiene Data'!$G$5,0,10*ROW('Hygiene Data'!G133))),'Data Summary'!DX139="Yes"),OFFSET('Hygiene Data'!$G$5,0,10*ROW('Hygiene Data'!G133)),NA())</f>
        <v>#N/A</v>
      </c>
      <c r="BJ139" s="92" t="e">
        <f ca="true">+IF(AND(ISNUMBER(OFFSET('Hygiene Data'!$G$7,0,10*ROW('Hygiene Data'!G133))),'Data Summary'!DY139="Yes"),OFFSET('Hygiene Data'!$G$7,0,10*ROW('Hygiene Data'!G133)),NA())</f>
        <v>#N/A</v>
      </c>
      <c r="BK139" s="92" t="e">
        <f ca="true">+IF(AND(ISNUMBER(OFFSET('Hygiene Data'!$G$9,0,10*ROW('Hygiene Data'!G133))),'Data Summary'!DZ139="Yes"),OFFSET('Hygiene Data'!$G$9,0,10*ROW('Hygiene Data'!G133)),NA())</f>
        <v>#N/A</v>
      </c>
      <c r="BL139" s="92" t="e">
        <f ca="true">+IF(AND(ISNUMBER(OFFSET('Hygiene Data'!$H$5,0,10*ROW('Hygiene Data'!H133))),'Data Summary'!EA139="Yes"),OFFSET('Hygiene Data'!$H$5,0,10*ROW('Hygiene Data'!H133)),NA())</f>
        <v>#N/A</v>
      </c>
      <c r="BM139" s="92" t="e">
        <f ca="true">+IF(AND(ISNUMBER(OFFSET('Hygiene Data'!$H$7,0,10*ROW('Hygiene Data'!H133))),'Data Summary'!EB139="Yes"),OFFSET('Hygiene Data'!$H$7,0,10*ROW('Hygiene Data'!H133)),NA())</f>
        <v>#N/A</v>
      </c>
      <c r="BN139" s="92" t="e">
        <f ca="true">+IF(AND(ISNUMBER(OFFSET('Hygiene Data'!$H$9,0,10*ROW('Hygiene Data'!H133))),'Data Summary'!EC139="Yes"),OFFSET('Hygiene Data'!$H$9,0,10*ROW('Hygiene Data'!H133)),NA())</f>
        <v>#N/A</v>
      </c>
      <c r="BO139" s="92" t="e">
        <f ca="true">+IF(AND(ISNUMBER(OFFSET('Hygiene Data'!$I$5,0,10*ROW('Hygiene Data'!I133))),'Data Summary'!ED139="Yes"),OFFSET('Hygiene Data'!$I$5,0,10*ROW('Hygiene Data'!I133)),NA())</f>
        <v>#N/A</v>
      </c>
      <c r="BP139" s="92" t="e">
        <f ca="true">+IF(AND(ISNUMBER(OFFSET('Hygiene Data'!$I$7,0,10*ROW('Hygiene Data'!I133))),'Data Summary'!EE139="Yes"),OFFSET('Hygiene Data'!$I$7,0,10*ROW('Hygiene Data'!I133)),NA())</f>
        <v>#N/A</v>
      </c>
      <c r="BQ139" s="92"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4" t="str">
        <f ca="true">+IF(ISTEXT('Data Summary'!B140),'Data Summary'!B140,"")</f>
        <v/>
      </c>
      <c r="C140" s="327" t="e">
        <f ca="true">+VALUE('Data Summary'!C140)</f>
        <v>#VALUE!</v>
      </c>
      <c r="D140" s="90" t="e">
        <f ca="true">+IF(AND(ISNUMBER(OFFSET('Water Data'!$D$4,0,10*ROW('Water Data'!D134))),'Data Summary'!BS140="Yes"),100-OFFSET('Water Data'!$D$4,0,10*ROW('Water Data'!D134)),NA())</f>
        <v>#N/A</v>
      </c>
      <c r="E140" s="90" t="e">
        <f ca="true">+IF(AND(ISNUMBER(OFFSET('Water Data'!$D$6,0,10*ROW('Water Data'!D134))),'Data Summary'!BT140="Yes"),OFFSET('Water Data'!$D$6,0,10*ROW('Water Data'!D134)),NA())</f>
        <v>#N/A</v>
      </c>
      <c r="F140" s="90" t="e">
        <f ca="true">+IF(AND(ISNUMBER(OFFSET('Water Data'!$D$9,0,10*ROW('Water Data'!D134))),'Data Summary'!BU140="Yes"),OFFSET('Water Data'!$D$9,0,10*ROW('Water Data'!D134)),NA())</f>
        <v>#N/A</v>
      </c>
      <c r="G140" s="90" t="e">
        <f ca="true">+IF(AND(ISNUMBER(OFFSET('Water Data'!$E$4,0,10*ROW('Water Data'!E134))),'Data Summary'!BV140="Yes"),100-OFFSET('Water Data'!$E$4,0,10*ROW('Water Data'!E134)),NA())</f>
        <v>#N/A</v>
      </c>
      <c r="H140" s="90" t="e">
        <f ca="true">+IF(AND(ISNUMBER(OFFSET('Water Data'!$E$6,0,10*ROW('Water Data'!E134))),'Data Summary'!BW140="Yes"),OFFSET('Water Data'!$E$6,0,10*ROW('Water Data'!E134)),NA())</f>
        <v>#N/A</v>
      </c>
      <c r="I140" s="90" t="e">
        <f ca="true">+IF(AND(ISNUMBER(OFFSET('Water Data'!$E$9,0,10*ROW('Water Data'!E134))),'Data Summary'!BX140="Yes"),OFFSET('Water Data'!$E$9,0,10*ROW('Water Data'!E134)),NA())</f>
        <v>#N/A</v>
      </c>
      <c r="J140" s="90" t="e">
        <f ca="true">+IF(AND(ISNUMBER(OFFSET('Water Data'!$F$4,0,10*ROW('Water Data'!F134))),'Data Summary'!BY140="Yes"),100-OFFSET('Water Data'!$F$4,0,10*ROW('Water Data'!F134)),NA())</f>
        <v>#N/A</v>
      </c>
      <c r="K140" s="90" t="e">
        <f ca="true">+IF(AND(ISNUMBER(OFFSET('Water Data'!$F$6,0,10*ROW('Water Data'!F134))),'Data Summary'!BZ140="Yes"),OFFSET('Water Data'!$F$6,0,10*ROW('Water Data'!F134)),NA())</f>
        <v>#N/A</v>
      </c>
      <c r="L140" s="90" t="e">
        <f ca="true">+IF(AND(ISNUMBER(OFFSET('Water Data'!$F$9,0,10*ROW('Water Data'!F134))),'Data Summary'!CA140="Yes"),OFFSET('Water Data'!$F$9,0,10*ROW('Water Data'!F134)),NA())</f>
        <v>#N/A</v>
      </c>
      <c r="M140" s="90" t="e">
        <f ca="true">+IF(AND(ISNUMBER(OFFSET('Water Data'!$G$4,0,10*ROW('Water Data'!G134))),'Data Summary'!CB140="Yes"),100-OFFSET('Water Data'!$G$4,0,10*ROW('Water Data'!G134)),NA())</f>
        <v>#N/A</v>
      </c>
      <c r="N140" s="90" t="e">
        <f ca="true">+IF(AND(ISNUMBER(OFFSET('Water Data'!$G$6,0,10*ROW('Water Data'!G134))),'Data Summary'!CC140="Yes"),OFFSET('Water Data'!$G$6,0,10*ROW('Water Data'!G134)),NA())</f>
        <v>#N/A</v>
      </c>
      <c r="O140" s="90" t="e">
        <f ca="true">+IF(AND(ISNUMBER(OFFSET('Water Data'!$G$9,0,10*ROW('Water Data'!G134))),'Data Summary'!CD140="Yes"),OFFSET('Water Data'!$G$9,0,10*ROW('Water Data'!G134)),NA())</f>
        <v>#N/A</v>
      </c>
      <c r="P140" s="90" t="e">
        <f ca="true">+IF(AND(ISNUMBER(OFFSET('Water Data'!$H$4,0,10*ROW('Water Data'!H134))),'Data Summary'!CE140="Yes"),100-OFFSET('Water Data'!$H$4,0,10*ROW('Water Data'!H134)),NA())</f>
        <v>#N/A</v>
      </c>
      <c r="Q140" s="90" t="e">
        <f ca="true">+IF(AND(ISNUMBER(OFFSET('Water Data'!$H$6,0,10*ROW('Water Data'!H134))),'Data Summary'!CF140="Yes"),OFFSET('Water Data'!$H$6,0,10*ROW('Water Data'!H134)),NA())</f>
        <v>#N/A</v>
      </c>
      <c r="R140" s="90" t="e">
        <f ca="true">+IF(AND(ISNUMBER(OFFSET('Water Data'!$H$9,0,10*ROW('Water Data'!H134))),'Data Summary'!CG140="Yes"),OFFSET('Water Data'!$H$9,0,10*ROW('Water Data'!H134)),NA())</f>
        <v>#N/A</v>
      </c>
      <c r="S140" s="90" t="e">
        <f ca="true">+IF(AND(ISNUMBER(OFFSET('Water Data'!$I$4,0,10*ROW('Water Data'!I134))),'Data Summary'!CH140="Yes"),100-OFFSET('Water Data'!$I$4,0,10*ROW('Water Data'!I134)),NA())</f>
        <v>#N/A</v>
      </c>
      <c r="T140" s="90" t="e">
        <f ca="true">+IF(AND(ISNUMBER(OFFSET('Water Data'!$I$6,0,10*ROW('Water Data'!I134))),'Data Summary'!CI140="Yes"),OFFSET('Water Data'!$I$6,0,10*ROW('Water Data'!I134)),NA())</f>
        <v>#N/A</v>
      </c>
      <c r="U140" s="90" t="e">
        <f ca="true">+IF(AND(ISNUMBER(OFFSET('Water Data'!$I$9,0,10*ROW('Water Data'!I134))),'Data Summary'!CJ140="Yes"),OFFSET('Water Data'!$I$9,0,10*ROW('Water Data'!I134)),NA())</f>
        <v>#N/A</v>
      </c>
      <c r="V140" s="91" t="e">
        <f ca="true">+IF(AND(ISNUMBER(OFFSET('Sanitation Data'!$D$4,0,10*ROW('Sanitation Data'!D134))),'Data Summary'!CK140="Yes"),100-OFFSET('Sanitation Data'!$D$4,0,10*ROW('Sanitation Data'!D134)),NA())</f>
        <v>#N/A</v>
      </c>
      <c r="W140" s="91" t="e">
        <f ca="true">+IF(AND(ISNUMBER(OFFSET('Sanitation Data'!$D$6,0,10*ROW('Sanitation Data'!D134))),'Data Summary'!CL140="Yes"),OFFSET('Sanitation Data'!$D$6,0,10*ROW('Sanitation Data'!D134)),NA())</f>
        <v>#N/A</v>
      </c>
      <c r="X140" s="91" t="e">
        <f ca="true">+IF(AND(ISNUMBER(OFFSET('Sanitation Data'!$D$10,0,10*ROW('Sanitation Data'!D134))),'Data Summary'!CM140="Yes"),OFFSET('Sanitation Data'!$D$10,0,10*ROW('Sanitation Data'!D134)),NA())</f>
        <v>#N/A</v>
      </c>
      <c r="Y140" s="91" t="e">
        <f ca="true">+IF(AND(ISNUMBER(OFFSET('Sanitation Data'!$D$11,0,10*ROW('Sanitation Data'!D134))),'Data Summary'!CN140="Yes"),OFFSET('Sanitation Data'!$D$11,0,10*ROW('Sanitation Data'!D134)),NA())</f>
        <v>#N/A</v>
      </c>
      <c r="Z140" s="91" t="e">
        <f ca="true">+IF(AND(ISNUMBER(OFFSET('Sanitation Data'!$D$12,0,10*ROW('Sanitation Data'!D134))),'Data Summary'!CO140="Yes"),OFFSET('Sanitation Data'!$D$12,0,10*ROW('Sanitation Data'!D134)),NA())</f>
        <v>#N/A</v>
      </c>
      <c r="AA140" s="91" t="e">
        <f ca="true">+IF(AND(ISNUMBER(OFFSET('Sanitation Data'!$E$4,0,10*ROW('Sanitation Data'!E134))),'Data Summary'!CP140="Yes"),100-OFFSET('Sanitation Data'!$E$4,0,10*ROW('Sanitation Data'!E134)),NA())</f>
        <v>#N/A</v>
      </c>
      <c r="AB140" s="91" t="e">
        <f ca="true">+IF(AND(ISNUMBER(OFFSET('Sanitation Data'!$E$6,0,10*ROW('Sanitation Data'!E134))),'Data Summary'!CQ140="Yes"),OFFSET('Sanitation Data'!$E$6,0,10*ROW('Sanitation Data'!E134)),NA())</f>
        <v>#N/A</v>
      </c>
      <c r="AC140" s="91" t="e">
        <f ca="true">+IF(AND(ISNUMBER(OFFSET('Sanitation Data'!$E$10,0,10*ROW('Sanitation Data'!E134))),'Data Summary'!CR140="Yes"),OFFSET('Sanitation Data'!$E$10,0,10*ROW('Sanitation Data'!E134)),NA())</f>
        <v>#N/A</v>
      </c>
      <c r="AD140" s="91" t="e">
        <f ca="true">+IF(AND(ISNUMBER(OFFSET('Sanitation Data'!$E$11,0,10*ROW('Sanitation Data'!E134))),'Data Summary'!CS140="Yes"),OFFSET('Sanitation Data'!$E$11,0,10*ROW('Sanitation Data'!E134)),NA())</f>
        <v>#N/A</v>
      </c>
      <c r="AE140" s="91" t="e">
        <f ca="true">+IF(AND(ISNUMBER(OFFSET('Sanitation Data'!$E$12,0,10*ROW('Sanitation Data'!E134))),'Data Summary'!CT140="Yes"),OFFSET('Sanitation Data'!$E$12,0,10*ROW('Sanitation Data'!E134)),NA())</f>
        <v>#N/A</v>
      </c>
      <c r="AF140" s="91" t="e">
        <f ca="true">+IF(AND(ISNUMBER(OFFSET('Sanitation Data'!$F$4,0,10*ROW('Sanitation Data'!F134))),'Data Summary'!CU140="Yes"),100-OFFSET('Sanitation Data'!$F$4,0,10*ROW('Sanitation Data'!F134)),NA())</f>
        <v>#N/A</v>
      </c>
      <c r="AG140" s="91" t="e">
        <f ca="true">+IF(AND(ISNUMBER(OFFSET('Sanitation Data'!$F$6,0,10*ROW('Sanitation Data'!F134))),'Data Summary'!CV140="Yes"),OFFSET('Sanitation Data'!$F$6,0,10*ROW('Sanitation Data'!F134)),NA())</f>
        <v>#N/A</v>
      </c>
      <c r="AH140" s="91" t="e">
        <f ca="true">+IF(AND(ISNUMBER(OFFSET('Sanitation Data'!$F$10,0,10*ROW('Sanitation Data'!F134))),'Data Summary'!CW140="Yes"),OFFSET('Sanitation Data'!$F$10,0,10*ROW('Sanitation Data'!F134)),NA())</f>
        <v>#N/A</v>
      </c>
      <c r="AI140" s="91" t="e">
        <f ca="true">+IF(AND(ISNUMBER(OFFSET('Sanitation Data'!$F$11,0,10*ROW('Sanitation Data'!F134))),'Data Summary'!CX140="Yes"),OFFSET('Sanitation Data'!$F$11,0,10*ROW('Sanitation Data'!F134)),NA())</f>
        <v>#N/A</v>
      </c>
      <c r="AJ140" s="91" t="e">
        <f ca="true">+IF(AND(ISNUMBER(OFFSET('Sanitation Data'!$F$12,0,10*ROW('Sanitation Data'!F134))),'Data Summary'!CY140="Yes"),OFFSET('Sanitation Data'!$F$12,0,10*ROW('Sanitation Data'!F134)),NA())</f>
        <v>#N/A</v>
      </c>
      <c r="AK140" s="91" t="e">
        <f ca="true">+IF(AND(ISNUMBER(OFFSET('Sanitation Data'!$G$4,0,10*ROW('Sanitation Data'!G134))),'Data Summary'!CZ140="Yes"),100-OFFSET('Sanitation Data'!$G$4,0,10*ROW('Sanitation Data'!G134)),NA())</f>
        <v>#N/A</v>
      </c>
      <c r="AL140" s="91" t="e">
        <f ca="true">+IF(AND(ISNUMBER(OFFSET('Sanitation Data'!$G$6,0,10*ROW('Sanitation Data'!G134))),'Data Summary'!DA140="Yes"),OFFSET('Sanitation Data'!$G$6,0,10*ROW('Sanitation Data'!G134)),NA())</f>
        <v>#N/A</v>
      </c>
      <c r="AM140" s="91" t="e">
        <f ca="true">+IF(AND(ISNUMBER(OFFSET('Sanitation Data'!$G$10,0,10*ROW('Sanitation Data'!G134))),'Data Summary'!DB140="Yes"),OFFSET('Sanitation Data'!$G$10,0,10*ROW('Sanitation Data'!G134)),NA())</f>
        <v>#N/A</v>
      </c>
      <c r="AN140" s="91" t="e">
        <f ca="true">+IF(AND(ISNUMBER(OFFSET('Sanitation Data'!$G$11,0,10*ROW('Sanitation Data'!G134))),'Data Summary'!DC140="Yes"),OFFSET('Sanitation Data'!$G$11,0,10*ROW('Sanitation Data'!G134)),NA())</f>
        <v>#N/A</v>
      </c>
      <c r="AO140" s="91" t="e">
        <f ca="true">+IF(AND(ISNUMBER(OFFSET('Sanitation Data'!$G$12,0,10*ROW('Sanitation Data'!G134))),'Data Summary'!DD140="Yes"),OFFSET('Sanitation Data'!$G$12,0,10*ROW('Sanitation Data'!G134)),NA())</f>
        <v>#N/A</v>
      </c>
      <c r="AP140" s="91" t="e">
        <f ca="true">+IF(AND(ISNUMBER(OFFSET('Sanitation Data'!$H$4,0,10*ROW('Sanitation Data'!H134))),'Data Summary'!DE140="Yes"),100-OFFSET('Sanitation Data'!$H$4,0,10*ROW('Sanitation Data'!H134)),NA())</f>
        <v>#N/A</v>
      </c>
      <c r="AQ140" s="91" t="e">
        <f ca="true">+IF(AND(ISNUMBER(OFFSET('Sanitation Data'!$H$6,0,10*ROW('Sanitation Data'!H134))),'Data Summary'!DF140="Yes"),OFFSET('Sanitation Data'!$H$6,0,10*ROW('Sanitation Data'!H134)),NA())</f>
        <v>#N/A</v>
      </c>
      <c r="AR140" s="91" t="e">
        <f ca="true">+IF(AND(ISNUMBER(OFFSET('Sanitation Data'!$H$10,0,10*ROW('Sanitation Data'!H134))),'Data Summary'!DG140="Yes"),OFFSET('Sanitation Data'!$H$10,0,10*ROW('Sanitation Data'!H134)),NA())</f>
        <v>#N/A</v>
      </c>
      <c r="AS140" s="91" t="e">
        <f ca="true">+IF(AND(ISNUMBER(OFFSET('Sanitation Data'!$H$11,0,10*ROW('Sanitation Data'!H134))),'Data Summary'!DH140="Yes"),OFFSET('Sanitation Data'!$H$11,0,10*ROW('Sanitation Data'!H134)),NA())</f>
        <v>#N/A</v>
      </c>
      <c r="AT140" s="91" t="e">
        <f ca="true">+IF(AND(ISNUMBER(OFFSET('Sanitation Data'!$H$12,0,10*ROW('Sanitation Data'!H134))),'Data Summary'!DI140="Yes"),OFFSET('Sanitation Data'!$H$12,0,10*ROW('Sanitation Data'!H134)),NA())</f>
        <v>#N/A</v>
      </c>
      <c r="AU140" s="91" t="e">
        <f ca="true">+IF(AND(ISNUMBER(OFFSET('Sanitation Data'!$I$4,0,10*ROW('Sanitation Data'!I134))),'Data Summary'!DJ140="Yes"),100-OFFSET('Sanitation Data'!$I$4,0,10*ROW('Sanitation Data'!I134)),NA())</f>
        <v>#N/A</v>
      </c>
      <c r="AV140" s="91" t="e">
        <f ca="true">+IF(AND(ISNUMBER(OFFSET('Sanitation Data'!$I$6,0,10*ROW('Sanitation Data'!I134))),'Data Summary'!DK140="Yes"),OFFSET('Sanitation Data'!$I$6,0,10*ROW('Sanitation Data'!I134)),NA())</f>
        <v>#N/A</v>
      </c>
      <c r="AW140" s="91" t="e">
        <f ca="true">+IF(AND(ISNUMBER(OFFSET('Sanitation Data'!$I$10,0,10*ROW('Sanitation Data'!I134))),'Data Summary'!DL140="Yes"),OFFSET('Sanitation Data'!$I$10,0,10*ROW('Sanitation Data'!I134)),NA())</f>
        <v>#N/A</v>
      </c>
      <c r="AX140" s="91" t="e">
        <f ca="true">+IF(AND(ISNUMBER(OFFSET('Sanitation Data'!$I$11,0,10*ROW('Sanitation Data'!I134))),'Data Summary'!DM140="Yes"),OFFSET('Sanitation Data'!$I$11,0,10*ROW('Sanitation Data'!I134)),NA())</f>
        <v>#N/A</v>
      </c>
      <c r="AY140" s="91" t="e">
        <f ca="true">+IF(AND(ISNUMBER(OFFSET('Sanitation Data'!$I$12,0,10*ROW('Sanitation Data'!I134))),'Data Summary'!DN140="Yes"),OFFSET('Sanitation Data'!$I$12,0,10*ROW('Sanitation Data'!I134)),NA())</f>
        <v>#N/A</v>
      </c>
      <c r="AZ140" s="92" t="e">
        <f ca="true">+IF(AND(ISNUMBER(OFFSET('Hygiene Data'!$D$5,0,10*ROW('Hygiene Data'!D134))),'Data Summary'!DO140="Yes"),OFFSET('Hygiene Data'!$D$5,0,10*ROW('Hygiene Data'!D134)),NA())</f>
        <v>#N/A</v>
      </c>
      <c r="BA140" s="92" t="e">
        <f ca="true">+IF(AND(ISNUMBER(OFFSET('Hygiene Data'!$D$7,0,10*ROW('Hygiene Data'!D134))),'Data Summary'!DP140="Yes"),OFFSET('Hygiene Data'!$D$7,0,10*ROW('Hygiene Data'!D134)),NA())</f>
        <v>#N/A</v>
      </c>
      <c r="BB140" s="92" t="e">
        <f ca="true">+IF(AND(ISNUMBER(OFFSET('Hygiene Data'!$D$9,0,10*ROW('Hygiene Data'!D134))),'Data Summary'!DQ140="Yes"),OFFSET('Hygiene Data'!$D$9,0,10*ROW('Hygiene Data'!D134)),NA())</f>
        <v>#N/A</v>
      </c>
      <c r="BC140" s="92" t="e">
        <f ca="true">+IF(AND(ISNUMBER(OFFSET('Hygiene Data'!$E$5,0,10*ROW('Hygiene Data'!E134))),'Data Summary'!DR140="Yes"),OFFSET('Hygiene Data'!$E$5,0,10*ROW('Hygiene Data'!E134)),NA())</f>
        <v>#N/A</v>
      </c>
      <c r="BD140" s="92" t="e">
        <f ca="true">+IF(AND(ISNUMBER(OFFSET('Hygiene Data'!$E$7,0,10*ROW('Hygiene Data'!E134))),'Data Summary'!DS140="Yes"),OFFSET('Hygiene Data'!$E$7,0,10*ROW('Hygiene Data'!E134)),NA())</f>
        <v>#N/A</v>
      </c>
      <c r="BE140" s="92" t="e">
        <f ca="true">+IF(AND(ISNUMBER(OFFSET('Hygiene Data'!$E$9,0,10*ROW('Hygiene Data'!E134))),'Data Summary'!DT140="Yes"),OFFSET('Hygiene Data'!$E$9,0,10*ROW('Hygiene Data'!E134)),NA())</f>
        <v>#N/A</v>
      </c>
      <c r="BF140" s="92" t="e">
        <f ca="true">+IF(AND(ISNUMBER(OFFSET('Hygiene Data'!$F$5,0,10*ROW('Hygiene Data'!F134))),'Data Summary'!DU140="Yes"),OFFSET('Hygiene Data'!$F$5,0,10*ROW('Hygiene Data'!F134)),NA())</f>
        <v>#N/A</v>
      </c>
      <c r="BG140" s="92" t="e">
        <f ca="true">+IF(AND(ISNUMBER(OFFSET('Hygiene Data'!$F$7,0,10*ROW('Hygiene Data'!F134))),'Data Summary'!DV140="Yes"),OFFSET('Hygiene Data'!$F$7,0,10*ROW('Hygiene Data'!F134)),NA())</f>
        <v>#N/A</v>
      </c>
      <c r="BH140" s="92" t="e">
        <f ca="true">+IF(AND(ISNUMBER(OFFSET('Hygiene Data'!$F$9,0,10*ROW('Hygiene Data'!F134))),'Data Summary'!DW140="Yes"),OFFSET('Hygiene Data'!$F$9,0,10*ROW('Hygiene Data'!F134)),NA())</f>
        <v>#N/A</v>
      </c>
      <c r="BI140" s="92" t="e">
        <f ca="true">+IF(AND(ISNUMBER(OFFSET('Hygiene Data'!$G$5,0,10*ROW('Hygiene Data'!G134))),'Data Summary'!DX140="Yes"),OFFSET('Hygiene Data'!$G$5,0,10*ROW('Hygiene Data'!G134)),NA())</f>
        <v>#N/A</v>
      </c>
      <c r="BJ140" s="92" t="e">
        <f ca="true">+IF(AND(ISNUMBER(OFFSET('Hygiene Data'!$G$7,0,10*ROW('Hygiene Data'!G134))),'Data Summary'!DY140="Yes"),OFFSET('Hygiene Data'!$G$7,0,10*ROW('Hygiene Data'!G134)),NA())</f>
        <v>#N/A</v>
      </c>
      <c r="BK140" s="92" t="e">
        <f ca="true">+IF(AND(ISNUMBER(OFFSET('Hygiene Data'!$G$9,0,10*ROW('Hygiene Data'!G134))),'Data Summary'!DZ140="Yes"),OFFSET('Hygiene Data'!$G$9,0,10*ROW('Hygiene Data'!G134)),NA())</f>
        <v>#N/A</v>
      </c>
      <c r="BL140" s="92" t="e">
        <f ca="true">+IF(AND(ISNUMBER(OFFSET('Hygiene Data'!$H$5,0,10*ROW('Hygiene Data'!H134))),'Data Summary'!EA140="Yes"),OFFSET('Hygiene Data'!$H$5,0,10*ROW('Hygiene Data'!H134)),NA())</f>
        <v>#N/A</v>
      </c>
      <c r="BM140" s="92" t="e">
        <f ca="true">+IF(AND(ISNUMBER(OFFSET('Hygiene Data'!$H$7,0,10*ROW('Hygiene Data'!H134))),'Data Summary'!EB140="Yes"),OFFSET('Hygiene Data'!$H$7,0,10*ROW('Hygiene Data'!H134)),NA())</f>
        <v>#N/A</v>
      </c>
      <c r="BN140" s="92" t="e">
        <f ca="true">+IF(AND(ISNUMBER(OFFSET('Hygiene Data'!$H$9,0,10*ROW('Hygiene Data'!H134))),'Data Summary'!EC140="Yes"),OFFSET('Hygiene Data'!$H$9,0,10*ROW('Hygiene Data'!H134)),NA())</f>
        <v>#N/A</v>
      </c>
      <c r="BO140" s="92" t="e">
        <f ca="true">+IF(AND(ISNUMBER(OFFSET('Hygiene Data'!$I$5,0,10*ROW('Hygiene Data'!I134))),'Data Summary'!ED140="Yes"),OFFSET('Hygiene Data'!$I$5,0,10*ROW('Hygiene Data'!I134)),NA())</f>
        <v>#N/A</v>
      </c>
      <c r="BP140" s="92" t="e">
        <f ca="true">+IF(AND(ISNUMBER(OFFSET('Hygiene Data'!$I$7,0,10*ROW('Hygiene Data'!I134))),'Data Summary'!EE140="Yes"),OFFSET('Hygiene Data'!$I$7,0,10*ROW('Hygiene Data'!I134)),NA())</f>
        <v>#N/A</v>
      </c>
      <c r="BQ140" s="92"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4" t="str">
        <f ca="true">+IF(ISTEXT('Data Summary'!B141),'Data Summary'!B141,"")</f>
        <v/>
      </c>
      <c r="C141" s="327" t="e">
        <f ca="true">+VALUE('Data Summary'!C141)</f>
        <v>#VALUE!</v>
      </c>
      <c r="D141" s="90" t="e">
        <f ca="true">+IF(AND(ISNUMBER(OFFSET('Water Data'!$D$4,0,10*ROW('Water Data'!D135))),'Data Summary'!BS141="Yes"),100-OFFSET('Water Data'!$D$4,0,10*ROW('Water Data'!D135)),NA())</f>
        <v>#N/A</v>
      </c>
      <c r="E141" s="90" t="e">
        <f ca="true">+IF(AND(ISNUMBER(OFFSET('Water Data'!$D$6,0,10*ROW('Water Data'!D135))),'Data Summary'!BT141="Yes"),OFFSET('Water Data'!$D$6,0,10*ROW('Water Data'!D135)),NA())</f>
        <v>#N/A</v>
      </c>
      <c r="F141" s="90" t="e">
        <f ca="true">+IF(AND(ISNUMBER(OFFSET('Water Data'!$D$9,0,10*ROW('Water Data'!D135))),'Data Summary'!BU141="Yes"),OFFSET('Water Data'!$D$9,0,10*ROW('Water Data'!D135)),NA())</f>
        <v>#N/A</v>
      </c>
      <c r="G141" s="90" t="e">
        <f ca="true">+IF(AND(ISNUMBER(OFFSET('Water Data'!$E$4,0,10*ROW('Water Data'!E135))),'Data Summary'!BV141="Yes"),100-OFFSET('Water Data'!$E$4,0,10*ROW('Water Data'!E135)),NA())</f>
        <v>#N/A</v>
      </c>
      <c r="H141" s="90" t="e">
        <f ca="true">+IF(AND(ISNUMBER(OFFSET('Water Data'!$E$6,0,10*ROW('Water Data'!E135))),'Data Summary'!BW141="Yes"),OFFSET('Water Data'!$E$6,0,10*ROW('Water Data'!E135)),NA())</f>
        <v>#N/A</v>
      </c>
      <c r="I141" s="90" t="e">
        <f ca="true">+IF(AND(ISNUMBER(OFFSET('Water Data'!$E$9,0,10*ROW('Water Data'!E135))),'Data Summary'!BX141="Yes"),OFFSET('Water Data'!$E$9,0,10*ROW('Water Data'!E135)),NA())</f>
        <v>#N/A</v>
      </c>
      <c r="J141" s="90" t="e">
        <f ca="true">+IF(AND(ISNUMBER(OFFSET('Water Data'!$F$4,0,10*ROW('Water Data'!F135))),'Data Summary'!BY141="Yes"),100-OFFSET('Water Data'!$F$4,0,10*ROW('Water Data'!F135)),NA())</f>
        <v>#N/A</v>
      </c>
      <c r="K141" s="90" t="e">
        <f ca="true">+IF(AND(ISNUMBER(OFFSET('Water Data'!$F$6,0,10*ROW('Water Data'!F135))),'Data Summary'!BZ141="Yes"),OFFSET('Water Data'!$F$6,0,10*ROW('Water Data'!F135)),NA())</f>
        <v>#N/A</v>
      </c>
      <c r="L141" s="90" t="e">
        <f ca="true">+IF(AND(ISNUMBER(OFFSET('Water Data'!$F$9,0,10*ROW('Water Data'!F135))),'Data Summary'!CA141="Yes"),OFFSET('Water Data'!$F$9,0,10*ROW('Water Data'!F135)),NA())</f>
        <v>#N/A</v>
      </c>
      <c r="M141" s="90" t="e">
        <f ca="true">+IF(AND(ISNUMBER(OFFSET('Water Data'!$G$4,0,10*ROW('Water Data'!G135))),'Data Summary'!CB141="Yes"),100-OFFSET('Water Data'!$G$4,0,10*ROW('Water Data'!G135)),NA())</f>
        <v>#N/A</v>
      </c>
      <c r="N141" s="90" t="e">
        <f ca="true">+IF(AND(ISNUMBER(OFFSET('Water Data'!$G$6,0,10*ROW('Water Data'!G135))),'Data Summary'!CC141="Yes"),OFFSET('Water Data'!$G$6,0,10*ROW('Water Data'!G135)),NA())</f>
        <v>#N/A</v>
      </c>
      <c r="O141" s="90" t="e">
        <f ca="true">+IF(AND(ISNUMBER(OFFSET('Water Data'!$G$9,0,10*ROW('Water Data'!G135))),'Data Summary'!CD141="Yes"),OFFSET('Water Data'!$G$9,0,10*ROW('Water Data'!G135)),NA())</f>
        <v>#N/A</v>
      </c>
      <c r="P141" s="90" t="e">
        <f ca="true">+IF(AND(ISNUMBER(OFFSET('Water Data'!$H$4,0,10*ROW('Water Data'!H135))),'Data Summary'!CE141="Yes"),100-OFFSET('Water Data'!$H$4,0,10*ROW('Water Data'!H135)),NA())</f>
        <v>#N/A</v>
      </c>
      <c r="Q141" s="90" t="e">
        <f ca="true">+IF(AND(ISNUMBER(OFFSET('Water Data'!$H$6,0,10*ROW('Water Data'!H135))),'Data Summary'!CF141="Yes"),OFFSET('Water Data'!$H$6,0,10*ROW('Water Data'!H135)),NA())</f>
        <v>#N/A</v>
      </c>
      <c r="R141" s="90" t="e">
        <f ca="true">+IF(AND(ISNUMBER(OFFSET('Water Data'!$H$9,0,10*ROW('Water Data'!H135))),'Data Summary'!CG141="Yes"),OFFSET('Water Data'!$H$9,0,10*ROW('Water Data'!H135)),NA())</f>
        <v>#N/A</v>
      </c>
      <c r="S141" s="90" t="e">
        <f ca="true">+IF(AND(ISNUMBER(OFFSET('Water Data'!$I$4,0,10*ROW('Water Data'!I135))),'Data Summary'!CH141="Yes"),100-OFFSET('Water Data'!$I$4,0,10*ROW('Water Data'!I135)),NA())</f>
        <v>#N/A</v>
      </c>
      <c r="T141" s="90" t="e">
        <f ca="true">+IF(AND(ISNUMBER(OFFSET('Water Data'!$I$6,0,10*ROW('Water Data'!I135))),'Data Summary'!CI141="Yes"),OFFSET('Water Data'!$I$6,0,10*ROW('Water Data'!I135)),NA())</f>
        <v>#N/A</v>
      </c>
      <c r="U141" s="90" t="e">
        <f ca="true">+IF(AND(ISNUMBER(OFFSET('Water Data'!$I$9,0,10*ROW('Water Data'!I135))),'Data Summary'!CJ141="Yes"),OFFSET('Water Data'!$I$9,0,10*ROW('Water Data'!I135)),NA())</f>
        <v>#N/A</v>
      </c>
      <c r="V141" s="91" t="e">
        <f ca="true">+IF(AND(ISNUMBER(OFFSET('Sanitation Data'!$D$4,0,10*ROW('Sanitation Data'!D135))),'Data Summary'!CK141="Yes"),100-OFFSET('Sanitation Data'!$D$4,0,10*ROW('Sanitation Data'!D135)),NA())</f>
        <v>#N/A</v>
      </c>
      <c r="W141" s="91" t="e">
        <f ca="true">+IF(AND(ISNUMBER(OFFSET('Sanitation Data'!$D$6,0,10*ROW('Sanitation Data'!D135))),'Data Summary'!CL141="Yes"),OFFSET('Sanitation Data'!$D$6,0,10*ROW('Sanitation Data'!D135)),NA())</f>
        <v>#N/A</v>
      </c>
      <c r="X141" s="91" t="e">
        <f ca="true">+IF(AND(ISNUMBER(OFFSET('Sanitation Data'!$D$10,0,10*ROW('Sanitation Data'!D135))),'Data Summary'!CM141="Yes"),OFFSET('Sanitation Data'!$D$10,0,10*ROW('Sanitation Data'!D135)),NA())</f>
        <v>#N/A</v>
      </c>
      <c r="Y141" s="91" t="e">
        <f ca="true">+IF(AND(ISNUMBER(OFFSET('Sanitation Data'!$D$11,0,10*ROW('Sanitation Data'!D135))),'Data Summary'!CN141="Yes"),OFFSET('Sanitation Data'!$D$11,0,10*ROW('Sanitation Data'!D135)),NA())</f>
        <v>#N/A</v>
      </c>
      <c r="Z141" s="91" t="e">
        <f ca="true">+IF(AND(ISNUMBER(OFFSET('Sanitation Data'!$D$12,0,10*ROW('Sanitation Data'!D135))),'Data Summary'!CO141="Yes"),OFFSET('Sanitation Data'!$D$12,0,10*ROW('Sanitation Data'!D135)),NA())</f>
        <v>#N/A</v>
      </c>
      <c r="AA141" s="91" t="e">
        <f ca="true">+IF(AND(ISNUMBER(OFFSET('Sanitation Data'!$E$4,0,10*ROW('Sanitation Data'!E135))),'Data Summary'!CP141="Yes"),100-OFFSET('Sanitation Data'!$E$4,0,10*ROW('Sanitation Data'!E135)),NA())</f>
        <v>#N/A</v>
      </c>
      <c r="AB141" s="91" t="e">
        <f ca="true">+IF(AND(ISNUMBER(OFFSET('Sanitation Data'!$E$6,0,10*ROW('Sanitation Data'!E135))),'Data Summary'!CQ141="Yes"),OFFSET('Sanitation Data'!$E$6,0,10*ROW('Sanitation Data'!E135)),NA())</f>
        <v>#N/A</v>
      </c>
      <c r="AC141" s="91" t="e">
        <f ca="true">+IF(AND(ISNUMBER(OFFSET('Sanitation Data'!$E$10,0,10*ROW('Sanitation Data'!E135))),'Data Summary'!CR141="Yes"),OFFSET('Sanitation Data'!$E$10,0,10*ROW('Sanitation Data'!E135)),NA())</f>
        <v>#N/A</v>
      </c>
      <c r="AD141" s="91" t="e">
        <f ca="true">+IF(AND(ISNUMBER(OFFSET('Sanitation Data'!$E$11,0,10*ROW('Sanitation Data'!E135))),'Data Summary'!CS141="Yes"),OFFSET('Sanitation Data'!$E$11,0,10*ROW('Sanitation Data'!E135)),NA())</f>
        <v>#N/A</v>
      </c>
      <c r="AE141" s="91" t="e">
        <f ca="true">+IF(AND(ISNUMBER(OFFSET('Sanitation Data'!$E$12,0,10*ROW('Sanitation Data'!E135))),'Data Summary'!CT141="Yes"),OFFSET('Sanitation Data'!$E$12,0,10*ROW('Sanitation Data'!E135)),NA())</f>
        <v>#N/A</v>
      </c>
      <c r="AF141" s="91" t="e">
        <f ca="true">+IF(AND(ISNUMBER(OFFSET('Sanitation Data'!$F$4,0,10*ROW('Sanitation Data'!F135))),'Data Summary'!CU141="Yes"),100-OFFSET('Sanitation Data'!$F$4,0,10*ROW('Sanitation Data'!F135)),NA())</f>
        <v>#N/A</v>
      </c>
      <c r="AG141" s="91" t="e">
        <f ca="true">+IF(AND(ISNUMBER(OFFSET('Sanitation Data'!$F$6,0,10*ROW('Sanitation Data'!F135))),'Data Summary'!CV141="Yes"),OFFSET('Sanitation Data'!$F$6,0,10*ROW('Sanitation Data'!F135)),NA())</f>
        <v>#N/A</v>
      </c>
      <c r="AH141" s="91" t="e">
        <f ca="true">+IF(AND(ISNUMBER(OFFSET('Sanitation Data'!$F$10,0,10*ROW('Sanitation Data'!F135))),'Data Summary'!CW141="Yes"),OFFSET('Sanitation Data'!$F$10,0,10*ROW('Sanitation Data'!F135)),NA())</f>
        <v>#N/A</v>
      </c>
      <c r="AI141" s="91" t="e">
        <f ca="true">+IF(AND(ISNUMBER(OFFSET('Sanitation Data'!$F$11,0,10*ROW('Sanitation Data'!F135))),'Data Summary'!CX141="Yes"),OFFSET('Sanitation Data'!$F$11,0,10*ROW('Sanitation Data'!F135)),NA())</f>
        <v>#N/A</v>
      </c>
      <c r="AJ141" s="91" t="e">
        <f ca="true">+IF(AND(ISNUMBER(OFFSET('Sanitation Data'!$F$12,0,10*ROW('Sanitation Data'!F135))),'Data Summary'!CY141="Yes"),OFFSET('Sanitation Data'!$F$12,0,10*ROW('Sanitation Data'!F135)),NA())</f>
        <v>#N/A</v>
      </c>
      <c r="AK141" s="91" t="e">
        <f ca="true">+IF(AND(ISNUMBER(OFFSET('Sanitation Data'!$G$4,0,10*ROW('Sanitation Data'!G135))),'Data Summary'!CZ141="Yes"),100-OFFSET('Sanitation Data'!$G$4,0,10*ROW('Sanitation Data'!G135)),NA())</f>
        <v>#N/A</v>
      </c>
      <c r="AL141" s="91" t="e">
        <f ca="true">+IF(AND(ISNUMBER(OFFSET('Sanitation Data'!$G$6,0,10*ROW('Sanitation Data'!G135))),'Data Summary'!DA141="Yes"),OFFSET('Sanitation Data'!$G$6,0,10*ROW('Sanitation Data'!G135)),NA())</f>
        <v>#N/A</v>
      </c>
      <c r="AM141" s="91" t="e">
        <f ca="true">+IF(AND(ISNUMBER(OFFSET('Sanitation Data'!$G$10,0,10*ROW('Sanitation Data'!G135))),'Data Summary'!DB141="Yes"),OFFSET('Sanitation Data'!$G$10,0,10*ROW('Sanitation Data'!G135)),NA())</f>
        <v>#N/A</v>
      </c>
      <c r="AN141" s="91" t="e">
        <f ca="true">+IF(AND(ISNUMBER(OFFSET('Sanitation Data'!$G$11,0,10*ROW('Sanitation Data'!G135))),'Data Summary'!DC141="Yes"),OFFSET('Sanitation Data'!$G$11,0,10*ROW('Sanitation Data'!G135)),NA())</f>
        <v>#N/A</v>
      </c>
      <c r="AO141" s="91" t="e">
        <f ca="true">+IF(AND(ISNUMBER(OFFSET('Sanitation Data'!$G$12,0,10*ROW('Sanitation Data'!G135))),'Data Summary'!DD141="Yes"),OFFSET('Sanitation Data'!$G$12,0,10*ROW('Sanitation Data'!G135)),NA())</f>
        <v>#N/A</v>
      </c>
      <c r="AP141" s="91" t="e">
        <f ca="true">+IF(AND(ISNUMBER(OFFSET('Sanitation Data'!$H$4,0,10*ROW('Sanitation Data'!H135))),'Data Summary'!DE141="Yes"),100-OFFSET('Sanitation Data'!$H$4,0,10*ROW('Sanitation Data'!H135)),NA())</f>
        <v>#N/A</v>
      </c>
      <c r="AQ141" s="91" t="e">
        <f ca="true">+IF(AND(ISNUMBER(OFFSET('Sanitation Data'!$H$6,0,10*ROW('Sanitation Data'!H135))),'Data Summary'!DF141="Yes"),OFFSET('Sanitation Data'!$H$6,0,10*ROW('Sanitation Data'!H135)),NA())</f>
        <v>#N/A</v>
      </c>
      <c r="AR141" s="91" t="e">
        <f ca="true">+IF(AND(ISNUMBER(OFFSET('Sanitation Data'!$H$10,0,10*ROW('Sanitation Data'!H135))),'Data Summary'!DG141="Yes"),OFFSET('Sanitation Data'!$H$10,0,10*ROW('Sanitation Data'!H135)),NA())</f>
        <v>#N/A</v>
      </c>
      <c r="AS141" s="91" t="e">
        <f ca="true">+IF(AND(ISNUMBER(OFFSET('Sanitation Data'!$H$11,0,10*ROW('Sanitation Data'!H135))),'Data Summary'!DH141="Yes"),OFFSET('Sanitation Data'!$H$11,0,10*ROW('Sanitation Data'!H135)),NA())</f>
        <v>#N/A</v>
      </c>
      <c r="AT141" s="91" t="e">
        <f ca="true">+IF(AND(ISNUMBER(OFFSET('Sanitation Data'!$H$12,0,10*ROW('Sanitation Data'!H135))),'Data Summary'!DI141="Yes"),OFFSET('Sanitation Data'!$H$12,0,10*ROW('Sanitation Data'!H135)),NA())</f>
        <v>#N/A</v>
      </c>
      <c r="AU141" s="91" t="e">
        <f ca="true">+IF(AND(ISNUMBER(OFFSET('Sanitation Data'!$I$4,0,10*ROW('Sanitation Data'!I135))),'Data Summary'!DJ141="Yes"),100-OFFSET('Sanitation Data'!$I$4,0,10*ROW('Sanitation Data'!I135)),NA())</f>
        <v>#N/A</v>
      </c>
      <c r="AV141" s="91" t="e">
        <f ca="true">+IF(AND(ISNUMBER(OFFSET('Sanitation Data'!$I$6,0,10*ROW('Sanitation Data'!I135))),'Data Summary'!DK141="Yes"),OFFSET('Sanitation Data'!$I$6,0,10*ROW('Sanitation Data'!I135)),NA())</f>
        <v>#N/A</v>
      </c>
      <c r="AW141" s="91" t="e">
        <f ca="true">+IF(AND(ISNUMBER(OFFSET('Sanitation Data'!$I$10,0,10*ROW('Sanitation Data'!I135))),'Data Summary'!DL141="Yes"),OFFSET('Sanitation Data'!$I$10,0,10*ROW('Sanitation Data'!I135)),NA())</f>
        <v>#N/A</v>
      </c>
      <c r="AX141" s="91" t="e">
        <f ca="true">+IF(AND(ISNUMBER(OFFSET('Sanitation Data'!$I$11,0,10*ROW('Sanitation Data'!I135))),'Data Summary'!DM141="Yes"),OFFSET('Sanitation Data'!$I$11,0,10*ROW('Sanitation Data'!I135)),NA())</f>
        <v>#N/A</v>
      </c>
      <c r="AY141" s="91" t="e">
        <f ca="true">+IF(AND(ISNUMBER(OFFSET('Sanitation Data'!$I$12,0,10*ROW('Sanitation Data'!I135))),'Data Summary'!DN141="Yes"),OFFSET('Sanitation Data'!$I$12,0,10*ROW('Sanitation Data'!I135)),NA())</f>
        <v>#N/A</v>
      </c>
      <c r="AZ141" s="92" t="e">
        <f ca="true">+IF(AND(ISNUMBER(OFFSET('Hygiene Data'!$D$5,0,10*ROW('Hygiene Data'!D135))),'Data Summary'!DO141="Yes"),OFFSET('Hygiene Data'!$D$5,0,10*ROW('Hygiene Data'!D135)),NA())</f>
        <v>#N/A</v>
      </c>
      <c r="BA141" s="92" t="e">
        <f ca="true">+IF(AND(ISNUMBER(OFFSET('Hygiene Data'!$D$7,0,10*ROW('Hygiene Data'!D135))),'Data Summary'!DP141="Yes"),OFFSET('Hygiene Data'!$D$7,0,10*ROW('Hygiene Data'!D135)),NA())</f>
        <v>#N/A</v>
      </c>
      <c r="BB141" s="92" t="e">
        <f ca="true">+IF(AND(ISNUMBER(OFFSET('Hygiene Data'!$D$9,0,10*ROW('Hygiene Data'!D135))),'Data Summary'!DQ141="Yes"),OFFSET('Hygiene Data'!$D$9,0,10*ROW('Hygiene Data'!D135)),NA())</f>
        <v>#N/A</v>
      </c>
      <c r="BC141" s="92" t="e">
        <f ca="true">+IF(AND(ISNUMBER(OFFSET('Hygiene Data'!$E$5,0,10*ROW('Hygiene Data'!E135))),'Data Summary'!DR141="Yes"),OFFSET('Hygiene Data'!$E$5,0,10*ROW('Hygiene Data'!E135)),NA())</f>
        <v>#N/A</v>
      </c>
      <c r="BD141" s="92" t="e">
        <f ca="true">+IF(AND(ISNUMBER(OFFSET('Hygiene Data'!$E$7,0,10*ROW('Hygiene Data'!E135))),'Data Summary'!DS141="Yes"),OFFSET('Hygiene Data'!$E$7,0,10*ROW('Hygiene Data'!E135)),NA())</f>
        <v>#N/A</v>
      </c>
      <c r="BE141" s="92" t="e">
        <f ca="true">+IF(AND(ISNUMBER(OFFSET('Hygiene Data'!$E$9,0,10*ROW('Hygiene Data'!E135))),'Data Summary'!DT141="Yes"),OFFSET('Hygiene Data'!$E$9,0,10*ROW('Hygiene Data'!E135)),NA())</f>
        <v>#N/A</v>
      </c>
      <c r="BF141" s="92" t="e">
        <f ca="true">+IF(AND(ISNUMBER(OFFSET('Hygiene Data'!$F$5,0,10*ROW('Hygiene Data'!F135))),'Data Summary'!DU141="Yes"),OFFSET('Hygiene Data'!$F$5,0,10*ROW('Hygiene Data'!F135)),NA())</f>
        <v>#N/A</v>
      </c>
      <c r="BG141" s="92" t="e">
        <f ca="true">+IF(AND(ISNUMBER(OFFSET('Hygiene Data'!$F$7,0,10*ROW('Hygiene Data'!F135))),'Data Summary'!DV141="Yes"),OFFSET('Hygiene Data'!$F$7,0,10*ROW('Hygiene Data'!F135)),NA())</f>
        <v>#N/A</v>
      </c>
      <c r="BH141" s="92" t="e">
        <f ca="true">+IF(AND(ISNUMBER(OFFSET('Hygiene Data'!$F$9,0,10*ROW('Hygiene Data'!F135))),'Data Summary'!DW141="Yes"),OFFSET('Hygiene Data'!$F$9,0,10*ROW('Hygiene Data'!F135)),NA())</f>
        <v>#N/A</v>
      </c>
      <c r="BI141" s="92" t="e">
        <f ca="true">+IF(AND(ISNUMBER(OFFSET('Hygiene Data'!$G$5,0,10*ROW('Hygiene Data'!G135))),'Data Summary'!DX141="Yes"),OFFSET('Hygiene Data'!$G$5,0,10*ROW('Hygiene Data'!G135)),NA())</f>
        <v>#N/A</v>
      </c>
      <c r="BJ141" s="92" t="e">
        <f ca="true">+IF(AND(ISNUMBER(OFFSET('Hygiene Data'!$G$7,0,10*ROW('Hygiene Data'!G135))),'Data Summary'!DY141="Yes"),OFFSET('Hygiene Data'!$G$7,0,10*ROW('Hygiene Data'!G135)),NA())</f>
        <v>#N/A</v>
      </c>
      <c r="BK141" s="92" t="e">
        <f ca="true">+IF(AND(ISNUMBER(OFFSET('Hygiene Data'!$G$9,0,10*ROW('Hygiene Data'!G135))),'Data Summary'!DZ141="Yes"),OFFSET('Hygiene Data'!$G$9,0,10*ROW('Hygiene Data'!G135)),NA())</f>
        <v>#N/A</v>
      </c>
      <c r="BL141" s="92" t="e">
        <f ca="true">+IF(AND(ISNUMBER(OFFSET('Hygiene Data'!$H$5,0,10*ROW('Hygiene Data'!H135))),'Data Summary'!EA141="Yes"),OFFSET('Hygiene Data'!$H$5,0,10*ROW('Hygiene Data'!H135)),NA())</f>
        <v>#N/A</v>
      </c>
      <c r="BM141" s="92" t="e">
        <f ca="true">+IF(AND(ISNUMBER(OFFSET('Hygiene Data'!$H$7,0,10*ROW('Hygiene Data'!H135))),'Data Summary'!EB141="Yes"),OFFSET('Hygiene Data'!$H$7,0,10*ROW('Hygiene Data'!H135)),NA())</f>
        <v>#N/A</v>
      </c>
      <c r="BN141" s="92" t="e">
        <f ca="true">+IF(AND(ISNUMBER(OFFSET('Hygiene Data'!$H$9,0,10*ROW('Hygiene Data'!H135))),'Data Summary'!EC141="Yes"),OFFSET('Hygiene Data'!$H$9,0,10*ROW('Hygiene Data'!H135)),NA())</f>
        <v>#N/A</v>
      </c>
      <c r="BO141" s="92" t="e">
        <f ca="true">+IF(AND(ISNUMBER(OFFSET('Hygiene Data'!$I$5,0,10*ROW('Hygiene Data'!I135))),'Data Summary'!ED141="Yes"),OFFSET('Hygiene Data'!$I$5,0,10*ROW('Hygiene Data'!I135)),NA())</f>
        <v>#N/A</v>
      </c>
      <c r="BP141" s="92" t="e">
        <f ca="true">+IF(AND(ISNUMBER(OFFSET('Hygiene Data'!$I$7,0,10*ROW('Hygiene Data'!I135))),'Data Summary'!EE141="Yes"),OFFSET('Hygiene Data'!$I$7,0,10*ROW('Hygiene Data'!I135)),NA())</f>
        <v>#N/A</v>
      </c>
      <c r="BQ141" s="92"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4" t="str">
        <f ca="true">+IF(ISTEXT('Data Summary'!B142),'Data Summary'!B142,"")</f>
        <v/>
      </c>
      <c r="C142" s="327" t="e">
        <f ca="true">+VALUE('Data Summary'!C142)</f>
        <v>#VALUE!</v>
      </c>
      <c r="D142" s="90" t="e">
        <f ca="true">+IF(AND(ISNUMBER(OFFSET('Water Data'!$D$4,0,10*ROW('Water Data'!D136))),'Data Summary'!BS142="Yes"),100-OFFSET('Water Data'!$D$4,0,10*ROW('Water Data'!D136)),NA())</f>
        <v>#N/A</v>
      </c>
      <c r="E142" s="90" t="e">
        <f ca="true">+IF(AND(ISNUMBER(OFFSET('Water Data'!$D$6,0,10*ROW('Water Data'!D136))),'Data Summary'!BT142="Yes"),OFFSET('Water Data'!$D$6,0,10*ROW('Water Data'!D136)),NA())</f>
        <v>#N/A</v>
      </c>
      <c r="F142" s="90" t="e">
        <f ca="true">+IF(AND(ISNUMBER(OFFSET('Water Data'!$D$9,0,10*ROW('Water Data'!D136))),'Data Summary'!BU142="Yes"),OFFSET('Water Data'!$D$9,0,10*ROW('Water Data'!D136)),NA())</f>
        <v>#N/A</v>
      </c>
      <c r="G142" s="90" t="e">
        <f ca="true">+IF(AND(ISNUMBER(OFFSET('Water Data'!$E$4,0,10*ROW('Water Data'!E136))),'Data Summary'!BV142="Yes"),100-OFFSET('Water Data'!$E$4,0,10*ROW('Water Data'!E136)),NA())</f>
        <v>#N/A</v>
      </c>
      <c r="H142" s="90" t="e">
        <f ca="true">+IF(AND(ISNUMBER(OFFSET('Water Data'!$E$6,0,10*ROW('Water Data'!E136))),'Data Summary'!BW142="Yes"),OFFSET('Water Data'!$E$6,0,10*ROW('Water Data'!E136)),NA())</f>
        <v>#N/A</v>
      </c>
      <c r="I142" s="90" t="e">
        <f ca="true">+IF(AND(ISNUMBER(OFFSET('Water Data'!$E$9,0,10*ROW('Water Data'!E136))),'Data Summary'!BX142="Yes"),OFFSET('Water Data'!$E$9,0,10*ROW('Water Data'!E136)),NA())</f>
        <v>#N/A</v>
      </c>
      <c r="J142" s="90" t="e">
        <f ca="true">+IF(AND(ISNUMBER(OFFSET('Water Data'!$F$4,0,10*ROW('Water Data'!F136))),'Data Summary'!BY142="Yes"),100-OFFSET('Water Data'!$F$4,0,10*ROW('Water Data'!F136)),NA())</f>
        <v>#N/A</v>
      </c>
      <c r="K142" s="90" t="e">
        <f ca="true">+IF(AND(ISNUMBER(OFFSET('Water Data'!$F$6,0,10*ROW('Water Data'!F136))),'Data Summary'!BZ142="Yes"),OFFSET('Water Data'!$F$6,0,10*ROW('Water Data'!F136)),NA())</f>
        <v>#N/A</v>
      </c>
      <c r="L142" s="90" t="e">
        <f ca="true">+IF(AND(ISNUMBER(OFFSET('Water Data'!$F$9,0,10*ROW('Water Data'!F136))),'Data Summary'!CA142="Yes"),OFFSET('Water Data'!$F$9,0,10*ROW('Water Data'!F136)),NA())</f>
        <v>#N/A</v>
      </c>
      <c r="M142" s="90" t="e">
        <f ca="true">+IF(AND(ISNUMBER(OFFSET('Water Data'!$G$4,0,10*ROW('Water Data'!G136))),'Data Summary'!CB142="Yes"),100-OFFSET('Water Data'!$G$4,0,10*ROW('Water Data'!G136)),NA())</f>
        <v>#N/A</v>
      </c>
      <c r="N142" s="90" t="e">
        <f ca="true">+IF(AND(ISNUMBER(OFFSET('Water Data'!$G$6,0,10*ROW('Water Data'!G136))),'Data Summary'!CC142="Yes"),OFFSET('Water Data'!$G$6,0,10*ROW('Water Data'!G136)),NA())</f>
        <v>#N/A</v>
      </c>
      <c r="O142" s="90" t="e">
        <f ca="true">+IF(AND(ISNUMBER(OFFSET('Water Data'!$G$9,0,10*ROW('Water Data'!G136))),'Data Summary'!CD142="Yes"),OFFSET('Water Data'!$G$9,0,10*ROW('Water Data'!G136)),NA())</f>
        <v>#N/A</v>
      </c>
      <c r="P142" s="90" t="e">
        <f ca="true">+IF(AND(ISNUMBER(OFFSET('Water Data'!$H$4,0,10*ROW('Water Data'!H136))),'Data Summary'!CE142="Yes"),100-OFFSET('Water Data'!$H$4,0,10*ROW('Water Data'!H136)),NA())</f>
        <v>#N/A</v>
      </c>
      <c r="Q142" s="90" t="e">
        <f ca="true">+IF(AND(ISNUMBER(OFFSET('Water Data'!$H$6,0,10*ROW('Water Data'!H136))),'Data Summary'!CF142="Yes"),OFFSET('Water Data'!$H$6,0,10*ROW('Water Data'!H136)),NA())</f>
        <v>#N/A</v>
      </c>
      <c r="R142" s="90" t="e">
        <f ca="true">+IF(AND(ISNUMBER(OFFSET('Water Data'!$H$9,0,10*ROW('Water Data'!H136))),'Data Summary'!CG142="Yes"),OFFSET('Water Data'!$H$9,0,10*ROW('Water Data'!H136)),NA())</f>
        <v>#N/A</v>
      </c>
      <c r="S142" s="90" t="e">
        <f ca="true">+IF(AND(ISNUMBER(OFFSET('Water Data'!$I$4,0,10*ROW('Water Data'!I136))),'Data Summary'!CH142="Yes"),100-OFFSET('Water Data'!$I$4,0,10*ROW('Water Data'!I136)),NA())</f>
        <v>#N/A</v>
      </c>
      <c r="T142" s="90" t="e">
        <f ca="true">+IF(AND(ISNUMBER(OFFSET('Water Data'!$I$6,0,10*ROW('Water Data'!I136))),'Data Summary'!CI142="Yes"),OFFSET('Water Data'!$I$6,0,10*ROW('Water Data'!I136)),NA())</f>
        <v>#N/A</v>
      </c>
      <c r="U142" s="90" t="e">
        <f ca="true">+IF(AND(ISNUMBER(OFFSET('Water Data'!$I$9,0,10*ROW('Water Data'!I136))),'Data Summary'!CJ142="Yes"),OFFSET('Water Data'!$I$9,0,10*ROW('Water Data'!I136)),NA())</f>
        <v>#N/A</v>
      </c>
      <c r="V142" s="91" t="e">
        <f ca="true">+IF(AND(ISNUMBER(OFFSET('Sanitation Data'!$D$4,0,10*ROW('Sanitation Data'!D136))),'Data Summary'!CK142="Yes"),100-OFFSET('Sanitation Data'!$D$4,0,10*ROW('Sanitation Data'!D136)),NA())</f>
        <v>#N/A</v>
      </c>
      <c r="W142" s="91" t="e">
        <f ca="true">+IF(AND(ISNUMBER(OFFSET('Sanitation Data'!$D$6,0,10*ROW('Sanitation Data'!D136))),'Data Summary'!CL142="Yes"),OFFSET('Sanitation Data'!$D$6,0,10*ROW('Sanitation Data'!D136)),NA())</f>
        <v>#N/A</v>
      </c>
      <c r="X142" s="91" t="e">
        <f ca="true">+IF(AND(ISNUMBER(OFFSET('Sanitation Data'!$D$10,0,10*ROW('Sanitation Data'!D136))),'Data Summary'!CM142="Yes"),OFFSET('Sanitation Data'!$D$10,0,10*ROW('Sanitation Data'!D136)),NA())</f>
        <v>#N/A</v>
      </c>
      <c r="Y142" s="91" t="e">
        <f ca="true">+IF(AND(ISNUMBER(OFFSET('Sanitation Data'!$D$11,0,10*ROW('Sanitation Data'!D136))),'Data Summary'!CN142="Yes"),OFFSET('Sanitation Data'!$D$11,0,10*ROW('Sanitation Data'!D136)),NA())</f>
        <v>#N/A</v>
      </c>
      <c r="Z142" s="91" t="e">
        <f ca="true">+IF(AND(ISNUMBER(OFFSET('Sanitation Data'!$D$12,0,10*ROW('Sanitation Data'!D136))),'Data Summary'!CO142="Yes"),OFFSET('Sanitation Data'!$D$12,0,10*ROW('Sanitation Data'!D136)),NA())</f>
        <v>#N/A</v>
      </c>
      <c r="AA142" s="91" t="e">
        <f ca="true">+IF(AND(ISNUMBER(OFFSET('Sanitation Data'!$E$4,0,10*ROW('Sanitation Data'!E136))),'Data Summary'!CP142="Yes"),100-OFFSET('Sanitation Data'!$E$4,0,10*ROW('Sanitation Data'!E136)),NA())</f>
        <v>#N/A</v>
      </c>
      <c r="AB142" s="91" t="e">
        <f ca="true">+IF(AND(ISNUMBER(OFFSET('Sanitation Data'!$E$6,0,10*ROW('Sanitation Data'!E136))),'Data Summary'!CQ142="Yes"),OFFSET('Sanitation Data'!$E$6,0,10*ROW('Sanitation Data'!E136)),NA())</f>
        <v>#N/A</v>
      </c>
      <c r="AC142" s="91" t="e">
        <f ca="true">+IF(AND(ISNUMBER(OFFSET('Sanitation Data'!$E$10,0,10*ROW('Sanitation Data'!E136))),'Data Summary'!CR142="Yes"),OFFSET('Sanitation Data'!$E$10,0,10*ROW('Sanitation Data'!E136)),NA())</f>
        <v>#N/A</v>
      </c>
      <c r="AD142" s="91" t="e">
        <f ca="true">+IF(AND(ISNUMBER(OFFSET('Sanitation Data'!$E$11,0,10*ROW('Sanitation Data'!E136))),'Data Summary'!CS142="Yes"),OFFSET('Sanitation Data'!$E$11,0,10*ROW('Sanitation Data'!E136)),NA())</f>
        <v>#N/A</v>
      </c>
      <c r="AE142" s="91" t="e">
        <f ca="true">+IF(AND(ISNUMBER(OFFSET('Sanitation Data'!$E$12,0,10*ROW('Sanitation Data'!E136))),'Data Summary'!CT142="Yes"),OFFSET('Sanitation Data'!$E$12,0,10*ROW('Sanitation Data'!E136)),NA())</f>
        <v>#N/A</v>
      </c>
      <c r="AF142" s="91" t="e">
        <f ca="true">+IF(AND(ISNUMBER(OFFSET('Sanitation Data'!$F$4,0,10*ROW('Sanitation Data'!F136))),'Data Summary'!CU142="Yes"),100-OFFSET('Sanitation Data'!$F$4,0,10*ROW('Sanitation Data'!F136)),NA())</f>
        <v>#N/A</v>
      </c>
      <c r="AG142" s="91" t="e">
        <f ca="true">+IF(AND(ISNUMBER(OFFSET('Sanitation Data'!$F$6,0,10*ROW('Sanitation Data'!F136))),'Data Summary'!CV142="Yes"),OFFSET('Sanitation Data'!$F$6,0,10*ROW('Sanitation Data'!F136)),NA())</f>
        <v>#N/A</v>
      </c>
      <c r="AH142" s="91" t="e">
        <f ca="true">+IF(AND(ISNUMBER(OFFSET('Sanitation Data'!$F$10,0,10*ROW('Sanitation Data'!F136))),'Data Summary'!CW142="Yes"),OFFSET('Sanitation Data'!$F$10,0,10*ROW('Sanitation Data'!F136)),NA())</f>
        <v>#N/A</v>
      </c>
      <c r="AI142" s="91" t="e">
        <f ca="true">+IF(AND(ISNUMBER(OFFSET('Sanitation Data'!$F$11,0,10*ROW('Sanitation Data'!F136))),'Data Summary'!CX142="Yes"),OFFSET('Sanitation Data'!$F$11,0,10*ROW('Sanitation Data'!F136)),NA())</f>
        <v>#N/A</v>
      </c>
      <c r="AJ142" s="91" t="e">
        <f ca="true">+IF(AND(ISNUMBER(OFFSET('Sanitation Data'!$F$12,0,10*ROW('Sanitation Data'!F136))),'Data Summary'!CY142="Yes"),OFFSET('Sanitation Data'!$F$12,0,10*ROW('Sanitation Data'!F136)),NA())</f>
        <v>#N/A</v>
      </c>
      <c r="AK142" s="91" t="e">
        <f ca="true">+IF(AND(ISNUMBER(OFFSET('Sanitation Data'!$G$4,0,10*ROW('Sanitation Data'!G136))),'Data Summary'!CZ142="Yes"),100-OFFSET('Sanitation Data'!$G$4,0,10*ROW('Sanitation Data'!G136)),NA())</f>
        <v>#N/A</v>
      </c>
      <c r="AL142" s="91" t="e">
        <f ca="true">+IF(AND(ISNUMBER(OFFSET('Sanitation Data'!$G$6,0,10*ROW('Sanitation Data'!G136))),'Data Summary'!DA142="Yes"),OFFSET('Sanitation Data'!$G$6,0,10*ROW('Sanitation Data'!G136)),NA())</f>
        <v>#N/A</v>
      </c>
      <c r="AM142" s="91" t="e">
        <f ca="true">+IF(AND(ISNUMBER(OFFSET('Sanitation Data'!$G$10,0,10*ROW('Sanitation Data'!G136))),'Data Summary'!DB142="Yes"),OFFSET('Sanitation Data'!$G$10,0,10*ROW('Sanitation Data'!G136)),NA())</f>
        <v>#N/A</v>
      </c>
      <c r="AN142" s="91" t="e">
        <f ca="true">+IF(AND(ISNUMBER(OFFSET('Sanitation Data'!$G$11,0,10*ROW('Sanitation Data'!G136))),'Data Summary'!DC142="Yes"),OFFSET('Sanitation Data'!$G$11,0,10*ROW('Sanitation Data'!G136)),NA())</f>
        <v>#N/A</v>
      </c>
      <c r="AO142" s="91" t="e">
        <f ca="true">+IF(AND(ISNUMBER(OFFSET('Sanitation Data'!$G$12,0,10*ROW('Sanitation Data'!G136))),'Data Summary'!DD142="Yes"),OFFSET('Sanitation Data'!$G$12,0,10*ROW('Sanitation Data'!G136)),NA())</f>
        <v>#N/A</v>
      </c>
      <c r="AP142" s="91" t="e">
        <f ca="true">+IF(AND(ISNUMBER(OFFSET('Sanitation Data'!$H$4,0,10*ROW('Sanitation Data'!H136))),'Data Summary'!DE142="Yes"),100-OFFSET('Sanitation Data'!$H$4,0,10*ROW('Sanitation Data'!H136)),NA())</f>
        <v>#N/A</v>
      </c>
      <c r="AQ142" s="91" t="e">
        <f ca="true">+IF(AND(ISNUMBER(OFFSET('Sanitation Data'!$H$6,0,10*ROW('Sanitation Data'!H136))),'Data Summary'!DF142="Yes"),OFFSET('Sanitation Data'!$H$6,0,10*ROW('Sanitation Data'!H136)),NA())</f>
        <v>#N/A</v>
      </c>
      <c r="AR142" s="91" t="e">
        <f ca="true">+IF(AND(ISNUMBER(OFFSET('Sanitation Data'!$H$10,0,10*ROW('Sanitation Data'!H136))),'Data Summary'!DG142="Yes"),OFFSET('Sanitation Data'!$H$10,0,10*ROW('Sanitation Data'!H136)),NA())</f>
        <v>#N/A</v>
      </c>
      <c r="AS142" s="91" t="e">
        <f ca="true">+IF(AND(ISNUMBER(OFFSET('Sanitation Data'!$H$11,0,10*ROW('Sanitation Data'!H136))),'Data Summary'!DH142="Yes"),OFFSET('Sanitation Data'!$H$11,0,10*ROW('Sanitation Data'!H136)),NA())</f>
        <v>#N/A</v>
      </c>
      <c r="AT142" s="91" t="e">
        <f ca="true">+IF(AND(ISNUMBER(OFFSET('Sanitation Data'!$H$12,0,10*ROW('Sanitation Data'!H136))),'Data Summary'!DI142="Yes"),OFFSET('Sanitation Data'!$H$12,0,10*ROW('Sanitation Data'!H136)),NA())</f>
        <v>#N/A</v>
      </c>
      <c r="AU142" s="91" t="e">
        <f ca="true">+IF(AND(ISNUMBER(OFFSET('Sanitation Data'!$I$4,0,10*ROW('Sanitation Data'!I136))),'Data Summary'!DJ142="Yes"),100-OFFSET('Sanitation Data'!$I$4,0,10*ROW('Sanitation Data'!I136)),NA())</f>
        <v>#N/A</v>
      </c>
      <c r="AV142" s="91" t="e">
        <f ca="true">+IF(AND(ISNUMBER(OFFSET('Sanitation Data'!$I$6,0,10*ROW('Sanitation Data'!I136))),'Data Summary'!DK142="Yes"),OFFSET('Sanitation Data'!$I$6,0,10*ROW('Sanitation Data'!I136)),NA())</f>
        <v>#N/A</v>
      </c>
      <c r="AW142" s="91" t="e">
        <f ca="true">+IF(AND(ISNUMBER(OFFSET('Sanitation Data'!$I$10,0,10*ROW('Sanitation Data'!I136))),'Data Summary'!DL142="Yes"),OFFSET('Sanitation Data'!$I$10,0,10*ROW('Sanitation Data'!I136)),NA())</f>
        <v>#N/A</v>
      </c>
      <c r="AX142" s="91" t="e">
        <f ca="true">+IF(AND(ISNUMBER(OFFSET('Sanitation Data'!$I$11,0,10*ROW('Sanitation Data'!I136))),'Data Summary'!DM142="Yes"),OFFSET('Sanitation Data'!$I$11,0,10*ROW('Sanitation Data'!I136)),NA())</f>
        <v>#N/A</v>
      </c>
      <c r="AY142" s="91" t="e">
        <f ca="true">+IF(AND(ISNUMBER(OFFSET('Sanitation Data'!$I$12,0,10*ROW('Sanitation Data'!I136))),'Data Summary'!DN142="Yes"),OFFSET('Sanitation Data'!$I$12,0,10*ROW('Sanitation Data'!I136)),NA())</f>
        <v>#N/A</v>
      </c>
      <c r="AZ142" s="92" t="e">
        <f ca="true">+IF(AND(ISNUMBER(OFFSET('Hygiene Data'!$D$5,0,10*ROW('Hygiene Data'!D136))),'Data Summary'!DO142="Yes"),OFFSET('Hygiene Data'!$D$5,0,10*ROW('Hygiene Data'!D136)),NA())</f>
        <v>#N/A</v>
      </c>
      <c r="BA142" s="92" t="e">
        <f ca="true">+IF(AND(ISNUMBER(OFFSET('Hygiene Data'!$D$7,0,10*ROW('Hygiene Data'!D136))),'Data Summary'!DP142="Yes"),OFFSET('Hygiene Data'!$D$7,0,10*ROW('Hygiene Data'!D136)),NA())</f>
        <v>#N/A</v>
      </c>
      <c r="BB142" s="92" t="e">
        <f ca="true">+IF(AND(ISNUMBER(OFFSET('Hygiene Data'!$D$9,0,10*ROW('Hygiene Data'!D136))),'Data Summary'!DQ142="Yes"),OFFSET('Hygiene Data'!$D$9,0,10*ROW('Hygiene Data'!D136)),NA())</f>
        <v>#N/A</v>
      </c>
      <c r="BC142" s="92" t="e">
        <f ca="true">+IF(AND(ISNUMBER(OFFSET('Hygiene Data'!$E$5,0,10*ROW('Hygiene Data'!E136))),'Data Summary'!DR142="Yes"),OFFSET('Hygiene Data'!$E$5,0,10*ROW('Hygiene Data'!E136)),NA())</f>
        <v>#N/A</v>
      </c>
      <c r="BD142" s="92" t="e">
        <f ca="true">+IF(AND(ISNUMBER(OFFSET('Hygiene Data'!$E$7,0,10*ROW('Hygiene Data'!E136))),'Data Summary'!DS142="Yes"),OFFSET('Hygiene Data'!$E$7,0,10*ROW('Hygiene Data'!E136)),NA())</f>
        <v>#N/A</v>
      </c>
      <c r="BE142" s="92" t="e">
        <f ca="true">+IF(AND(ISNUMBER(OFFSET('Hygiene Data'!$E$9,0,10*ROW('Hygiene Data'!E136))),'Data Summary'!DT142="Yes"),OFFSET('Hygiene Data'!$E$9,0,10*ROW('Hygiene Data'!E136)),NA())</f>
        <v>#N/A</v>
      </c>
      <c r="BF142" s="92" t="e">
        <f ca="true">+IF(AND(ISNUMBER(OFFSET('Hygiene Data'!$F$5,0,10*ROW('Hygiene Data'!F136))),'Data Summary'!DU142="Yes"),OFFSET('Hygiene Data'!$F$5,0,10*ROW('Hygiene Data'!F136)),NA())</f>
        <v>#N/A</v>
      </c>
      <c r="BG142" s="92" t="e">
        <f ca="true">+IF(AND(ISNUMBER(OFFSET('Hygiene Data'!$F$7,0,10*ROW('Hygiene Data'!F136))),'Data Summary'!DV142="Yes"),OFFSET('Hygiene Data'!$F$7,0,10*ROW('Hygiene Data'!F136)),NA())</f>
        <v>#N/A</v>
      </c>
      <c r="BH142" s="92" t="e">
        <f ca="true">+IF(AND(ISNUMBER(OFFSET('Hygiene Data'!$F$9,0,10*ROW('Hygiene Data'!F136))),'Data Summary'!DW142="Yes"),OFFSET('Hygiene Data'!$F$9,0,10*ROW('Hygiene Data'!F136)),NA())</f>
        <v>#N/A</v>
      </c>
      <c r="BI142" s="92" t="e">
        <f ca="true">+IF(AND(ISNUMBER(OFFSET('Hygiene Data'!$G$5,0,10*ROW('Hygiene Data'!G136))),'Data Summary'!DX142="Yes"),OFFSET('Hygiene Data'!$G$5,0,10*ROW('Hygiene Data'!G136)),NA())</f>
        <v>#N/A</v>
      </c>
      <c r="BJ142" s="92" t="e">
        <f ca="true">+IF(AND(ISNUMBER(OFFSET('Hygiene Data'!$G$7,0,10*ROW('Hygiene Data'!G136))),'Data Summary'!DY142="Yes"),OFFSET('Hygiene Data'!$G$7,0,10*ROW('Hygiene Data'!G136)),NA())</f>
        <v>#N/A</v>
      </c>
      <c r="BK142" s="92" t="e">
        <f ca="true">+IF(AND(ISNUMBER(OFFSET('Hygiene Data'!$G$9,0,10*ROW('Hygiene Data'!G136))),'Data Summary'!DZ142="Yes"),OFFSET('Hygiene Data'!$G$9,0,10*ROW('Hygiene Data'!G136)),NA())</f>
        <v>#N/A</v>
      </c>
      <c r="BL142" s="92" t="e">
        <f ca="true">+IF(AND(ISNUMBER(OFFSET('Hygiene Data'!$H$5,0,10*ROW('Hygiene Data'!H136))),'Data Summary'!EA142="Yes"),OFFSET('Hygiene Data'!$H$5,0,10*ROW('Hygiene Data'!H136)),NA())</f>
        <v>#N/A</v>
      </c>
      <c r="BM142" s="92" t="e">
        <f ca="true">+IF(AND(ISNUMBER(OFFSET('Hygiene Data'!$H$7,0,10*ROW('Hygiene Data'!H136))),'Data Summary'!EB142="Yes"),OFFSET('Hygiene Data'!$H$7,0,10*ROW('Hygiene Data'!H136)),NA())</f>
        <v>#N/A</v>
      </c>
      <c r="BN142" s="92" t="e">
        <f ca="true">+IF(AND(ISNUMBER(OFFSET('Hygiene Data'!$H$9,0,10*ROW('Hygiene Data'!H136))),'Data Summary'!EC142="Yes"),OFFSET('Hygiene Data'!$H$9,0,10*ROW('Hygiene Data'!H136)),NA())</f>
        <v>#N/A</v>
      </c>
      <c r="BO142" s="92" t="e">
        <f ca="true">+IF(AND(ISNUMBER(OFFSET('Hygiene Data'!$I$5,0,10*ROW('Hygiene Data'!I136))),'Data Summary'!ED142="Yes"),OFFSET('Hygiene Data'!$I$5,0,10*ROW('Hygiene Data'!I136)),NA())</f>
        <v>#N/A</v>
      </c>
      <c r="BP142" s="92" t="e">
        <f ca="true">+IF(AND(ISNUMBER(OFFSET('Hygiene Data'!$I$7,0,10*ROW('Hygiene Data'!I136))),'Data Summary'!EE142="Yes"),OFFSET('Hygiene Data'!$I$7,0,10*ROW('Hygiene Data'!I136)),NA())</f>
        <v>#N/A</v>
      </c>
      <c r="BQ142" s="92"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4" t="str">
        <f ca="true">+IF(ISTEXT('Data Summary'!B143),'Data Summary'!B143,"")</f>
        <v/>
      </c>
      <c r="C143" s="327" t="e">
        <f ca="true">+VALUE('Data Summary'!C143)</f>
        <v>#VALUE!</v>
      </c>
      <c r="D143" s="90" t="e">
        <f ca="true">+IF(AND(ISNUMBER(OFFSET('Water Data'!$D$4,0,10*ROW('Water Data'!D137))),'Data Summary'!BS143="Yes"),100-OFFSET('Water Data'!$D$4,0,10*ROW('Water Data'!D137)),NA())</f>
        <v>#N/A</v>
      </c>
      <c r="E143" s="90" t="e">
        <f ca="true">+IF(AND(ISNUMBER(OFFSET('Water Data'!$D$6,0,10*ROW('Water Data'!D137))),'Data Summary'!BT143="Yes"),OFFSET('Water Data'!$D$6,0,10*ROW('Water Data'!D137)),NA())</f>
        <v>#N/A</v>
      </c>
      <c r="F143" s="90" t="e">
        <f ca="true">+IF(AND(ISNUMBER(OFFSET('Water Data'!$D$9,0,10*ROW('Water Data'!D137))),'Data Summary'!BU143="Yes"),OFFSET('Water Data'!$D$9,0,10*ROW('Water Data'!D137)),NA())</f>
        <v>#N/A</v>
      </c>
      <c r="G143" s="90" t="e">
        <f ca="true">+IF(AND(ISNUMBER(OFFSET('Water Data'!$E$4,0,10*ROW('Water Data'!E137))),'Data Summary'!BV143="Yes"),100-OFFSET('Water Data'!$E$4,0,10*ROW('Water Data'!E137)),NA())</f>
        <v>#N/A</v>
      </c>
      <c r="H143" s="90" t="e">
        <f ca="true">+IF(AND(ISNUMBER(OFFSET('Water Data'!$E$6,0,10*ROW('Water Data'!E137))),'Data Summary'!BW143="Yes"),OFFSET('Water Data'!$E$6,0,10*ROW('Water Data'!E137)),NA())</f>
        <v>#N/A</v>
      </c>
      <c r="I143" s="90" t="e">
        <f ca="true">+IF(AND(ISNUMBER(OFFSET('Water Data'!$E$9,0,10*ROW('Water Data'!E137))),'Data Summary'!BX143="Yes"),OFFSET('Water Data'!$E$9,0,10*ROW('Water Data'!E137)),NA())</f>
        <v>#N/A</v>
      </c>
      <c r="J143" s="90" t="e">
        <f ca="true">+IF(AND(ISNUMBER(OFFSET('Water Data'!$F$4,0,10*ROW('Water Data'!F137))),'Data Summary'!BY143="Yes"),100-OFFSET('Water Data'!$F$4,0,10*ROW('Water Data'!F137)),NA())</f>
        <v>#N/A</v>
      </c>
      <c r="K143" s="90" t="e">
        <f ca="true">+IF(AND(ISNUMBER(OFFSET('Water Data'!$F$6,0,10*ROW('Water Data'!F137))),'Data Summary'!BZ143="Yes"),OFFSET('Water Data'!$F$6,0,10*ROW('Water Data'!F137)),NA())</f>
        <v>#N/A</v>
      </c>
      <c r="L143" s="90" t="e">
        <f ca="true">+IF(AND(ISNUMBER(OFFSET('Water Data'!$F$9,0,10*ROW('Water Data'!F137))),'Data Summary'!CA143="Yes"),OFFSET('Water Data'!$F$9,0,10*ROW('Water Data'!F137)),NA())</f>
        <v>#N/A</v>
      </c>
      <c r="M143" s="90" t="e">
        <f ca="true">+IF(AND(ISNUMBER(OFFSET('Water Data'!$G$4,0,10*ROW('Water Data'!G137))),'Data Summary'!CB143="Yes"),100-OFFSET('Water Data'!$G$4,0,10*ROW('Water Data'!G137)),NA())</f>
        <v>#N/A</v>
      </c>
      <c r="N143" s="90" t="e">
        <f ca="true">+IF(AND(ISNUMBER(OFFSET('Water Data'!$G$6,0,10*ROW('Water Data'!G137))),'Data Summary'!CC143="Yes"),OFFSET('Water Data'!$G$6,0,10*ROW('Water Data'!G137)),NA())</f>
        <v>#N/A</v>
      </c>
      <c r="O143" s="90" t="e">
        <f ca="true">+IF(AND(ISNUMBER(OFFSET('Water Data'!$G$9,0,10*ROW('Water Data'!G137))),'Data Summary'!CD143="Yes"),OFFSET('Water Data'!$G$9,0,10*ROW('Water Data'!G137)),NA())</f>
        <v>#N/A</v>
      </c>
      <c r="P143" s="90" t="e">
        <f ca="true">+IF(AND(ISNUMBER(OFFSET('Water Data'!$H$4,0,10*ROW('Water Data'!H137))),'Data Summary'!CE143="Yes"),100-OFFSET('Water Data'!$H$4,0,10*ROW('Water Data'!H137)),NA())</f>
        <v>#N/A</v>
      </c>
      <c r="Q143" s="90" t="e">
        <f ca="true">+IF(AND(ISNUMBER(OFFSET('Water Data'!$H$6,0,10*ROW('Water Data'!H137))),'Data Summary'!CF143="Yes"),OFFSET('Water Data'!$H$6,0,10*ROW('Water Data'!H137)),NA())</f>
        <v>#N/A</v>
      </c>
      <c r="R143" s="90" t="e">
        <f ca="true">+IF(AND(ISNUMBER(OFFSET('Water Data'!$H$9,0,10*ROW('Water Data'!H137))),'Data Summary'!CG143="Yes"),OFFSET('Water Data'!$H$9,0,10*ROW('Water Data'!H137)),NA())</f>
        <v>#N/A</v>
      </c>
      <c r="S143" s="90" t="e">
        <f ca="true">+IF(AND(ISNUMBER(OFFSET('Water Data'!$I$4,0,10*ROW('Water Data'!I137))),'Data Summary'!CH143="Yes"),100-OFFSET('Water Data'!$I$4,0,10*ROW('Water Data'!I137)),NA())</f>
        <v>#N/A</v>
      </c>
      <c r="T143" s="90" t="e">
        <f ca="true">+IF(AND(ISNUMBER(OFFSET('Water Data'!$I$6,0,10*ROW('Water Data'!I137))),'Data Summary'!CI143="Yes"),OFFSET('Water Data'!$I$6,0,10*ROW('Water Data'!I137)),NA())</f>
        <v>#N/A</v>
      </c>
      <c r="U143" s="90" t="e">
        <f ca="true">+IF(AND(ISNUMBER(OFFSET('Water Data'!$I$9,0,10*ROW('Water Data'!I137))),'Data Summary'!CJ143="Yes"),OFFSET('Water Data'!$I$9,0,10*ROW('Water Data'!I137)),NA())</f>
        <v>#N/A</v>
      </c>
      <c r="V143" s="91" t="e">
        <f ca="true">+IF(AND(ISNUMBER(OFFSET('Sanitation Data'!$D$4,0,10*ROW('Sanitation Data'!D137))),'Data Summary'!CK143="Yes"),100-OFFSET('Sanitation Data'!$D$4,0,10*ROW('Sanitation Data'!D137)),NA())</f>
        <v>#N/A</v>
      </c>
      <c r="W143" s="91" t="e">
        <f ca="true">+IF(AND(ISNUMBER(OFFSET('Sanitation Data'!$D$6,0,10*ROW('Sanitation Data'!D137))),'Data Summary'!CL143="Yes"),OFFSET('Sanitation Data'!$D$6,0,10*ROW('Sanitation Data'!D137)),NA())</f>
        <v>#N/A</v>
      </c>
      <c r="X143" s="91" t="e">
        <f ca="true">+IF(AND(ISNUMBER(OFFSET('Sanitation Data'!$D$10,0,10*ROW('Sanitation Data'!D137))),'Data Summary'!CM143="Yes"),OFFSET('Sanitation Data'!$D$10,0,10*ROW('Sanitation Data'!D137)),NA())</f>
        <v>#N/A</v>
      </c>
      <c r="Y143" s="91" t="e">
        <f ca="true">+IF(AND(ISNUMBER(OFFSET('Sanitation Data'!$D$11,0,10*ROW('Sanitation Data'!D137))),'Data Summary'!CN143="Yes"),OFFSET('Sanitation Data'!$D$11,0,10*ROW('Sanitation Data'!D137)),NA())</f>
        <v>#N/A</v>
      </c>
      <c r="Z143" s="91" t="e">
        <f ca="true">+IF(AND(ISNUMBER(OFFSET('Sanitation Data'!$D$12,0,10*ROW('Sanitation Data'!D137))),'Data Summary'!CO143="Yes"),OFFSET('Sanitation Data'!$D$12,0,10*ROW('Sanitation Data'!D137)),NA())</f>
        <v>#N/A</v>
      </c>
      <c r="AA143" s="91" t="e">
        <f ca="true">+IF(AND(ISNUMBER(OFFSET('Sanitation Data'!$E$4,0,10*ROW('Sanitation Data'!E137))),'Data Summary'!CP143="Yes"),100-OFFSET('Sanitation Data'!$E$4,0,10*ROW('Sanitation Data'!E137)),NA())</f>
        <v>#N/A</v>
      </c>
      <c r="AB143" s="91" t="e">
        <f ca="true">+IF(AND(ISNUMBER(OFFSET('Sanitation Data'!$E$6,0,10*ROW('Sanitation Data'!E137))),'Data Summary'!CQ143="Yes"),OFFSET('Sanitation Data'!$E$6,0,10*ROW('Sanitation Data'!E137)),NA())</f>
        <v>#N/A</v>
      </c>
      <c r="AC143" s="91" t="e">
        <f ca="true">+IF(AND(ISNUMBER(OFFSET('Sanitation Data'!$E$10,0,10*ROW('Sanitation Data'!E137))),'Data Summary'!CR143="Yes"),OFFSET('Sanitation Data'!$E$10,0,10*ROW('Sanitation Data'!E137)),NA())</f>
        <v>#N/A</v>
      </c>
      <c r="AD143" s="91" t="e">
        <f ca="true">+IF(AND(ISNUMBER(OFFSET('Sanitation Data'!$E$11,0,10*ROW('Sanitation Data'!E137))),'Data Summary'!CS143="Yes"),OFFSET('Sanitation Data'!$E$11,0,10*ROW('Sanitation Data'!E137)),NA())</f>
        <v>#N/A</v>
      </c>
      <c r="AE143" s="91" t="e">
        <f ca="true">+IF(AND(ISNUMBER(OFFSET('Sanitation Data'!$E$12,0,10*ROW('Sanitation Data'!E137))),'Data Summary'!CT143="Yes"),OFFSET('Sanitation Data'!$E$12,0,10*ROW('Sanitation Data'!E137)),NA())</f>
        <v>#N/A</v>
      </c>
      <c r="AF143" s="91" t="e">
        <f ca="true">+IF(AND(ISNUMBER(OFFSET('Sanitation Data'!$F$4,0,10*ROW('Sanitation Data'!F137))),'Data Summary'!CU143="Yes"),100-OFFSET('Sanitation Data'!$F$4,0,10*ROW('Sanitation Data'!F137)),NA())</f>
        <v>#N/A</v>
      </c>
      <c r="AG143" s="91" t="e">
        <f ca="true">+IF(AND(ISNUMBER(OFFSET('Sanitation Data'!$F$6,0,10*ROW('Sanitation Data'!F137))),'Data Summary'!CV143="Yes"),OFFSET('Sanitation Data'!$F$6,0,10*ROW('Sanitation Data'!F137)),NA())</f>
        <v>#N/A</v>
      </c>
      <c r="AH143" s="91" t="e">
        <f ca="true">+IF(AND(ISNUMBER(OFFSET('Sanitation Data'!$F$10,0,10*ROW('Sanitation Data'!F137))),'Data Summary'!CW143="Yes"),OFFSET('Sanitation Data'!$F$10,0,10*ROW('Sanitation Data'!F137)),NA())</f>
        <v>#N/A</v>
      </c>
      <c r="AI143" s="91" t="e">
        <f ca="true">+IF(AND(ISNUMBER(OFFSET('Sanitation Data'!$F$11,0,10*ROW('Sanitation Data'!F137))),'Data Summary'!CX143="Yes"),OFFSET('Sanitation Data'!$F$11,0,10*ROW('Sanitation Data'!F137)),NA())</f>
        <v>#N/A</v>
      </c>
      <c r="AJ143" s="91" t="e">
        <f ca="true">+IF(AND(ISNUMBER(OFFSET('Sanitation Data'!$F$12,0,10*ROW('Sanitation Data'!F137))),'Data Summary'!CY143="Yes"),OFFSET('Sanitation Data'!$F$12,0,10*ROW('Sanitation Data'!F137)),NA())</f>
        <v>#N/A</v>
      </c>
      <c r="AK143" s="91" t="e">
        <f ca="true">+IF(AND(ISNUMBER(OFFSET('Sanitation Data'!$G$4,0,10*ROW('Sanitation Data'!G137))),'Data Summary'!CZ143="Yes"),100-OFFSET('Sanitation Data'!$G$4,0,10*ROW('Sanitation Data'!G137)),NA())</f>
        <v>#N/A</v>
      </c>
      <c r="AL143" s="91" t="e">
        <f ca="true">+IF(AND(ISNUMBER(OFFSET('Sanitation Data'!$G$6,0,10*ROW('Sanitation Data'!G137))),'Data Summary'!DA143="Yes"),OFFSET('Sanitation Data'!$G$6,0,10*ROW('Sanitation Data'!G137)),NA())</f>
        <v>#N/A</v>
      </c>
      <c r="AM143" s="91" t="e">
        <f ca="true">+IF(AND(ISNUMBER(OFFSET('Sanitation Data'!$G$10,0,10*ROW('Sanitation Data'!G137))),'Data Summary'!DB143="Yes"),OFFSET('Sanitation Data'!$G$10,0,10*ROW('Sanitation Data'!G137)),NA())</f>
        <v>#N/A</v>
      </c>
      <c r="AN143" s="91" t="e">
        <f ca="true">+IF(AND(ISNUMBER(OFFSET('Sanitation Data'!$G$11,0,10*ROW('Sanitation Data'!G137))),'Data Summary'!DC143="Yes"),OFFSET('Sanitation Data'!$G$11,0,10*ROW('Sanitation Data'!G137)),NA())</f>
        <v>#N/A</v>
      </c>
      <c r="AO143" s="91" t="e">
        <f ca="true">+IF(AND(ISNUMBER(OFFSET('Sanitation Data'!$G$12,0,10*ROW('Sanitation Data'!G137))),'Data Summary'!DD143="Yes"),OFFSET('Sanitation Data'!$G$12,0,10*ROW('Sanitation Data'!G137)),NA())</f>
        <v>#N/A</v>
      </c>
      <c r="AP143" s="91" t="e">
        <f ca="true">+IF(AND(ISNUMBER(OFFSET('Sanitation Data'!$H$4,0,10*ROW('Sanitation Data'!H137))),'Data Summary'!DE143="Yes"),100-OFFSET('Sanitation Data'!$H$4,0,10*ROW('Sanitation Data'!H137)),NA())</f>
        <v>#N/A</v>
      </c>
      <c r="AQ143" s="91" t="e">
        <f ca="true">+IF(AND(ISNUMBER(OFFSET('Sanitation Data'!$H$6,0,10*ROW('Sanitation Data'!H137))),'Data Summary'!DF143="Yes"),OFFSET('Sanitation Data'!$H$6,0,10*ROW('Sanitation Data'!H137)),NA())</f>
        <v>#N/A</v>
      </c>
      <c r="AR143" s="91" t="e">
        <f ca="true">+IF(AND(ISNUMBER(OFFSET('Sanitation Data'!$H$10,0,10*ROW('Sanitation Data'!H137))),'Data Summary'!DG143="Yes"),OFFSET('Sanitation Data'!$H$10,0,10*ROW('Sanitation Data'!H137)),NA())</f>
        <v>#N/A</v>
      </c>
      <c r="AS143" s="91" t="e">
        <f ca="true">+IF(AND(ISNUMBER(OFFSET('Sanitation Data'!$H$11,0,10*ROW('Sanitation Data'!H137))),'Data Summary'!DH143="Yes"),OFFSET('Sanitation Data'!$H$11,0,10*ROW('Sanitation Data'!H137)),NA())</f>
        <v>#N/A</v>
      </c>
      <c r="AT143" s="91" t="e">
        <f ca="true">+IF(AND(ISNUMBER(OFFSET('Sanitation Data'!$H$12,0,10*ROW('Sanitation Data'!H137))),'Data Summary'!DI143="Yes"),OFFSET('Sanitation Data'!$H$12,0,10*ROW('Sanitation Data'!H137)),NA())</f>
        <v>#N/A</v>
      </c>
      <c r="AU143" s="91" t="e">
        <f ca="true">+IF(AND(ISNUMBER(OFFSET('Sanitation Data'!$I$4,0,10*ROW('Sanitation Data'!I137))),'Data Summary'!DJ143="Yes"),100-OFFSET('Sanitation Data'!$I$4,0,10*ROW('Sanitation Data'!I137)),NA())</f>
        <v>#N/A</v>
      </c>
      <c r="AV143" s="91" t="e">
        <f ca="true">+IF(AND(ISNUMBER(OFFSET('Sanitation Data'!$I$6,0,10*ROW('Sanitation Data'!I137))),'Data Summary'!DK143="Yes"),OFFSET('Sanitation Data'!$I$6,0,10*ROW('Sanitation Data'!I137)),NA())</f>
        <v>#N/A</v>
      </c>
      <c r="AW143" s="91" t="e">
        <f ca="true">+IF(AND(ISNUMBER(OFFSET('Sanitation Data'!$I$10,0,10*ROW('Sanitation Data'!I137))),'Data Summary'!DL143="Yes"),OFFSET('Sanitation Data'!$I$10,0,10*ROW('Sanitation Data'!I137)),NA())</f>
        <v>#N/A</v>
      </c>
      <c r="AX143" s="91" t="e">
        <f ca="true">+IF(AND(ISNUMBER(OFFSET('Sanitation Data'!$I$11,0,10*ROW('Sanitation Data'!I137))),'Data Summary'!DM143="Yes"),OFFSET('Sanitation Data'!$I$11,0,10*ROW('Sanitation Data'!I137)),NA())</f>
        <v>#N/A</v>
      </c>
      <c r="AY143" s="91" t="e">
        <f ca="true">+IF(AND(ISNUMBER(OFFSET('Sanitation Data'!$I$12,0,10*ROW('Sanitation Data'!I137))),'Data Summary'!DN143="Yes"),OFFSET('Sanitation Data'!$I$12,0,10*ROW('Sanitation Data'!I137)),NA())</f>
        <v>#N/A</v>
      </c>
      <c r="AZ143" s="92" t="e">
        <f ca="true">+IF(AND(ISNUMBER(OFFSET('Hygiene Data'!$D$5,0,10*ROW('Hygiene Data'!D137))),'Data Summary'!DO143="Yes"),OFFSET('Hygiene Data'!$D$5,0,10*ROW('Hygiene Data'!D137)),NA())</f>
        <v>#N/A</v>
      </c>
      <c r="BA143" s="92" t="e">
        <f ca="true">+IF(AND(ISNUMBER(OFFSET('Hygiene Data'!$D$7,0,10*ROW('Hygiene Data'!D137))),'Data Summary'!DP143="Yes"),OFFSET('Hygiene Data'!$D$7,0,10*ROW('Hygiene Data'!D137)),NA())</f>
        <v>#N/A</v>
      </c>
      <c r="BB143" s="92" t="e">
        <f ca="true">+IF(AND(ISNUMBER(OFFSET('Hygiene Data'!$D$9,0,10*ROW('Hygiene Data'!D137))),'Data Summary'!DQ143="Yes"),OFFSET('Hygiene Data'!$D$9,0,10*ROW('Hygiene Data'!D137)),NA())</f>
        <v>#N/A</v>
      </c>
      <c r="BC143" s="92" t="e">
        <f ca="true">+IF(AND(ISNUMBER(OFFSET('Hygiene Data'!$E$5,0,10*ROW('Hygiene Data'!E137))),'Data Summary'!DR143="Yes"),OFFSET('Hygiene Data'!$E$5,0,10*ROW('Hygiene Data'!E137)),NA())</f>
        <v>#N/A</v>
      </c>
      <c r="BD143" s="92" t="e">
        <f ca="true">+IF(AND(ISNUMBER(OFFSET('Hygiene Data'!$E$7,0,10*ROW('Hygiene Data'!E137))),'Data Summary'!DS143="Yes"),OFFSET('Hygiene Data'!$E$7,0,10*ROW('Hygiene Data'!E137)),NA())</f>
        <v>#N/A</v>
      </c>
      <c r="BE143" s="92" t="e">
        <f ca="true">+IF(AND(ISNUMBER(OFFSET('Hygiene Data'!$E$9,0,10*ROW('Hygiene Data'!E137))),'Data Summary'!DT143="Yes"),OFFSET('Hygiene Data'!$E$9,0,10*ROW('Hygiene Data'!E137)),NA())</f>
        <v>#N/A</v>
      </c>
      <c r="BF143" s="92" t="e">
        <f ca="true">+IF(AND(ISNUMBER(OFFSET('Hygiene Data'!$F$5,0,10*ROW('Hygiene Data'!F137))),'Data Summary'!DU143="Yes"),OFFSET('Hygiene Data'!$F$5,0,10*ROW('Hygiene Data'!F137)),NA())</f>
        <v>#N/A</v>
      </c>
      <c r="BG143" s="92" t="e">
        <f ca="true">+IF(AND(ISNUMBER(OFFSET('Hygiene Data'!$F$7,0,10*ROW('Hygiene Data'!F137))),'Data Summary'!DV143="Yes"),OFFSET('Hygiene Data'!$F$7,0,10*ROW('Hygiene Data'!F137)),NA())</f>
        <v>#N/A</v>
      </c>
      <c r="BH143" s="92" t="e">
        <f ca="true">+IF(AND(ISNUMBER(OFFSET('Hygiene Data'!$F$9,0,10*ROW('Hygiene Data'!F137))),'Data Summary'!DW143="Yes"),OFFSET('Hygiene Data'!$F$9,0,10*ROW('Hygiene Data'!F137)),NA())</f>
        <v>#N/A</v>
      </c>
      <c r="BI143" s="92" t="e">
        <f ca="true">+IF(AND(ISNUMBER(OFFSET('Hygiene Data'!$G$5,0,10*ROW('Hygiene Data'!G137))),'Data Summary'!DX143="Yes"),OFFSET('Hygiene Data'!$G$5,0,10*ROW('Hygiene Data'!G137)),NA())</f>
        <v>#N/A</v>
      </c>
      <c r="BJ143" s="92" t="e">
        <f ca="true">+IF(AND(ISNUMBER(OFFSET('Hygiene Data'!$G$7,0,10*ROW('Hygiene Data'!G137))),'Data Summary'!DY143="Yes"),OFFSET('Hygiene Data'!$G$7,0,10*ROW('Hygiene Data'!G137)),NA())</f>
        <v>#N/A</v>
      </c>
      <c r="BK143" s="92" t="e">
        <f ca="true">+IF(AND(ISNUMBER(OFFSET('Hygiene Data'!$G$9,0,10*ROW('Hygiene Data'!G137))),'Data Summary'!DZ143="Yes"),OFFSET('Hygiene Data'!$G$9,0,10*ROW('Hygiene Data'!G137)),NA())</f>
        <v>#N/A</v>
      </c>
      <c r="BL143" s="92" t="e">
        <f ca="true">+IF(AND(ISNUMBER(OFFSET('Hygiene Data'!$H$5,0,10*ROW('Hygiene Data'!H137))),'Data Summary'!EA143="Yes"),OFFSET('Hygiene Data'!$H$5,0,10*ROW('Hygiene Data'!H137)),NA())</f>
        <v>#N/A</v>
      </c>
      <c r="BM143" s="92" t="e">
        <f ca="true">+IF(AND(ISNUMBER(OFFSET('Hygiene Data'!$H$7,0,10*ROW('Hygiene Data'!H137))),'Data Summary'!EB143="Yes"),OFFSET('Hygiene Data'!$H$7,0,10*ROW('Hygiene Data'!H137)),NA())</f>
        <v>#N/A</v>
      </c>
      <c r="BN143" s="92" t="e">
        <f ca="true">+IF(AND(ISNUMBER(OFFSET('Hygiene Data'!$H$9,0,10*ROW('Hygiene Data'!H137))),'Data Summary'!EC143="Yes"),OFFSET('Hygiene Data'!$H$9,0,10*ROW('Hygiene Data'!H137)),NA())</f>
        <v>#N/A</v>
      </c>
      <c r="BO143" s="92" t="e">
        <f ca="true">+IF(AND(ISNUMBER(OFFSET('Hygiene Data'!$I$5,0,10*ROW('Hygiene Data'!I137))),'Data Summary'!ED143="Yes"),OFFSET('Hygiene Data'!$I$5,0,10*ROW('Hygiene Data'!I137)),NA())</f>
        <v>#N/A</v>
      </c>
      <c r="BP143" s="92" t="e">
        <f ca="true">+IF(AND(ISNUMBER(OFFSET('Hygiene Data'!$I$7,0,10*ROW('Hygiene Data'!I137))),'Data Summary'!EE143="Yes"),OFFSET('Hygiene Data'!$I$7,0,10*ROW('Hygiene Data'!I137)),NA())</f>
        <v>#N/A</v>
      </c>
      <c r="BQ143" s="92"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4" t="str">
        <f ca="true">+IF(ISTEXT('Data Summary'!B144),'Data Summary'!B144,"")</f>
        <v/>
      </c>
      <c r="C144" s="327" t="e">
        <f ca="true">+VALUE('Data Summary'!C144)</f>
        <v>#VALUE!</v>
      </c>
      <c r="D144" s="90" t="e">
        <f ca="true">+IF(AND(ISNUMBER(OFFSET('Water Data'!$D$4,0,10*ROW('Water Data'!D138))),'Data Summary'!BS144="Yes"),100-OFFSET('Water Data'!$D$4,0,10*ROW('Water Data'!D138)),NA())</f>
        <v>#N/A</v>
      </c>
      <c r="E144" s="90" t="e">
        <f ca="true">+IF(AND(ISNUMBER(OFFSET('Water Data'!$D$6,0,10*ROW('Water Data'!D138))),'Data Summary'!BT144="Yes"),OFFSET('Water Data'!$D$6,0,10*ROW('Water Data'!D138)),NA())</f>
        <v>#N/A</v>
      </c>
      <c r="F144" s="90" t="e">
        <f ca="true">+IF(AND(ISNUMBER(OFFSET('Water Data'!$D$9,0,10*ROW('Water Data'!D138))),'Data Summary'!BU144="Yes"),OFFSET('Water Data'!$D$9,0,10*ROW('Water Data'!D138)),NA())</f>
        <v>#N/A</v>
      </c>
      <c r="G144" s="90" t="e">
        <f ca="true">+IF(AND(ISNUMBER(OFFSET('Water Data'!$E$4,0,10*ROW('Water Data'!E138))),'Data Summary'!BV144="Yes"),100-OFFSET('Water Data'!$E$4,0,10*ROW('Water Data'!E138)),NA())</f>
        <v>#N/A</v>
      </c>
      <c r="H144" s="90" t="e">
        <f ca="true">+IF(AND(ISNUMBER(OFFSET('Water Data'!$E$6,0,10*ROW('Water Data'!E138))),'Data Summary'!BW144="Yes"),OFFSET('Water Data'!$E$6,0,10*ROW('Water Data'!E138)),NA())</f>
        <v>#N/A</v>
      </c>
      <c r="I144" s="90" t="e">
        <f ca="true">+IF(AND(ISNUMBER(OFFSET('Water Data'!$E$9,0,10*ROW('Water Data'!E138))),'Data Summary'!BX144="Yes"),OFFSET('Water Data'!$E$9,0,10*ROW('Water Data'!E138)),NA())</f>
        <v>#N/A</v>
      </c>
      <c r="J144" s="90" t="e">
        <f ca="true">+IF(AND(ISNUMBER(OFFSET('Water Data'!$F$4,0,10*ROW('Water Data'!F138))),'Data Summary'!BY144="Yes"),100-OFFSET('Water Data'!$F$4,0,10*ROW('Water Data'!F138)),NA())</f>
        <v>#N/A</v>
      </c>
      <c r="K144" s="90" t="e">
        <f ca="true">+IF(AND(ISNUMBER(OFFSET('Water Data'!$F$6,0,10*ROW('Water Data'!F138))),'Data Summary'!BZ144="Yes"),OFFSET('Water Data'!$F$6,0,10*ROW('Water Data'!F138)),NA())</f>
        <v>#N/A</v>
      </c>
      <c r="L144" s="90" t="e">
        <f ca="true">+IF(AND(ISNUMBER(OFFSET('Water Data'!$F$9,0,10*ROW('Water Data'!F138))),'Data Summary'!CA144="Yes"),OFFSET('Water Data'!$F$9,0,10*ROW('Water Data'!F138)),NA())</f>
        <v>#N/A</v>
      </c>
      <c r="M144" s="90" t="e">
        <f ca="true">+IF(AND(ISNUMBER(OFFSET('Water Data'!$G$4,0,10*ROW('Water Data'!G138))),'Data Summary'!CB144="Yes"),100-OFFSET('Water Data'!$G$4,0,10*ROW('Water Data'!G138)),NA())</f>
        <v>#N/A</v>
      </c>
      <c r="N144" s="90" t="e">
        <f ca="true">+IF(AND(ISNUMBER(OFFSET('Water Data'!$G$6,0,10*ROW('Water Data'!G138))),'Data Summary'!CC144="Yes"),OFFSET('Water Data'!$G$6,0,10*ROW('Water Data'!G138)),NA())</f>
        <v>#N/A</v>
      </c>
      <c r="O144" s="90" t="e">
        <f ca="true">+IF(AND(ISNUMBER(OFFSET('Water Data'!$G$9,0,10*ROW('Water Data'!G138))),'Data Summary'!CD144="Yes"),OFFSET('Water Data'!$G$9,0,10*ROW('Water Data'!G138)),NA())</f>
        <v>#N/A</v>
      </c>
      <c r="P144" s="90" t="e">
        <f ca="true">+IF(AND(ISNUMBER(OFFSET('Water Data'!$H$4,0,10*ROW('Water Data'!H138))),'Data Summary'!CE144="Yes"),100-OFFSET('Water Data'!$H$4,0,10*ROW('Water Data'!H138)),NA())</f>
        <v>#N/A</v>
      </c>
      <c r="Q144" s="90" t="e">
        <f ca="true">+IF(AND(ISNUMBER(OFFSET('Water Data'!$H$6,0,10*ROW('Water Data'!H138))),'Data Summary'!CF144="Yes"),OFFSET('Water Data'!$H$6,0,10*ROW('Water Data'!H138)),NA())</f>
        <v>#N/A</v>
      </c>
      <c r="R144" s="90" t="e">
        <f ca="true">+IF(AND(ISNUMBER(OFFSET('Water Data'!$H$9,0,10*ROW('Water Data'!H138))),'Data Summary'!CG144="Yes"),OFFSET('Water Data'!$H$9,0,10*ROW('Water Data'!H138)),NA())</f>
        <v>#N/A</v>
      </c>
      <c r="S144" s="90" t="e">
        <f ca="true">+IF(AND(ISNUMBER(OFFSET('Water Data'!$I$4,0,10*ROW('Water Data'!I138))),'Data Summary'!CH144="Yes"),100-OFFSET('Water Data'!$I$4,0,10*ROW('Water Data'!I138)),NA())</f>
        <v>#N/A</v>
      </c>
      <c r="T144" s="90" t="e">
        <f ca="true">+IF(AND(ISNUMBER(OFFSET('Water Data'!$I$6,0,10*ROW('Water Data'!I138))),'Data Summary'!CI144="Yes"),OFFSET('Water Data'!$I$6,0,10*ROW('Water Data'!I138)),NA())</f>
        <v>#N/A</v>
      </c>
      <c r="U144" s="90" t="e">
        <f ca="true">+IF(AND(ISNUMBER(OFFSET('Water Data'!$I$9,0,10*ROW('Water Data'!I138))),'Data Summary'!CJ144="Yes"),OFFSET('Water Data'!$I$9,0,10*ROW('Water Data'!I138)),NA())</f>
        <v>#N/A</v>
      </c>
      <c r="V144" s="91" t="e">
        <f ca="true">+IF(AND(ISNUMBER(OFFSET('Sanitation Data'!$D$4,0,10*ROW('Sanitation Data'!D138))),'Data Summary'!CK144="Yes"),100-OFFSET('Sanitation Data'!$D$4,0,10*ROW('Sanitation Data'!D138)),NA())</f>
        <v>#N/A</v>
      </c>
      <c r="W144" s="91" t="e">
        <f ca="true">+IF(AND(ISNUMBER(OFFSET('Sanitation Data'!$D$6,0,10*ROW('Sanitation Data'!D138))),'Data Summary'!CL144="Yes"),OFFSET('Sanitation Data'!$D$6,0,10*ROW('Sanitation Data'!D138)),NA())</f>
        <v>#N/A</v>
      </c>
      <c r="X144" s="91" t="e">
        <f ca="true">+IF(AND(ISNUMBER(OFFSET('Sanitation Data'!$D$10,0,10*ROW('Sanitation Data'!D138))),'Data Summary'!CM144="Yes"),OFFSET('Sanitation Data'!$D$10,0,10*ROW('Sanitation Data'!D138)),NA())</f>
        <v>#N/A</v>
      </c>
      <c r="Y144" s="91" t="e">
        <f ca="true">+IF(AND(ISNUMBER(OFFSET('Sanitation Data'!$D$11,0,10*ROW('Sanitation Data'!D138))),'Data Summary'!CN144="Yes"),OFFSET('Sanitation Data'!$D$11,0,10*ROW('Sanitation Data'!D138)),NA())</f>
        <v>#N/A</v>
      </c>
      <c r="Z144" s="91" t="e">
        <f ca="true">+IF(AND(ISNUMBER(OFFSET('Sanitation Data'!$D$12,0,10*ROW('Sanitation Data'!D138))),'Data Summary'!CO144="Yes"),OFFSET('Sanitation Data'!$D$12,0,10*ROW('Sanitation Data'!D138)),NA())</f>
        <v>#N/A</v>
      </c>
      <c r="AA144" s="91" t="e">
        <f ca="true">+IF(AND(ISNUMBER(OFFSET('Sanitation Data'!$E$4,0,10*ROW('Sanitation Data'!E138))),'Data Summary'!CP144="Yes"),100-OFFSET('Sanitation Data'!$E$4,0,10*ROW('Sanitation Data'!E138)),NA())</f>
        <v>#N/A</v>
      </c>
      <c r="AB144" s="91" t="e">
        <f ca="true">+IF(AND(ISNUMBER(OFFSET('Sanitation Data'!$E$6,0,10*ROW('Sanitation Data'!E138))),'Data Summary'!CQ144="Yes"),OFFSET('Sanitation Data'!$E$6,0,10*ROW('Sanitation Data'!E138)),NA())</f>
        <v>#N/A</v>
      </c>
      <c r="AC144" s="91" t="e">
        <f ca="true">+IF(AND(ISNUMBER(OFFSET('Sanitation Data'!$E$10,0,10*ROW('Sanitation Data'!E138))),'Data Summary'!CR144="Yes"),OFFSET('Sanitation Data'!$E$10,0,10*ROW('Sanitation Data'!E138)),NA())</f>
        <v>#N/A</v>
      </c>
      <c r="AD144" s="91" t="e">
        <f ca="true">+IF(AND(ISNUMBER(OFFSET('Sanitation Data'!$E$11,0,10*ROW('Sanitation Data'!E138))),'Data Summary'!CS144="Yes"),OFFSET('Sanitation Data'!$E$11,0,10*ROW('Sanitation Data'!E138)),NA())</f>
        <v>#N/A</v>
      </c>
      <c r="AE144" s="91" t="e">
        <f ca="true">+IF(AND(ISNUMBER(OFFSET('Sanitation Data'!$E$12,0,10*ROW('Sanitation Data'!E138))),'Data Summary'!CT144="Yes"),OFFSET('Sanitation Data'!$E$12,0,10*ROW('Sanitation Data'!E138)),NA())</f>
        <v>#N/A</v>
      </c>
      <c r="AF144" s="91" t="e">
        <f ca="true">+IF(AND(ISNUMBER(OFFSET('Sanitation Data'!$F$4,0,10*ROW('Sanitation Data'!F138))),'Data Summary'!CU144="Yes"),100-OFFSET('Sanitation Data'!$F$4,0,10*ROW('Sanitation Data'!F138)),NA())</f>
        <v>#N/A</v>
      </c>
      <c r="AG144" s="91" t="e">
        <f ca="true">+IF(AND(ISNUMBER(OFFSET('Sanitation Data'!$F$6,0,10*ROW('Sanitation Data'!F138))),'Data Summary'!CV144="Yes"),OFFSET('Sanitation Data'!$F$6,0,10*ROW('Sanitation Data'!F138)),NA())</f>
        <v>#N/A</v>
      </c>
      <c r="AH144" s="91" t="e">
        <f ca="true">+IF(AND(ISNUMBER(OFFSET('Sanitation Data'!$F$10,0,10*ROW('Sanitation Data'!F138))),'Data Summary'!CW144="Yes"),OFFSET('Sanitation Data'!$F$10,0,10*ROW('Sanitation Data'!F138)),NA())</f>
        <v>#N/A</v>
      </c>
      <c r="AI144" s="91" t="e">
        <f ca="true">+IF(AND(ISNUMBER(OFFSET('Sanitation Data'!$F$11,0,10*ROW('Sanitation Data'!F138))),'Data Summary'!CX144="Yes"),OFFSET('Sanitation Data'!$F$11,0,10*ROW('Sanitation Data'!F138)),NA())</f>
        <v>#N/A</v>
      </c>
      <c r="AJ144" s="91" t="e">
        <f ca="true">+IF(AND(ISNUMBER(OFFSET('Sanitation Data'!$F$12,0,10*ROW('Sanitation Data'!F138))),'Data Summary'!CY144="Yes"),OFFSET('Sanitation Data'!$F$12,0,10*ROW('Sanitation Data'!F138)),NA())</f>
        <v>#N/A</v>
      </c>
      <c r="AK144" s="91" t="e">
        <f ca="true">+IF(AND(ISNUMBER(OFFSET('Sanitation Data'!$G$4,0,10*ROW('Sanitation Data'!G138))),'Data Summary'!CZ144="Yes"),100-OFFSET('Sanitation Data'!$G$4,0,10*ROW('Sanitation Data'!G138)),NA())</f>
        <v>#N/A</v>
      </c>
      <c r="AL144" s="91" t="e">
        <f ca="true">+IF(AND(ISNUMBER(OFFSET('Sanitation Data'!$G$6,0,10*ROW('Sanitation Data'!G138))),'Data Summary'!DA144="Yes"),OFFSET('Sanitation Data'!$G$6,0,10*ROW('Sanitation Data'!G138)),NA())</f>
        <v>#N/A</v>
      </c>
      <c r="AM144" s="91" t="e">
        <f ca="true">+IF(AND(ISNUMBER(OFFSET('Sanitation Data'!$G$10,0,10*ROW('Sanitation Data'!G138))),'Data Summary'!DB144="Yes"),OFFSET('Sanitation Data'!$G$10,0,10*ROW('Sanitation Data'!G138)),NA())</f>
        <v>#N/A</v>
      </c>
      <c r="AN144" s="91" t="e">
        <f ca="true">+IF(AND(ISNUMBER(OFFSET('Sanitation Data'!$G$11,0,10*ROW('Sanitation Data'!G138))),'Data Summary'!DC144="Yes"),OFFSET('Sanitation Data'!$G$11,0,10*ROW('Sanitation Data'!G138)),NA())</f>
        <v>#N/A</v>
      </c>
      <c r="AO144" s="91" t="e">
        <f ca="true">+IF(AND(ISNUMBER(OFFSET('Sanitation Data'!$G$12,0,10*ROW('Sanitation Data'!G138))),'Data Summary'!DD144="Yes"),OFFSET('Sanitation Data'!$G$12,0,10*ROW('Sanitation Data'!G138)),NA())</f>
        <v>#N/A</v>
      </c>
      <c r="AP144" s="91" t="e">
        <f ca="true">+IF(AND(ISNUMBER(OFFSET('Sanitation Data'!$H$4,0,10*ROW('Sanitation Data'!H138))),'Data Summary'!DE144="Yes"),100-OFFSET('Sanitation Data'!$H$4,0,10*ROW('Sanitation Data'!H138)),NA())</f>
        <v>#N/A</v>
      </c>
      <c r="AQ144" s="91" t="e">
        <f ca="true">+IF(AND(ISNUMBER(OFFSET('Sanitation Data'!$H$6,0,10*ROW('Sanitation Data'!H138))),'Data Summary'!DF144="Yes"),OFFSET('Sanitation Data'!$H$6,0,10*ROW('Sanitation Data'!H138)),NA())</f>
        <v>#N/A</v>
      </c>
      <c r="AR144" s="91" t="e">
        <f ca="true">+IF(AND(ISNUMBER(OFFSET('Sanitation Data'!$H$10,0,10*ROW('Sanitation Data'!H138))),'Data Summary'!DG144="Yes"),OFFSET('Sanitation Data'!$H$10,0,10*ROW('Sanitation Data'!H138)),NA())</f>
        <v>#N/A</v>
      </c>
      <c r="AS144" s="91" t="e">
        <f ca="true">+IF(AND(ISNUMBER(OFFSET('Sanitation Data'!$H$11,0,10*ROW('Sanitation Data'!H138))),'Data Summary'!DH144="Yes"),OFFSET('Sanitation Data'!$H$11,0,10*ROW('Sanitation Data'!H138)),NA())</f>
        <v>#N/A</v>
      </c>
      <c r="AT144" s="91" t="e">
        <f ca="true">+IF(AND(ISNUMBER(OFFSET('Sanitation Data'!$H$12,0,10*ROW('Sanitation Data'!H138))),'Data Summary'!DI144="Yes"),OFFSET('Sanitation Data'!$H$12,0,10*ROW('Sanitation Data'!H138)),NA())</f>
        <v>#N/A</v>
      </c>
      <c r="AU144" s="91" t="e">
        <f ca="true">+IF(AND(ISNUMBER(OFFSET('Sanitation Data'!$I$4,0,10*ROW('Sanitation Data'!I138))),'Data Summary'!DJ144="Yes"),100-OFFSET('Sanitation Data'!$I$4,0,10*ROW('Sanitation Data'!I138)),NA())</f>
        <v>#N/A</v>
      </c>
      <c r="AV144" s="91" t="e">
        <f ca="true">+IF(AND(ISNUMBER(OFFSET('Sanitation Data'!$I$6,0,10*ROW('Sanitation Data'!I138))),'Data Summary'!DK144="Yes"),OFFSET('Sanitation Data'!$I$6,0,10*ROW('Sanitation Data'!I138)),NA())</f>
        <v>#N/A</v>
      </c>
      <c r="AW144" s="91" t="e">
        <f ca="true">+IF(AND(ISNUMBER(OFFSET('Sanitation Data'!$I$10,0,10*ROW('Sanitation Data'!I138))),'Data Summary'!DL144="Yes"),OFFSET('Sanitation Data'!$I$10,0,10*ROW('Sanitation Data'!I138)),NA())</f>
        <v>#N/A</v>
      </c>
      <c r="AX144" s="91" t="e">
        <f ca="true">+IF(AND(ISNUMBER(OFFSET('Sanitation Data'!$I$11,0,10*ROW('Sanitation Data'!I138))),'Data Summary'!DM144="Yes"),OFFSET('Sanitation Data'!$I$11,0,10*ROW('Sanitation Data'!I138)),NA())</f>
        <v>#N/A</v>
      </c>
      <c r="AY144" s="91" t="e">
        <f ca="true">+IF(AND(ISNUMBER(OFFSET('Sanitation Data'!$I$12,0,10*ROW('Sanitation Data'!I138))),'Data Summary'!DN144="Yes"),OFFSET('Sanitation Data'!$I$12,0,10*ROW('Sanitation Data'!I138)),NA())</f>
        <v>#N/A</v>
      </c>
      <c r="AZ144" s="92" t="e">
        <f ca="true">+IF(AND(ISNUMBER(OFFSET('Hygiene Data'!$D$5,0,10*ROW('Hygiene Data'!D138))),'Data Summary'!DO144="Yes"),OFFSET('Hygiene Data'!$D$5,0,10*ROW('Hygiene Data'!D138)),NA())</f>
        <v>#N/A</v>
      </c>
      <c r="BA144" s="92" t="e">
        <f ca="true">+IF(AND(ISNUMBER(OFFSET('Hygiene Data'!$D$7,0,10*ROW('Hygiene Data'!D138))),'Data Summary'!DP144="Yes"),OFFSET('Hygiene Data'!$D$7,0,10*ROW('Hygiene Data'!D138)),NA())</f>
        <v>#N/A</v>
      </c>
      <c r="BB144" s="92" t="e">
        <f ca="true">+IF(AND(ISNUMBER(OFFSET('Hygiene Data'!$D$9,0,10*ROW('Hygiene Data'!D138))),'Data Summary'!DQ144="Yes"),OFFSET('Hygiene Data'!$D$9,0,10*ROW('Hygiene Data'!D138)),NA())</f>
        <v>#N/A</v>
      </c>
      <c r="BC144" s="92" t="e">
        <f ca="true">+IF(AND(ISNUMBER(OFFSET('Hygiene Data'!$E$5,0,10*ROW('Hygiene Data'!E138))),'Data Summary'!DR144="Yes"),OFFSET('Hygiene Data'!$E$5,0,10*ROW('Hygiene Data'!E138)),NA())</f>
        <v>#N/A</v>
      </c>
      <c r="BD144" s="92" t="e">
        <f ca="true">+IF(AND(ISNUMBER(OFFSET('Hygiene Data'!$E$7,0,10*ROW('Hygiene Data'!E138))),'Data Summary'!DS144="Yes"),OFFSET('Hygiene Data'!$E$7,0,10*ROW('Hygiene Data'!E138)),NA())</f>
        <v>#N/A</v>
      </c>
      <c r="BE144" s="92" t="e">
        <f ca="true">+IF(AND(ISNUMBER(OFFSET('Hygiene Data'!$E$9,0,10*ROW('Hygiene Data'!E138))),'Data Summary'!DT144="Yes"),OFFSET('Hygiene Data'!$E$9,0,10*ROW('Hygiene Data'!E138)),NA())</f>
        <v>#N/A</v>
      </c>
      <c r="BF144" s="92" t="e">
        <f ca="true">+IF(AND(ISNUMBER(OFFSET('Hygiene Data'!$F$5,0,10*ROW('Hygiene Data'!F138))),'Data Summary'!DU144="Yes"),OFFSET('Hygiene Data'!$F$5,0,10*ROW('Hygiene Data'!F138)),NA())</f>
        <v>#N/A</v>
      </c>
      <c r="BG144" s="92" t="e">
        <f ca="true">+IF(AND(ISNUMBER(OFFSET('Hygiene Data'!$F$7,0,10*ROW('Hygiene Data'!F138))),'Data Summary'!DV144="Yes"),OFFSET('Hygiene Data'!$F$7,0,10*ROW('Hygiene Data'!F138)),NA())</f>
        <v>#N/A</v>
      </c>
      <c r="BH144" s="92" t="e">
        <f ca="true">+IF(AND(ISNUMBER(OFFSET('Hygiene Data'!$F$9,0,10*ROW('Hygiene Data'!F138))),'Data Summary'!DW144="Yes"),OFFSET('Hygiene Data'!$F$9,0,10*ROW('Hygiene Data'!F138)),NA())</f>
        <v>#N/A</v>
      </c>
      <c r="BI144" s="92" t="e">
        <f ca="true">+IF(AND(ISNUMBER(OFFSET('Hygiene Data'!$G$5,0,10*ROW('Hygiene Data'!G138))),'Data Summary'!DX144="Yes"),OFFSET('Hygiene Data'!$G$5,0,10*ROW('Hygiene Data'!G138)),NA())</f>
        <v>#N/A</v>
      </c>
      <c r="BJ144" s="92" t="e">
        <f ca="true">+IF(AND(ISNUMBER(OFFSET('Hygiene Data'!$G$7,0,10*ROW('Hygiene Data'!G138))),'Data Summary'!DY144="Yes"),OFFSET('Hygiene Data'!$G$7,0,10*ROW('Hygiene Data'!G138)),NA())</f>
        <v>#N/A</v>
      </c>
      <c r="BK144" s="92" t="e">
        <f ca="true">+IF(AND(ISNUMBER(OFFSET('Hygiene Data'!$G$9,0,10*ROW('Hygiene Data'!G138))),'Data Summary'!DZ144="Yes"),OFFSET('Hygiene Data'!$G$9,0,10*ROW('Hygiene Data'!G138)),NA())</f>
        <v>#N/A</v>
      </c>
      <c r="BL144" s="92" t="e">
        <f ca="true">+IF(AND(ISNUMBER(OFFSET('Hygiene Data'!$H$5,0,10*ROW('Hygiene Data'!H138))),'Data Summary'!EA144="Yes"),OFFSET('Hygiene Data'!$H$5,0,10*ROW('Hygiene Data'!H138)),NA())</f>
        <v>#N/A</v>
      </c>
      <c r="BM144" s="92" t="e">
        <f ca="true">+IF(AND(ISNUMBER(OFFSET('Hygiene Data'!$H$7,0,10*ROW('Hygiene Data'!H138))),'Data Summary'!EB144="Yes"),OFFSET('Hygiene Data'!$H$7,0,10*ROW('Hygiene Data'!H138)),NA())</f>
        <v>#N/A</v>
      </c>
      <c r="BN144" s="92" t="e">
        <f ca="true">+IF(AND(ISNUMBER(OFFSET('Hygiene Data'!$H$9,0,10*ROW('Hygiene Data'!H138))),'Data Summary'!EC144="Yes"),OFFSET('Hygiene Data'!$H$9,0,10*ROW('Hygiene Data'!H138)),NA())</f>
        <v>#N/A</v>
      </c>
      <c r="BO144" s="92" t="e">
        <f ca="true">+IF(AND(ISNUMBER(OFFSET('Hygiene Data'!$I$5,0,10*ROW('Hygiene Data'!I138))),'Data Summary'!ED144="Yes"),OFFSET('Hygiene Data'!$I$5,0,10*ROW('Hygiene Data'!I138)),NA())</f>
        <v>#N/A</v>
      </c>
      <c r="BP144" s="92" t="e">
        <f ca="true">+IF(AND(ISNUMBER(OFFSET('Hygiene Data'!$I$7,0,10*ROW('Hygiene Data'!I138))),'Data Summary'!EE144="Yes"),OFFSET('Hygiene Data'!$I$7,0,10*ROW('Hygiene Data'!I138)),NA())</f>
        <v>#N/A</v>
      </c>
      <c r="BQ144" s="92"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4" t="str">
        <f ca="true">+IF(ISTEXT('Data Summary'!B145),'Data Summary'!B145,"")</f>
        <v/>
      </c>
      <c r="C145" s="327" t="e">
        <f ca="true">+VALUE('Data Summary'!C145)</f>
        <v>#VALUE!</v>
      </c>
      <c r="D145" s="90" t="e">
        <f ca="true">+IF(AND(ISNUMBER(OFFSET('Water Data'!$D$4,0,10*ROW('Water Data'!D139))),'Data Summary'!BS145="Yes"),100-OFFSET('Water Data'!$D$4,0,10*ROW('Water Data'!D139)),NA())</f>
        <v>#N/A</v>
      </c>
      <c r="E145" s="90" t="e">
        <f ca="true">+IF(AND(ISNUMBER(OFFSET('Water Data'!$D$6,0,10*ROW('Water Data'!D139))),'Data Summary'!BT145="Yes"),OFFSET('Water Data'!$D$6,0,10*ROW('Water Data'!D139)),NA())</f>
        <v>#N/A</v>
      </c>
      <c r="F145" s="90" t="e">
        <f ca="true">+IF(AND(ISNUMBER(OFFSET('Water Data'!$D$9,0,10*ROW('Water Data'!D139))),'Data Summary'!BU145="Yes"),OFFSET('Water Data'!$D$9,0,10*ROW('Water Data'!D139)),NA())</f>
        <v>#N/A</v>
      </c>
      <c r="G145" s="90" t="e">
        <f ca="true">+IF(AND(ISNUMBER(OFFSET('Water Data'!$E$4,0,10*ROW('Water Data'!E139))),'Data Summary'!BV145="Yes"),100-OFFSET('Water Data'!$E$4,0,10*ROW('Water Data'!E139)),NA())</f>
        <v>#N/A</v>
      </c>
      <c r="H145" s="90" t="e">
        <f ca="true">+IF(AND(ISNUMBER(OFFSET('Water Data'!$E$6,0,10*ROW('Water Data'!E139))),'Data Summary'!BW145="Yes"),OFFSET('Water Data'!$E$6,0,10*ROW('Water Data'!E139)),NA())</f>
        <v>#N/A</v>
      </c>
      <c r="I145" s="90" t="e">
        <f ca="true">+IF(AND(ISNUMBER(OFFSET('Water Data'!$E$9,0,10*ROW('Water Data'!E139))),'Data Summary'!BX145="Yes"),OFFSET('Water Data'!$E$9,0,10*ROW('Water Data'!E139)),NA())</f>
        <v>#N/A</v>
      </c>
      <c r="J145" s="90" t="e">
        <f ca="true">+IF(AND(ISNUMBER(OFFSET('Water Data'!$F$4,0,10*ROW('Water Data'!F139))),'Data Summary'!BY145="Yes"),100-OFFSET('Water Data'!$F$4,0,10*ROW('Water Data'!F139)),NA())</f>
        <v>#N/A</v>
      </c>
      <c r="K145" s="90" t="e">
        <f ca="true">+IF(AND(ISNUMBER(OFFSET('Water Data'!$F$6,0,10*ROW('Water Data'!F139))),'Data Summary'!BZ145="Yes"),OFFSET('Water Data'!$F$6,0,10*ROW('Water Data'!F139)),NA())</f>
        <v>#N/A</v>
      </c>
      <c r="L145" s="90" t="e">
        <f ca="true">+IF(AND(ISNUMBER(OFFSET('Water Data'!$F$9,0,10*ROW('Water Data'!F139))),'Data Summary'!CA145="Yes"),OFFSET('Water Data'!$F$9,0,10*ROW('Water Data'!F139)),NA())</f>
        <v>#N/A</v>
      </c>
      <c r="M145" s="90" t="e">
        <f ca="true">+IF(AND(ISNUMBER(OFFSET('Water Data'!$G$4,0,10*ROW('Water Data'!G139))),'Data Summary'!CB145="Yes"),100-OFFSET('Water Data'!$G$4,0,10*ROW('Water Data'!G139)),NA())</f>
        <v>#N/A</v>
      </c>
      <c r="N145" s="90" t="e">
        <f ca="true">+IF(AND(ISNUMBER(OFFSET('Water Data'!$G$6,0,10*ROW('Water Data'!G139))),'Data Summary'!CC145="Yes"),OFFSET('Water Data'!$G$6,0,10*ROW('Water Data'!G139)),NA())</f>
        <v>#N/A</v>
      </c>
      <c r="O145" s="90" t="e">
        <f ca="true">+IF(AND(ISNUMBER(OFFSET('Water Data'!$G$9,0,10*ROW('Water Data'!G139))),'Data Summary'!CD145="Yes"),OFFSET('Water Data'!$G$9,0,10*ROW('Water Data'!G139)),NA())</f>
        <v>#N/A</v>
      </c>
      <c r="P145" s="90" t="e">
        <f ca="true">+IF(AND(ISNUMBER(OFFSET('Water Data'!$H$4,0,10*ROW('Water Data'!H139))),'Data Summary'!CE145="Yes"),100-OFFSET('Water Data'!$H$4,0,10*ROW('Water Data'!H139)),NA())</f>
        <v>#N/A</v>
      </c>
      <c r="Q145" s="90" t="e">
        <f ca="true">+IF(AND(ISNUMBER(OFFSET('Water Data'!$H$6,0,10*ROW('Water Data'!H139))),'Data Summary'!CF145="Yes"),OFFSET('Water Data'!$H$6,0,10*ROW('Water Data'!H139)),NA())</f>
        <v>#N/A</v>
      </c>
      <c r="R145" s="90" t="e">
        <f ca="true">+IF(AND(ISNUMBER(OFFSET('Water Data'!$H$9,0,10*ROW('Water Data'!H139))),'Data Summary'!CG145="Yes"),OFFSET('Water Data'!$H$9,0,10*ROW('Water Data'!H139)),NA())</f>
        <v>#N/A</v>
      </c>
      <c r="S145" s="90" t="e">
        <f ca="true">+IF(AND(ISNUMBER(OFFSET('Water Data'!$I$4,0,10*ROW('Water Data'!I139))),'Data Summary'!CH145="Yes"),100-OFFSET('Water Data'!$I$4,0,10*ROW('Water Data'!I139)),NA())</f>
        <v>#N/A</v>
      </c>
      <c r="T145" s="90" t="e">
        <f ca="true">+IF(AND(ISNUMBER(OFFSET('Water Data'!$I$6,0,10*ROW('Water Data'!I139))),'Data Summary'!CI145="Yes"),OFFSET('Water Data'!$I$6,0,10*ROW('Water Data'!I139)),NA())</f>
        <v>#N/A</v>
      </c>
      <c r="U145" s="90" t="e">
        <f ca="true">+IF(AND(ISNUMBER(OFFSET('Water Data'!$I$9,0,10*ROW('Water Data'!I139))),'Data Summary'!CJ145="Yes"),OFFSET('Water Data'!$I$9,0,10*ROW('Water Data'!I139)),NA())</f>
        <v>#N/A</v>
      </c>
      <c r="V145" s="91" t="e">
        <f ca="true">+IF(AND(ISNUMBER(OFFSET('Sanitation Data'!$D$4,0,10*ROW('Sanitation Data'!D139))),'Data Summary'!CK145="Yes"),100-OFFSET('Sanitation Data'!$D$4,0,10*ROW('Sanitation Data'!D139)),NA())</f>
        <v>#N/A</v>
      </c>
      <c r="W145" s="91" t="e">
        <f ca="true">+IF(AND(ISNUMBER(OFFSET('Sanitation Data'!$D$6,0,10*ROW('Sanitation Data'!D139))),'Data Summary'!CL145="Yes"),OFFSET('Sanitation Data'!$D$6,0,10*ROW('Sanitation Data'!D139)),NA())</f>
        <v>#N/A</v>
      </c>
      <c r="X145" s="91" t="e">
        <f ca="true">+IF(AND(ISNUMBER(OFFSET('Sanitation Data'!$D$10,0,10*ROW('Sanitation Data'!D139))),'Data Summary'!CM145="Yes"),OFFSET('Sanitation Data'!$D$10,0,10*ROW('Sanitation Data'!D139)),NA())</f>
        <v>#N/A</v>
      </c>
      <c r="Y145" s="91" t="e">
        <f ca="true">+IF(AND(ISNUMBER(OFFSET('Sanitation Data'!$D$11,0,10*ROW('Sanitation Data'!D139))),'Data Summary'!CN145="Yes"),OFFSET('Sanitation Data'!$D$11,0,10*ROW('Sanitation Data'!D139)),NA())</f>
        <v>#N/A</v>
      </c>
      <c r="Z145" s="91" t="e">
        <f ca="true">+IF(AND(ISNUMBER(OFFSET('Sanitation Data'!$D$12,0,10*ROW('Sanitation Data'!D139))),'Data Summary'!CO145="Yes"),OFFSET('Sanitation Data'!$D$12,0,10*ROW('Sanitation Data'!D139)),NA())</f>
        <v>#N/A</v>
      </c>
      <c r="AA145" s="91" t="e">
        <f ca="true">+IF(AND(ISNUMBER(OFFSET('Sanitation Data'!$E$4,0,10*ROW('Sanitation Data'!E139))),'Data Summary'!CP145="Yes"),100-OFFSET('Sanitation Data'!$E$4,0,10*ROW('Sanitation Data'!E139)),NA())</f>
        <v>#N/A</v>
      </c>
      <c r="AB145" s="91" t="e">
        <f ca="true">+IF(AND(ISNUMBER(OFFSET('Sanitation Data'!$E$6,0,10*ROW('Sanitation Data'!E139))),'Data Summary'!CQ145="Yes"),OFFSET('Sanitation Data'!$E$6,0,10*ROW('Sanitation Data'!E139)),NA())</f>
        <v>#N/A</v>
      </c>
      <c r="AC145" s="91" t="e">
        <f ca="true">+IF(AND(ISNUMBER(OFFSET('Sanitation Data'!$E$10,0,10*ROW('Sanitation Data'!E139))),'Data Summary'!CR145="Yes"),OFFSET('Sanitation Data'!$E$10,0,10*ROW('Sanitation Data'!E139)),NA())</f>
        <v>#N/A</v>
      </c>
      <c r="AD145" s="91" t="e">
        <f ca="true">+IF(AND(ISNUMBER(OFFSET('Sanitation Data'!$E$11,0,10*ROW('Sanitation Data'!E139))),'Data Summary'!CS145="Yes"),OFFSET('Sanitation Data'!$E$11,0,10*ROW('Sanitation Data'!E139)),NA())</f>
        <v>#N/A</v>
      </c>
      <c r="AE145" s="91" t="e">
        <f ca="true">+IF(AND(ISNUMBER(OFFSET('Sanitation Data'!$E$12,0,10*ROW('Sanitation Data'!E139))),'Data Summary'!CT145="Yes"),OFFSET('Sanitation Data'!$E$12,0,10*ROW('Sanitation Data'!E139)),NA())</f>
        <v>#N/A</v>
      </c>
      <c r="AF145" s="91" t="e">
        <f ca="true">+IF(AND(ISNUMBER(OFFSET('Sanitation Data'!$F$4,0,10*ROW('Sanitation Data'!F139))),'Data Summary'!CU145="Yes"),100-OFFSET('Sanitation Data'!$F$4,0,10*ROW('Sanitation Data'!F139)),NA())</f>
        <v>#N/A</v>
      </c>
      <c r="AG145" s="91" t="e">
        <f ca="true">+IF(AND(ISNUMBER(OFFSET('Sanitation Data'!$F$6,0,10*ROW('Sanitation Data'!F139))),'Data Summary'!CV145="Yes"),OFFSET('Sanitation Data'!$F$6,0,10*ROW('Sanitation Data'!F139)),NA())</f>
        <v>#N/A</v>
      </c>
      <c r="AH145" s="91" t="e">
        <f ca="true">+IF(AND(ISNUMBER(OFFSET('Sanitation Data'!$F$10,0,10*ROW('Sanitation Data'!F139))),'Data Summary'!CW145="Yes"),OFFSET('Sanitation Data'!$F$10,0,10*ROW('Sanitation Data'!F139)),NA())</f>
        <v>#N/A</v>
      </c>
      <c r="AI145" s="91" t="e">
        <f ca="true">+IF(AND(ISNUMBER(OFFSET('Sanitation Data'!$F$11,0,10*ROW('Sanitation Data'!F139))),'Data Summary'!CX145="Yes"),OFFSET('Sanitation Data'!$F$11,0,10*ROW('Sanitation Data'!F139)),NA())</f>
        <v>#N/A</v>
      </c>
      <c r="AJ145" s="91" t="e">
        <f ca="true">+IF(AND(ISNUMBER(OFFSET('Sanitation Data'!$F$12,0,10*ROW('Sanitation Data'!F139))),'Data Summary'!CY145="Yes"),OFFSET('Sanitation Data'!$F$12,0,10*ROW('Sanitation Data'!F139)),NA())</f>
        <v>#N/A</v>
      </c>
      <c r="AK145" s="91" t="e">
        <f ca="true">+IF(AND(ISNUMBER(OFFSET('Sanitation Data'!$G$4,0,10*ROW('Sanitation Data'!G139))),'Data Summary'!CZ145="Yes"),100-OFFSET('Sanitation Data'!$G$4,0,10*ROW('Sanitation Data'!G139)),NA())</f>
        <v>#N/A</v>
      </c>
      <c r="AL145" s="91" t="e">
        <f ca="true">+IF(AND(ISNUMBER(OFFSET('Sanitation Data'!$G$6,0,10*ROW('Sanitation Data'!G139))),'Data Summary'!DA145="Yes"),OFFSET('Sanitation Data'!$G$6,0,10*ROW('Sanitation Data'!G139)),NA())</f>
        <v>#N/A</v>
      </c>
      <c r="AM145" s="91" t="e">
        <f ca="true">+IF(AND(ISNUMBER(OFFSET('Sanitation Data'!$G$10,0,10*ROW('Sanitation Data'!G139))),'Data Summary'!DB145="Yes"),OFFSET('Sanitation Data'!$G$10,0,10*ROW('Sanitation Data'!G139)),NA())</f>
        <v>#N/A</v>
      </c>
      <c r="AN145" s="91" t="e">
        <f ca="true">+IF(AND(ISNUMBER(OFFSET('Sanitation Data'!$G$11,0,10*ROW('Sanitation Data'!G139))),'Data Summary'!DC145="Yes"),OFFSET('Sanitation Data'!$G$11,0,10*ROW('Sanitation Data'!G139)),NA())</f>
        <v>#N/A</v>
      </c>
      <c r="AO145" s="91" t="e">
        <f ca="true">+IF(AND(ISNUMBER(OFFSET('Sanitation Data'!$G$12,0,10*ROW('Sanitation Data'!G139))),'Data Summary'!DD145="Yes"),OFFSET('Sanitation Data'!$G$12,0,10*ROW('Sanitation Data'!G139)),NA())</f>
        <v>#N/A</v>
      </c>
      <c r="AP145" s="91" t="e">
        <f ca="true">+IF(AND(ISNUMBER(OFFSET('Sanitation Data'!$H$4,0,10*ROW('Sanitation Data'!H139))),'Data Summary'!DE145="Yes"),100-OFFSET('Sanitation Data'!$H$4,0,10*ROW('Sanitation Data'!H139)),NA())</f>
        <v>#N/A</v>
      </c>
      <c r="AQ145" s="91" t="e">
        <f ca="true">+IF(AND(ISNUMBER(OFFSET('Sanitation Data'!$H$6,0,10*ROW('Sanitation Data'!H139))),'Data Summary'!DF145="Yes"),OFFSET('Sanitation Data'!$H$6,0,10*ROW('Sanitation Data'!H139)),NA())</f>
        <v>#N/A</v>
      </c>
      <c r="AR145" s="91" t="e">
        <f ca="true">+IF(AND(ISNUMBER(OFFSET('Sanitation Data'!$H$10,0,10*ROW('Sanitation Data'!H139))),'Data Summary'!DG145="Yes"),OFFSET('Sanitation Data'!$H$10,0,10*ROW('Sanitation Data'!H139)),NA())</f>
        <v>#N/A</v>
      </c>
      <c r="AS145" s="91" t="e">
        <f ca="true">+IF(AND(ISNUMBER(OFFSET('Sanitation Data'!$H$11,0,10*ROW('Sanitation Data'!H139))),'Data Summary'!DH145="Yes"),OFFSET('Sanitation Data'!$H$11,0,10*ROW('Sanitation Data'!H139)),NA())</f>
        <v>#N/A</v>
      </c>
      <c r="AT145" s="91" t="e">
        <f ca="true">+IF(AND(ISNUMBER(OFFSET('Sanitation Data'!$H$12,0,10*ROW('Sanitation Data'!H139))),'Data Summary'!DI145="Yes"),OFFSET('Sanitation Data'!$H$12,0,10*ROW('Sanitation Data'!H139)),NA())</f>
        <v>#N/A</v>
      </c>
      <c r="AU145" s="91" t="e">
        <f ca="true">+IF(AND(ISNUMBER(OFFSET('Sanitation Data'!$I$4,0,10*ROW('Sanitation Data'!I139))),'Data Summary'!DJ145="Yes"),100-OFFSET('Sanitation Data'!$I$4,0,10*ROW('Sanitation Data'!I139)),NA())</f>
        <v>#N/A</v>
      </c>
      <c r="AV145" s="91" t="e">
        <f ca="true">+IF(AND(ISNUMBER(OFFSET('Sanitation Data'!$I$6,0,10*ROW('Sanitation Data'!I139))),'Data Summary'!DK145="Yes"),OFFSET('Sanitation Data'!$I$6,0,10*ROW('Sanitation Data'!I139)),NA())</f>
        <v>#N/A</v>
      </c>
      <c r="AW145" s="91" t="e">
        <f ca="true">+IF(AND(ISNUMBER(OFFSET('Sanitation Data'!$I$10,0,10*ROW('Sanitation Data'!I139))),'Data Summary'!DL145="Yes"),OFFSET('Sanitation Data'!$I$10,0,10*ROW('Sanitation Data'!I139)),NA())</f>
        <v>#N/A</v>
      </c>
      <c r="AX145" s="91" t="e">
        <f ca="true">+IF(AND(ISNUMBER(OFFSET('Sanitation Data'!$I$11,0,10*ROW('Sanitation Data'!I139))),'Data Summary'!DM145="Yes"),OFFSET('Sanitation Data'!$I$11,0,10*ROW('Sanitation Data'!I139)),NA())</f>
        <v>#N/A</v>
      </c>
      <c r="AY145" s="91" t="e">
        <f ca="true">+IF(AND(ISNUMBER(OFFSET('Sanitation Data'!$I$12,0,10*ROW('Sanitation Data'!I139))),'Data Summary'!DN145="Yes"),OFFSET('Sanitation Data'!$I$12,0,10*ROW('Sanitation Data'!I139)),NA())</f>
        <v>#N/A</v>
      </c>
      <c r="AZ145" s="92" t="e">
        <f ca="true">+IF(AND(ISNUMBER(OFFSET('Hygiene Data'!$D$5,0,10*ROW('Hygiene Data'!D139))),'Data Summary'!DO145="Yes"),OFFSET('Hygiene Data'!$D$5,0,10*ROW('Hygiene Data'!D139)),NA())</f>
        <v>#N/A</v>
      </c>
      <c r="BA145" s="92" t="e">
        <f ca="true">+IF(AND(ISNUMBER(OFFSET('Hygiene Data'!$D$7,0,10*ROW('Hygiene Data'!D139))),'Data Summary'!DP145="Yes"),OFFSET('Hygiene Data'!$D$7,0,10*ROW('Hygiene Data'!D139)),NA())</f>
        <v>#N/A</v>
      </c>
      <c r="BB145" s="92" t="e">
        <f ca="true">+IF(AND(ISNUMBER(OFFSET('Hygiene Data'!$D$9,0,10*ROW('Hygiene Data'!D139))),'Data Summary'!DQ145="Yes"),OFFSET('Hygiene Data'!$D$9,0,10*ROW('Hygiene Data'!D139)),NA())</f>
        <v>#N/A</v>
      </c>
      <c r="BC145" s="92" t="e">
        <f ca="true">+IF(AND(ISNUMBER(OFFSET('Hygiene Data'!$E$5,0,10*ROW('Hygiene Data'!E139))),'Data Summary'!DR145="Yes"),OFFSET('Hygiene Data'!$E$5,0,10*ROW('Hygiene Data'!E139)),NA())</f>
        <v>#N/A</v>
      </c>
      <c r="BD145" s="92" t="e">
        <f ca="true">+IF(AND(ISNUMBER(OFFSET('Hygiene Data'!$E$7,0,10*ROW('Hygiene Data'!E139))),'Data Summary'!DS145="Yes"),OFFSET('Hygiene Data'!$E$7,0,10*ROW('Hygiene Data'!E139)),NA())</f>
        <v>#N/A</v>
      </c>
      <c r="BE145" s="92" t="e">
        <f ca="true">+IF(AND(ISNUMBER(OFFSET('Hygiene Data'!$E$9,0,10*ROW('Hygiene Data'!E139))),'Data Summary'!DT145="Yes"),OFFSET('Hygiene Data'!$E$9,0,10*ROW('Hygiene Data'!E139)),NA())</f>
        <v>#N/A</v>
      </c>
      <c r="BF145" s="92" t="e">
        <f ca="true">+IF(AND(ISNUMBER(OFFSET('Hygiene Data'!$F$5,0,10*ROW('Hygiene Data'!F139))),'Data Summary'!DU145="Yes"),OFFSET('Hygiene Data'!$F$5,0,10*ROW('Hygiene Data'!F139)),NA())</f>
        <v>#N/A</v>
      </c>
      <c r="BG145" s="92" t="e">
        <f ca="true">+IF(AND(ISNUMBER(OFFSET('Hygiene Data'!$F$7,0,10*ROW('Hygiene Data'!F139))),'Data Summary'!DV145="Yes"),OFFSET('Hygiene Data'!$F$7,0,10*ROW('Hygiene Data'!F139)),NA())</f>
        <v>#N/A</v>
      </c>
      <c r="BH145" s="92" t="e">
        <f ca="true">+IF(AND(ISNUMBER(OFFSET('Hygiene Data'!$F$9,0,10*ROW('Hygiene Data'!F139))),'Data Summary'!DW145="Yes"),OFFSET('Hygiene Data'!$F$9,0,10*ROW('Hygiene Data'!F139)),NA())</f>
        <v>#N/A</v>
      </c>
      <c r="BI145" s="92" t="e">
        <f ca="true">+IF(AND(ISNUMBER(OFFSET('Hygiene Data'!$G$5,0,10*ROW('Hygiene Data'!G139))),'Data Summary'!DX145="Yes"),OFFSET('Hygiene Data'!$G$5,0,10*ROW('Hygiene Data'!G139)),NA())</f>
        <v>#N/A</v>
      </c>
      <c r="BJ145" s="92" t="e">
        <f ca="true">+IF(AND(ISNUMBER(OFFSET('Hygiene Data'!$G$7,0,10*ROW('Hygiene Data'!G139))),'Data Summary'!DY145="Yes"),OFFSET('Hygiene Data'!$G$7,0,10*ROW('Hygiene Data'!G139)),NA())</f>
        <v>#N/A</v>
      </c>
      <c r="BK145" s="92" t="e">
        <f ca="true">+IF(AND(ISNUMBER(OFFSET('Hygiene Data'!$G$9,0,10*ROW('Hygiene Data'!G139))),'Data Summary'!DZ145="Yes"),OFFSET('Hygiene Data'!$G$9,0,10*ROW('Hygiene Data'!G139)),NA())</f>
        <v>#N/A</v>
      </c>
      <c r="BL145" s="92" t="e">
        <f ca="true">+IF(AND(ISNUMBER(OFFSET('Hygiene Data'!$H$5,0,10*ROW('Hygiene Data'!H139))),'Data Summary'!EA145="Yes"),OFFSET('Hygiene Data'!$H$5,0,10*ROW('Hygiene Data'!H139)),NA())</f>
        <v>#N/A</v>
      </c>
      <c r="BM145" s="92" t="e">
        <f ca="true">+IF(AND(ISNUMBER(OFFSET('Hygiene Data'!$H$7,0,10*ROW('Hygiene Data'!H139))),'Data Summary'!EB145="Yes"),OFFSET('Hygiene Data'!$H$7,0,10*ROW('Hygiene Data'!H139)),NA())</f>
        <v>#N/A</v>
      </c>
      <c r="BN145" s="92" t="e">
        <f ca="true">+IF(AND(ISNUMBER(OFFSET('Hygiene Data'!$H$9,0,10*ROW('Hygiene Data'!H139))),'Data Summary'!EC145="Yes"),OFFSET('Hygiene Data'!$H$9,0,10*ROW('Hygiene Data'!H139)),NA())</f>
        <v>#N/A</v>
      </c>
      <c r="BO145" s="92" t="e">
        <f ca="true">+IF(AND(ISNUMBER(OFFSET('Hygiene Data'!$I$5,0,10*ROW('Hygiene Data'!I139))),'Data Summary'!ED145="Yes"),OFFSET('Hygiene Data'!$I$5,0,10*ROW('Hygiene Data'!I139)),NA())</f>
        <v>#N/A</v>
      </c>
      <c r="BP145" s="92" t="e">
        <f ca="true">+IF(AND(ISNUMBER(OFFSET('Hygiene Data'!$I$7,0,10*ROW('Hygiene Data'!I139))),'Data Summary'!EE145="Yes"),OFFSET('Hygiene Data'!$I$7,0,10*ROW('Hygiene Data'!I139)),NA())</f>
        <v>#N/A</v>
      </c>
      <c r="BQ145" s="92"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4" t="str">
        <f ca="true">+IF(ISTEXT('Data Summary'!B146),'Data Summary'!B146,"")</f>
        <v/>
      </c>
      <c r="C146" s="327" t="e">
        <f ca="true">+VALUE('Data Summary'!C146)</f>
        <v>#VALUE!</v>
      </c>
      <c r="D146" s="90" t="e">
        <f ca="true">+IF(AND(ISNUMBER(OFFSET('Water Data'!$D$4,0,10*ROW('Water Data'!D140))),'Data Summary'!BS146="Yes"),100-OFFSET('Water Data'!$D$4,0,10*ROW('Water Data'!D140)),NA())</f>
        <v>#N/A</v>
      </c>
      <c r="E146" s="90" t="e">
        <f ca="true">+IF(AND(ISNUMBER(OFFSET('Water Data'!$D$6,0,10*ROW('Water Data'!D140))),'Data Summary'!BT146="Yes"),OFFSET('Water Data'!$D$6,0,10*ROW('Water Data'!D140)),NA())</f>
        <v>#N/A</v>
      </c>
      <c r="F146" s="90" t="e">
        <f ca="true">+IF(AND(ISNUMBER(OFFSET('Water Data'!$D$9,0,10*ROW('Water Data'!D140))),'Data Summary'!BU146="Yes"),OFFSET('Water Data'!$D$9,0,10*ROW('Water Data'!D140)),NA())</f>
        <v>#N/A</v>
      </c>
      <c r="G146" s="90" t="e">
        <f ca="true">+IF(AND(ISNUMBER(OFFSET('Water Data'!$E$4,0,10*ROW('Water Data'!E140))),'Data Summary'!BV146="Yes"),100-OFFSET('Water Data'!$E$4,0,10*ROW('Water Data'!E140)),NA())</f>
        <v>#N/A</v>
      </c>
      <c r="H146" s="90" t="e">
        <f ca="true">+IF(AND(ISNUMBER(OFFSET('Water Data'!$E$6,0,10*ROW('Water Data'!E140))),'Data Summary'!BW146="Yes"),OFFSET('Water Data'!$E$6,0,10*ROW('Water Data'!E140)),NA())</f>
        <v>#N/A</v>
      </c>
      <c r="I146" s="90" t="e">
        <f ca="true">+IF(AND(ISNUMBER(OFFSET('Water Data'!$E$9,0,10*ROW('Water Data'!E140))),'Data Summary'!BX146="Yes"),OFFSET('Water Data'!$E$9,0,10*ROW('Water Data'!E140)),NA())</f>
        <v>#N/A</v>
      </c>
      <c r="J146" s="90" t="e">
        <f ca="true">+IF(AND(ISNUMBER(OFFSET('Water Data'!$F$4,0,10*ROW('Water Data'!F140))),'Data Summary'!BY146="Yes"),100-OFFSET('Water Data'!$F$4,0,10*ROW('Water Data'!F140)),NA())</f>
        <v>#N/A</v>
      </c>
      <c r="K146" s="90" t="e">
        <f ca="true">+IF(AND(ISNUMBER(OFFSET('Water Data'!$F$6,0,10*ROW('Water Data'!F140))),'Data Summary'!BZ146="Yes"),OFFSET('Water Data'!$F$6,0,10*ROW('Water Data'!F140)),NA())</f>
        <v>#N/A</v>
      </c>
      <c r="L146" s="90" t="e">
        <f ca="true">+IF(AND(ISNUMBER(OFFSET('Water Data'!$F$9,0,10*ROW('Water Data'!F140))),'Data Summary'!CA146="Yes"),OFFSET('Water Data'!$F$9,0,10*ROW('Water Data'!F140)),NA())</f>
        <v>#N/A</v>
      </c>
      <c r="M146" s="90" t="e">
        <f ca="true">+IF(AND(ISNUMBER(OFFSET('Water Data'!$G$4,0,10*ROW('Water Data'!G140))),'Data Summary'!CB146="Yes"),100-OFFSET('Water Data'!$G$4,0,10*ROW('Water Data'!G140)),NA())</f>
        <v>#N/A</v>
      </c>
      <c r="N146" s="90" t="e">
        <f ca="true">+IF(AND(ISNUMBER(OFFSET('Water Data'!$G$6,0,10*ROW('Water Data'!G140))),'Data Summary'!CC146="Yes"),OFFSET('Water Data'!$G$6,0,10*ROW('Water Data'!G140)),NA())</f>
        <v>#N/A</v>
      </c>
      <c r="O146" s="90" t="e">
        <f ca="true">+IF(AND(ISNUMBER(OFFSET('Water Data'!$G$9,0,10*ROW('Water Data'!G140))),'Data Summary'!CD146="Yes"),OFFSET('Water Data'!$G$9,0,10*ROW('Water Data'!G140)),NA())</f>
        <v>#N/A</v>
      </c>
      <c r="P146" s="90" t="e">
        <f ca="true">+IF(AND(ISNUMBER(OFFSET('Water Data'!$H$4,0,10*ROW('Water Data'!H140))),'Data Summary'!CE146="Yes"),100-OFFSET('Water Data'!$H$4,0,10*ROW('Water Data'!H140)),NA())</f>
        <v>#N/A</v>
      </c>
      <c r="Q146" s="90" t="e">
        <f ca="true">+IF(AND(ISNUMBER(OFFSET('Water Data'!$H$6,0,10*ROW('Water Data'!H140))),'Data Summary'!CF146="Yes"),OFFSET('Water Data'!$H$6,0,10*ROW('Water Data'!H140)),NA())</f>
        <v>#N/A</v>
      </c>
      <c r="R146" s="90" t="e">
        <f ca="true">+IF(AND(ISNUMBER(OFFSET('Water Data'!$H$9,0,10*ROW('Water Data'!H140))),'Data Summary'!CG146="Yes"),OFFSET('Water Data'!$H$9,0,10*ROW('Water Data'!H140)),NA())</f>
        <v>#N/A</v>
      </c>
      <c r="S146" s="90" t="e">
        <f ca="true">+IF(AND(ISNUMBER(OFFSET('Water Data'!$I$4,0,10*ROW('Water Data'!I140))),'Data Summary'!CH146="Yes"),100-OFFSET('Water Data'!$I$4,0,10*ROW('Water Data'!I140)),NA())</f>
        <v>#N/A</v>
      </c>
      <c r="T146" s="90" t="e">
        <f ca="true">+IF(AND(ISNUMBER(OFFSET('Water Data'!$I$6,0,10*ROW('Water Data'!I140))),'Data Summary'!CI146="Yes"),OFFSET('Water Data'!$I$6,0,10*ROW('Water Data'!I140)),NA())</f>
        <v>#N/A</v>
      </c>
      <c r="U146" s="90" t="e">
        <f ca="true">+IF(AND(ISNUMBER(OFFSET('Water Data'!$I$9,0,10*ROW('Water Data'!I140))),'Data Summary'!CJ146="Yes"),OFFSET('Water Data'!$I$9,0,10*ROW('Water Data'!I140)),NA())</f>
        <v>#N/A</v>
      </c>
      <c r="V146" s="91" t="e">
        <f ca="true">+IF(AND(ISNUMBER(OFFSET('Sanitation Data'!$D$4,0,10*ROW('Sanitation Data'!D140))),'Data Summary'!CK146="Yes"),100-OFFSET('Sanitation Data'!$D$4,0,10*ROW('Sanitation Data'!D140)),NA())</f>
        <v>#N/A</v>
      </c>
      <c r="W146" s="91" t="e">
        <f ca="true">+IF(AND(ISNUMBER(OFFSET('Sanitation Data'!$D$6,0,10*ROW('Sanitation Data'!D140))),'Data Summary'!CL146="Yes"),OFFSET('Sanitation Data'!$D$6,0,10*ROW('Sanitation Data'!D140)),NA())</f>
        <v>#N/A</v>
      </c>
      <c r="X146" s="91" t="e">
        <f ca="true">+IF(AND(ISNUMBER(OFFSET('Sanitation Data'!$D$10,0,10*ROW('Sanitation Data'!D140))),'Data Summary'!CM146="Yes"),OFFSET('Sanitation Data'!$D$10,0,10*ROW('Sanitation Data'!D140)),NA())</f>
        <v>#N/A</v>
      </c>
      <c r="Y146" s="91" t="e">
        <f ca="true">+IF(AND(ISNUMBER(OFFSET('Sanitation Data'!$D$11,0,10*ROW('Sanitation Data'!D140))),'Data Summary'!CN146="Yes"),OFFSET('Sanitation Data'!$D$11,0,10*ROW('Sanitation Data'!D140)),NA())</f>
        <v>#N/A</v>
      </c>
      <c r="Z146" s="91" t="e">
        <f ca="true">+IF(AND(ISNUMBER(OFFSET('Sanitation Data'!$D$12,0,10*ROW('Sanitation Data'!D140))),'Data Summary'!CO146="Yes"),OFFSET('Sanitation Data'!$D$12,0,10*ROW('Sanitation Data'!D140)),NA())</f>
        <v>#N/A</v>
      </c>
      <c r="AA146" s="91" t="e">
        <f ca="true">+IF(AND(ISNUMBER(OFFSET('Sanitation Data'!$E$4,0,10*ROW('Sanitation Data'!E140))),'Data Summary'!CP146="Yes"),100-OFFSET('Sanitation Data'!$E$4,0,10*ROW('Sanitation Data'!E140)),NA())</f>
        <v>#N/A</v>
      </c>
      <c r="AB146" s="91" t="e">
        <f ca="true">+IF(AND(ISNUMBER(OFFSET('Sanitation Data'!$E$6,0,10*ROW('Sanitation Data'!E140))),'Data Summary'!CQ146="Yes"),OFFSET('Sanitation Data'!$E$6,0,10*ROW('Sanitation Data'!E140)),NA())</f>
        <v>#N/A</v>
      </c>
      <c r="AC146" s="91" t="e">
        <f ca="true">+IF(AND(ISNUMBER(OFFSET('Sanitation Data'!$E$10,0,10*ROW('Sanitation Data'!E140))),'Data Summary'!CR146="Yes"),OFFSET('Sanitation Data'!$E$10,0,10*ROW('Sanitation Data'!E140)),NA())</f>
        <v>#N/A</v>
      </c>
      <c r="AD146" s="91" t="e">
        <f ca="true">+IF(AND(ISNUMBER(OFFSET('Sanitation Data'!$E$11,0,10*ROW('Sanitation Data'!E140))),'Data Summary'!CS146="Yes"),OFFSET('Sanitation Data'!$E$11,0,10*ROW('Sanitation Data'!E140)),NA())</f>
        <v>#N/A</v>
      </c>
      <c r="AE146" s="91" t="e">
        <f ca="true">+IF(AND(ISNUMBER(OFFSET('Sanitation Data'!$E$12,0,10*ROW('Sanitation Data'!E140))),'Data Summary'!CT146="Yes"),OFFSET('Sanitation Data'!$E$12,0,10*ROW('Sanitation Data'!E140)),NA())</f>
        <v>#N/A</v>
      </c>
      <c r="AF146" s="91" t="e">
        <f ca="true">+IF(AND(ISNUMBER(OFFSET('Sanitation Data'!$F$4,0,10*ROW('Sanitation Data'!F140))),'Data Summary'!CU146="Yes"),100-OFFSET('Sanitation Data'!$F$4,0,10*ROW('Sanitation Data'!F140)),NA())</f>
        <v>#N/A</v>
      </c>
      <c r="AG146" s="91" t="e">
        <f ca="true">+IF(AND(ISNUMBER(OFFSET('Sanitation Data'!$F$6,0,10*ROW('Sanitation Data'!F140))),'Data Summary'!CV146="Yes"),OFFSET('Sanitation Data'!$F$6,0,10*ROW('Sanitation Data'!F140)),NA())</f>
        <v>#N/A</v>
      </c>
      <c r="AH146" s="91" t="e">
        <f ca="true">+IF(AND(ISNUMBER(OFFSET('Sanitation Data'!$F$10,0,10*ROW('Sanitation Data'!F140))),'Data Summary'!CW146="Yes"),OFFSET('Sanitation Data'!$F$10,0,10*ROW('Sanitation Data'!F140)),NA())</f>
        <v>#N/A</v>
      </c>
      <c r="AI146" s="91" t="e">
        <f ca="true">+IF(AND(ISNUMBER(OFFSET('Sanitation Data'!$F$11,0,10*ROW('Sanitation Data'!F140))),'Data Summary'!CX146="Yes"),OFFSET('Sanitation Data'!$F$11,0,10*ROW('Sanitation Data'!F140)),NA())</f>
        <v>#N/A</v>
      </c>
      <c r="AJ146" s="91" t="e">
        <f ca="true">+IF(AND(ISNUMBER(OFFSET('Sanitation Data'!$F$12,0,10*ROW('Sanitation Data'!F140))),'Data Summary'!CY146="Yes"),OFFSET('Sanitation Data'!$F$12,0,10*ROW('Sanitation Data'!F140)),NA())</f>
        <v>#N/A</v>
      </c>
      <c r="AK146" s="91" t="e">
        <f ca="true">+IF(AND(ISNUMBER(OFFSET('Sanitation Data'!$G$4,0,10*ROW('Sanitation Data'!G140))),'Data Summary'!CZ146="Yes"),100-OFFSET('Sanitation Data'!$G$4,0,10*ROW('Sanitation Data'!G140)),NA())</f>
        <v>#N/A</v>
      </c>
      <c r="AL146" s="91" t="e">
        <f ca="true">+IF(AND(ISNUMBER(OFFSET('Sanitation Data'!$G$6,0,10*ROW('Sanitation Data'!G140))),'Data Summary'!DA146="Yes"),OFFSET('Sanitation Data'!$G$6,0,10*ROW('Sanitation Data'!G140)),NA())</f>
        <v>#N/A</v>
      </c>
      <c r="AM146" s="91" t="e">
        <f ca="true">+IF(AND(ISNUMBER(OFFSET('Sanitation Data'!$G$10,0,10*ROW('Sanitation Data'!G140))),'Data Summary'!DB146="Yes"),OFFSET('Sanitation Data'!$G$10,0,10*ROW('Sanitation Data'!G140)),NA())</f>
        <v>#N/A</v>
      </c>
      <c r="AN146" s="91" t="e">
        <f ca="true">+IF(AND(ISNUMBER(OFFSET('Sanitation Data'!$G$11,0,10*ROW('Sanitation Data'!G140))),'Data Summary'!DC146="Yes"),OFFSET('Sanitation Data'!$G$11,0,10*ROW('Sanitation Data'!G140)),NA())</f>
        <v>#N/A</v>
      </c>
      <c r="AO146" s="91" t="e">
        <f ca="true">+IF(AND(ISNUMBER(OFFSET('Sanitation Data'!$G$12,0,10*ROW('Sanitation Data'!G140))),'Data Summary'!DD146="Yes"),OFFSET('Sanitation Data'!$G$12,0,10*ROW('Sanitation Data'!G140)),NA())</f>
        <v>#N/A</v>
      </c>
      <c r="AP146" s="91" t="e">
        <f ca="true">+IF(AND(ISNUMBER(OFFSET('Sanitation Data'!$H$4,0,10*ROW('Sanitation Data'!H140))),'Data Summary'!DE146="Yes"),100-OFFSET('Sanitation Data'!$H$4,0,10*ROW('Sanitation Data'!H140)),NA())</f>
        <v>#N/A</v>
      </c>
      <c r="AQ146" s="91" t="e">
        <f ca="true">+IF(AND(ISNUMBER(OFFSET('Sanitation Data'!$H$6,0,10*ROW('Sanitation Data'!H140))),'Data Summary'!DF146="Yes"),OFFSET('Sanitation Data'!$H$6,0,10*ROW('Sanitation Data'!H140)),NA())</f>
        <v>#N/A</v>
      </c>
      <c r="AR146" s="91" t="e">
        <f ca="true">+IF(AND(ISNUMBER(OFFSET('Sanitation Data'!$H$10,0,10*ROW('Sanitation Data'!H140))),'Data Summary'!DG146="Yes"),OFFSET('Sanitation Data'!$H$10,0,10*ROW('Sanitation Data'!H140)),NA())</f>
        <v>#N/A</v>
      </c>
      <c r="AS146" s="91" t="e">
        <f ca="true">+IF(AND(ISNUMBER(OFFSET('Sanitation Data'!$H$11,0,10*ROW('Sanitation Data'!H140))),'Data Summary'!DH146="Yes"),OFFSET('Sanitation Data'!$H$11,0,10*ROW('Sanitation Data'!H140)),NA())</f>
        <v>#N/A</v>
      </c>
      <c r="AT146" s="91" t="e">
        <f ca="true">+IF(AND(ISNUMBER(OFFSET('Sanitation Data'!$H$12,0,10*ROW('Sanitation Data'!H140))),'Data Summary'!DI146="Yes"),OFFSET('Sanitation Data'!$H$12,0,10*ROW('Sanitation Data'!H140)),NA())</f>
        <v>#N/A</v>
      </c>
      <c r="AU146" s="91" t="e">
        <f ca="true">+IF(AND(ISNUMBER(OFFSET('Sanitation Data'!$I$4,0,10*ROW('Sanitation Data'!I140))),'Data Summary'!DJ146="Yes"),100-OFFSET('Sanitation Data'!$I$4,0,10*ROW('Sanitation Data'!I140)),NA())</f>
        <v>#N/A</v>
      </c>
      <c r="AV146" s="91" t="e">
        <f ca="true">+IF(AND(ISNUMBER(OFFSET('Sanitation Data'!$I$6,0,10*ROW('Sanitation Data'!I140))),'Data Summary'!DK146="Yes"),OFFSET('Sanitation Data'!$I$6,0,10*ROW('Sanitation Data'!I140)),NA())</f>
        <v>#N/A</v>
      </c>
      <c r="AW146" s="91" t="e">
        <f ca="true">+IF(AND(ISNUMBER(OFFSET('Sanitation Data'!$I$10,0,10*ROW('Sanitation Data'!I140))),'Data Summary'!DL146="Yes"),OFFSET('Sanitation Data'!$I$10,0,10*ROW('Sanitation Data'!I140)),NA())</f>
        <v>#N/A</v>
      </c>
      <c r="AX146" s="91" t="e">
        <f ca="true">+IF(AND(ISNUMBER(OFFSET('Sanitation Data'!$I$11,0,10*ROW('Sanitation Data'!I140))),'Data Summary'!DM146="Yes"),OFFSET('Sanitation Data'!$I$11,0,10*ROW('Sanitation Data'!I140)),NA())</f>
        <v>#N/A</v>
      </c>
      <c r="AY146" s="91" t="e">
        <f ca="true">+IF(AND(ISNUMBER(OFFSET('Sanitation Data'!$I$12,0,10*ROW('Sanitation Data'!I140))),'Data Summary'!DN146="Yes"),OFFSET('Sanitation Data'!$I$12,0,10*ROW('Sanitation Data'!I140)),NA())</f>
        <v>#N/A</v>
      </c>
      <c r="AZ146" s="92" t="e">
        <f ca="true">+IF(AND(ISNUMBER(OFFSET('Hygiene Data'!$D$5,0,10*ROW('Hygiene Data'!D140))),'Data Summary'!DO146="Yes"),OFFSET('Hygiene Data'!$D$5,0,10*ROW('Hygiene Data'!D140)),NA())</f>
        <v>#N/A</v>
      </c>
      <c r="BA146" s="92" t="e">
        <f ca="true">+IF(AND(ISNUMBER(OFFSET('Hygiene Data'!$D$7,0,10*ROW('Hygiene Data'!D140))),'Data Summary'!DP146="Yes"),OFFSET('Hygiene Data'!$D$7,0,10*ROW('Hygiene Data'!D140)),NA())</f>
        <v>#N/A</v>
      </c>
      <c r="BB146" s="92" t="e">
        <f ca="true">+IF(AND(ISNUMBER(OFFSET('Hygiene Data'!$D$9,0,10*ROW('Hygiene Data'!D140))),'Data Summary'!DQ146="Yes"),OFFSET('Hygiene Data'!$D$9,0,10*ROW('Hygiene Data'!D140)),NA())</f>
        <v>#N/A</v>
      </c>
      <c r="BC146" s="92" t="e">
        <f ca="true">+IF(AND(ISNUMBER(OFFSET('Hygiene Data'!$E$5,0,10*ROW('Hygiene Data'!E140))),'Data Summary'!DR146="Yes"),OFFSET('Hygiene Data'!$E$5,0,10*ROW('Hygiene Data'!E140)),NA())</f>
        <v>#N/A</v>
      </c>
      <c r="BD146" s="92" t="e">
        <f ca="true">+IF(AND(ISNUMBER(OFFSET('Hygiene Data'!$E$7,0,10*ROW('Hygiene Data'!E140))),'Data Summary'!DS146="Yes"),OFFSET('Hygiene Data'!$E$7,0,10*ROW('Hygiene Data'!E140)),NA())</f>
        <v>#N/A</v>
      </c>
      <c r="BE146" s="92" t="e">
        <f ca="true">+IF(AND(ISNUMBER(OFFSET('Hygiene Data'!$E$9,0,10*ROW('Hygiene Data'!E140))),'Data Summary'!DT146="Yes"),OFFSET('Hygiene Data'!$E$9,0,10*ROW('Hygiene Data'!E140)),NA())</f>
        <v>#N/A</v>
      </c>
      <c r="BF146" s="92" t="e">
        <f ca="true">+IF(AND(ISNUMBER(OFFSET('Hygiene Data'!$F$5,0,10*ROW('Hygiene Data'!F140))),'Data Summary'!DU146="Yes"),OFFSET('Hygiene Data'!$F$5,0,10*ROW('Hygiene Data'!F140)),NA())</f>
        <v>#N/A</v>
      </c>
      <c r="BG146" s="92" t="e">
        <f ca="true">+IF(AND(ISNUMBER(OFFSET('Hygiene Data'!$F$7,0,10*ROW('Hygiene Data'!F140))),'Data Summary'!DV146="Yes"),OFFSET('Hygiene Data'!$F$7,0,10*ROW('Hygiene Data'!F140)),NA())</f>
        <v>#N/A</v>
      </c>
      <c r="BH146" s="92" t="e">
        <f ca="true">+IF(AND(ISNUMBER(OFFSET('Hygiene Data'!$F$9,0,10*ROW('Hygiene Data'!F140))),'Data Summary'!DW146="Yes"),OFFSET('Hygiene Data'!$F$9,0,10*ROW('Hygiene Data'!F140)),NA())</f>
        <v>#N/A</v>
      </c>
      <c r="BI146" s="92" t="e">
        <f ca="true">+IF(AND(ISNUMBER(OFFSET('Hygiene Data'!$G$5,0,10*ROW('Hygiene Data'!G140))),'Data Summary'!DX146="Yes"),OFFSET('Hygiene Data'!$G$5,0,10*ROW('Hygiene Data'!G140)),NA())</f>
        <v>#N/A</v>
      </c>
      <c r="BJ146" s="92" t="e">
        <f ca="true">+IF(AND(ISNUMBER(OFFSET('Hygiene Data'!$G$7,0,10*ROW('Hygiene Data'!G140))),'Data Summary'!DY146="Yes"),OFFSET('Hygiene Data'!$G$7,0,10*ROW('Hygiene Data'!G140)),NA())</f>
        <v>#N/A</v>
      </c>
      <c r="BK146" s="92" t="e">
        <f ca="true">+IF(AND(ISNUMBER(OFFSET('Hygiene Data'!$G$9,0,10*ROW('Hygiene Data'!G140))),'Data Summary'!DZ146="Yes"),OFFSET('Hygiene Data'!$G$9,0,10*ROW('Hygiene Data'!G140)),NA())</f>
        <v>#N/A</v>
      </c>
      <c r="BL146" s="92" t="e">
        <f ca="true">+IF(AND(ISNUMBER(OFFSET('Hygiene Data'!$H$5,0,10*ROW('Hygiene Data'!H140))),'Data Summary'!EA146="Yes"),OFFSET('Hygiene Data'!$H$5,0,10*ROW('Hygiene Data'!H140)),NA())</f>
        <v>#N/A</v>
      </c>
      <c r="BM146" s="92" t="e">
        <f ca="true">+IF(AND(ISNUMBER(OFFSET('Hygiene Data'!$H$7,0,10*ROW('Hygiene Data'!H140))),'Data Summary'!EB146="Yes"),OFFSET('Hygiene Data'!$H$7,0,10*ROW('Hygiene Data'!H140)),NA())</f>
        <v>#N/A</v>
      </c>
      <c r="BN146" s="92" t="e">
        <f ca="true">+IF(AND(ISNUMBER(OFFSET('Hygiene Data'!$H$9,0,10*ROW('Hygiene Data'!H140))),'Data Summary'!EC146="Yes"),OFFSET('Hygiene Data'!$H$9,0,10*ROW('Hygiene Data'!H140)),NA())</f>
        <v>#N/A</v>
      </c>
      <c r="BO146" s="92" t="e">
        <f ca="true">+IF(AND(ISNUMBER(OFFSET('Hygiene Data'!$I$5,0,10*ROW('Hygiene Data'!I140))),'Data Summary'!ED146="Yes"),OFFSET('Hygiene Data'!$I$5,0,10*ROW('Hygiene Data'!I140)),NA())</f>
        <v>#N/A</v>
      </c>
      <c r="BP146" s="92" t="e">
        <f ca="true">+IF(AND(ISNUMBER(OFFSET('Hygiene Data'!$I$7,0,10*ROW('Hygiene Data'!I140))),'Data Summary'!EE146="Yes"),OFFSET('Hygiene Data'!$I$7,0,10*ROW('Hygiene Data'!I140)),NA())</f>
        <v>#N/A</v>
      </c>
      <c r="BQ146" s="92"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4" t="str">
        <f ca="true">+IF(ISTEXT('Data Summary'!B147),'Data Summary'!B147,"")</f>
        <v/>
      </c>
      <c r="C147" s="327" t="e">
        <f ca="true">+VALUE('Data Summary'!C147)</f>
        <v>#VALUE!</v>
      </c>
      <c r="D147" s="90" t="e">
        <f ca="true">+IF(AND(ISNUMBER(OFFSET('Water Data'!$D$4,0,10*ROW('Water Data'!D141))),'Data Summary'!BS147="Yes"),100-OFFSET('Water Data'!$D$4,0,10*ROW('Water Data'!D141)),NA())</f>
        <v>#N/A</v>
      </c>
      <c r="E147" s="90" t="e">
        <f ca="true">+IF(AND(ISNUMBER(OFFSET('Water Data'!$D$6,0,10*ROW('Water Data'!D141))),'Data Summary'!BT147="Yes"),OFFSET('Water Data'!$D$6,0,10*ROW('Water Data'!D141)),NA())</f>
        <v>#N/A</v>
      </c>
      <c r="F147" s="90" t="e">
        <f ca="true">+IF(AND(ISNUMBER(OFFSET('Water Data'!$D$9,0,10*ROW('Water Data'!D141))),'Data Summary'!BU147="Yes"),OFFSET('Water Data'!$D$9,0,10*ROW('Water Data'!D141)),NA())</f>
        <v>#N/A</v>
      </c>
      <c r="G147" s="90" t="e">
        <f ca="true">+IF(AND(ISNUMBER(OFFSET('Water Data'!$E$4,0,10*ROW('Water Data'!E141))),'Data Summary'!BV147="Yes"),100-OFFSET('Water Data'!$E$4,0,10*ROW('Water Data'!E141)),NA())</f>
        <v>#N/A</v>
      </c>
      <c r="H147" s="90" t="e">
        <f ca="true">+IF(AND(ISNUMBER(OFFSET('Water Data'!$E$6,0,10*ROW('Water Data'!E141))),'Data Summary'!BW147="Yes"),OFFSET('Water Data'!$E$6,0,10*ROW('Water Data'!E141)),NA())</f>
        <v>#N/A</v>
      </c>
      <c r="I147" s="90" t="e">
        <f ca="true">+IF(AND(ISNUMBER(OFFSET('Water Data'!$E$9,0,10*ROW('Water Data'!E141))),'Data Summary'!BX147="Yes"),OFFSET('Water Data'!$E$9,0,10*ROW('Water Data'!E141)),NA())</f>
        <v>#N/A</v>
      </c>
      <c r="J147" s="90" t="e">
        <f ca="true">+IF(AND(ISNUMBER(OFFSET('Water Data'!$F$4,0,10*ROW('Water Data'!F141))),'Data Summary'!BY147="Yes"),100-OFFSET('Water Data'!$F$4,0,10*ROW('Water Data'!F141)),NA())</f>
        <v>#N/A</v>
      </c>
      <c r="K147" s="90" t="e">
        <f ca="true">+IF(AND(ISNUMBER(OFFSET('Water Data'!$F$6,0,10*ROW('Water Data'!F141))),'Data Summary'!BZ147="Yes"),OFFSET('Water Data'!$F$6,0,10*ROW('Water Data'!F141)),NA())</f>
        <v>#N/A</v>
      </c>
      <c r="L147" s="90" t="e">
        <f ca="true">+IF(AND(ISNUMBER(OFFSET('Water Data'!$F$9,0,10*ROW('Water Data'!F141))),'Data Summary'!CA147="Yes"),OFFSET('Water Data'!$F$9,0,10*ROW('Water Data'!F141)),NA())</f>
        <v>#N/A</v>
      </c>
      <c r="M147" s="90" t="e">
        <f ca="true">+IF(AND(ISNUMBER(OFFSET('Water Data'!$G$4,0,10*ROW('Water Data'!G141))),'Data Summary'!CB147="Yes"),100-OFFSET('Water Data'!$G$4,0,10*ROW('Water Data'!G141)),NA())</f>
        <v>#N/A</v>
      </c>
      <c r="N147" s="90" t="e">
        <f ca="true">+IF(AND(ISNUMBER(OFFSET('Water Data'!$G$6,0,10*ROW('Water Data'!G141))),'Data Summary'!CC147="Yes"),OFFSET('Water Data'!$G$6,0,10*ROW('Water Data'!G141)),NA())</f>
        <v>#N/A</v>
      </c>
      <c r="O147" s="90" t="e">
        <f ca="true">+IF(AND(ISNUMBER(OFFSET('Water Data'!$G$9,0,10*ROW('Water Data'!G141))),'Data Summary'!CD147="Yes"),OFFSET('Water Data'!$G$9,0,10*ROW('Water Data'!G141)),NA())</f>
        <v>#N/A</v>
      </c>
      <c r="P147" s="90" t="e">
        <f ca="true">+IF(AND(ISNUMBER(OFFSET('Water Data'!$H$4,0,10*ROW('Water Data'!H141))),'Data Summary'!CE147="Yes"),100-OFFSET('Water Data'!$H$4,0,10*ROW('Water Data'!H141)),NA())</f>
        <v>#N/A</v>
      </c>
      <c r="Q147" s="90" t="e">
        <f ca="true">+IF(AND(ISNUMBER(OFFSET('Water Data'!$H$6,0,10*ROW('Water Data'!H141))),'Data Summary'!CF147="Yes"),OFFSET('Water Data'!$H$6,0,10*ROW('Water Data'!H141)),NA())</f>
        <v>#N/A</v>
      </c>
      <c r="R147" s="90" t="e">
        <f ca="true">+IF(AND(ISNUMBER(OFFSET('Water Data'!$H$9,0,10*ROW('Water Data'!H141))),'Data Summary'!CG147="Yes"),OFFSET('Water Data'!$H$9,0,10*ROW('Water Data'!H141)),NA())</f>
        <v>#N/A</v>
      </c>
      <c r="S147" s="90" t="e">
        <f ca="true">+IF(AND(ISNUMBER(OFFSET('Water Data'!$I$4,0,10*ROW('Water Data'!I141))),'Data Summary'!CH147="Yes"),100-OFFSET('Water Data'!$I$4,0,10*ROW('Water Data'!I141)),NA())</f>
        <v>#N/A</v>
      </c>
      <c r="T147" s="90" t="e">
        <f ca="true">+IF(AND(ISNUMBER(OFFSET('Water Data'!$I$6,0,10*ROW('Water Data'!I141))),'Data Summary'!CI147="Yes"),OFFSET('Water Data'!$I$6,0,10*ROW('Water Data'!I141)),NA())</f>
        <v>#N/A</v>
      </c>
      <c r="U147" s="90" t="e">
        <f ca="true">+IF(AND(ISNUMBER(OFFSET('Water Data'!$I$9,0,10*ROW('Water Data'!I141))),'Data Summary'!CJ147="Yes"),OFFSET('Water Data'!$I$9,0,10*ROW('Water Data'!I141)),NA())</f>
        <v>#N/A</v>
      </c>
      <c r="V147" s="91" t="e">
        <f ca="true">+IF(AND(ISNUMBER(OFFSET('Sanitation Data'!$D$4,0,10*ROW('Sanitation Data'!D141))),'Data Summary'!CK147="Yes"),100-OFFSET('Sanitation Data'!$D$4,0,10*ROW('Sanitation Data'!D141)),NA())</f>
        <v>#N/A</v>
      </c>
      <c r="W147" s="91" t="e">
        <f ca="true">+IF(AND(ISNUMBER(OFFSET('Sanitation Data'!$D$6,0,10*ROW('Sanitation Data'!D141))),'Data Summary'!CL147="Yes"),OFFSET('Sanitation Data'!$D$6,0,10*ROW('Sanitation Data'!D141)),NA())</f>
        <v>#N/A</v>
      </c>
      <c r="X147" s="91" t="e">
        <f ca="true">+IF(AND(ISNUMBER(OFFSET('Sanitation Data'!$D$10,0,10*ROW('Sanitation Data'!D141))),'Data Summary'!CM147="Yes"),OFFSET('Sanitation Data'!$D$10,0,10*ROW('Sanitation Data'!D141)),NA())</f>
        <v>#N/A</v>
      </c>
      <c r="Y147" s="91" t="e">
        <f ca="true">+IF(AND(ISNUMBER(OFFSET('Sanitation Data'!$D$11,0,10*ROW('Sanitation Data'!D141))),'Data Summary'!CN147="Yes"),OFFSET('Sanitation Data'!$D$11,0,10*ROW('Sanitation Data'!D141)),NA())</f>
        <v>#N/A</v>
      </c>
      <c r="Z147" s="91" t="e">
        <f ca="true">+IF(AND(ISNUMBER(OFFSET('Sanitation Data'!$D$12,0,10*ROW('Sanitation Data'!D141))),'Data Summary'!CO147="Yes"),OFFSET('Sanitation Data'!$D$12,0,10*ROW('Sanitation Data'!D141)),NA())</f>
        <v>#N/A</v>
      </c>
      <c r="AA147" s="91" t="e">
        <f ca="true">+IF(AND(ISNUMBER(OFFSET('Sanitation Data'!$E$4,0,10*ROW('Sanitation Data'!E141))),'Data Summary'!CP147="Yes"),100-OFFSET('Sanitation Data'!$E$4,0,10*ROW('Sanitation Data'!E141)),NA())</f>
        <v>#N/A</v>
      </c>
      <c r="AB147" s="91" t="e">
        <f ca="true">+IF(AND(ISNUMBER(OFFSET('Sanitation Data'!$E$6,0,10*ROW('Sanitation Data'!E141))),'Data Summary'!CQ147="Yes"),OFFSET('Sanitation Data'!$E$6,0,10*ROW('Sanitation Data'!E141)),NA())</f>
        <v>#N/A</v>
      </c>
      <c r="AC147" s="91" t="e">
        <f ca="true">+IF(AND(ISNUMBER(OFFSET('Sanitation Data'!$E$10,0,10*ROW('Sanitation Data'!E141))),'Data Summary'!CR147="Yes"),OFFSET('Sanitation Data'!$E$10,0,10*ROW('Sanitation Data'!E141)),NA())</f>
        <v>#N/A</v>
      </c>
      <c r="AD147" s="91" t="e">
        <f ca="true">+IF(AND(ISNUMBER(OFFSET('Sanitation Data'!$E$11,0,10*ROW('Sanitation Data'!E141))),'Data Summary'!CS147="Yes"),OFFSET('Sanitation Data'!$E$11,0,10*ROW('Sanitation Data'!E141)),NA())</f>
        <v>#N/A</v>
      </c>
      <c r="AE147" s="91" t="e">
        <f ca="true">+IF(AND(ISNUMBER(OFFSET('Sanitation Data'!$E$12,0,10*ROW('Sanitation Data'!E141))),'Data Summary'!CT147="Yes"),OFFSET('Sanitation Data'!$E$12,0,10*ROW('Sanitation Data'!E141)),NA())</f>
        <v>#N/A</v>
      </c>
      <c r="AF147" s="91" t="e">
        <f ca="true">+IF(AND(ISNUMBER(OFFSET('Sanitation Data'!$F$4,0,10*ROW('Sanitation Data'!F141))),'Data Summary'!CU147="Yes"),100-OFFSET('Sanitation Data'!$F$4,0,10*ROW('Sanitation Data'!F141)),NA())</f>
        <v>#N/A</v>
      </c>
      <c r="AG147" s="91" t="e">
        <f ca="true">+IF(AND(ISNUMBER(OFFSET('Sanitation Data'!$F$6,0,10*ROW('Sanitation Data'!F141))),'Data Summary'!CV147="Yes"),OFFSET('Sanitation Data'!$F$6,0,10*ROW('Sanitation Data'!F141)),NA())</f>
        <v>#N/A</v>
      </c>
      <c r="AH147" s="91" t="e">
        <f ca="true">+IF(AND(ISNUMBER(OFFSET('Sanitation Data'!$F$10,0,10*ROW('Sanitation Data'!F141))),'Data Summary'!CW147="Yes"),OFFSET('Sanitation Data'!$F$10,0,10*ROW('Sanitation Data'!F141)),NA())</f>
        <v>#N/A</v>
      </c>
      <c r="AI147" s="91" t="e">
        <f ca="true">+IF(AND(ISNUMBER(OFFSET('Sanitation Data'!$F$11,0,10*ROW('Sanitation Data'!F141))),'Data Summary'!CX147="Yes"),OFFSET('Sanitation Data'!$F$11,0,10*ROW('Sanitation Data'!F141)),NA())</f>
        <v>#N/A</v>
      </c>
      <c r="AJ147" s="91" t="e">
        <f ca="true">+IF(AND(ISNUMBER(OFFSET('Sanitation Data'!$F$12,0,10*ROW('Sanitation Data'!F141))),'Data Summary'!CY147="Yes"),OFFSET('Sanitation Data'!$F$12,0,10*ROW('Sanitation Data'!F141)),NA())</f>
        <v>#N/A</v>
      </c>
      <c r="AK147" s="91" t="e">
        <f ca="true">+IF(AND(ISNUMBER(OFFSET('Sanitation Data'!$G$4,0,10*ROW('Sanitation Data'!G141))),'Data Summary'!CZ147="Yes"),100-OFFSET('Sanitation Data'!$G$4,0,10*ROW('Sanitation Data'!G141)),NA())</f>
        <v>#N/A</v>
      </c>
      <c r="AL147" s="91" t="e">
        <f ca="true">+IF(AND(ISNUMBER(OFFSET('Sanitation Data'!$G$6,0,10*ROW('Sanitation Data'!G141))),'Data Summary'!DA147="Yes"),OFFSET('Sanitation Data'!$G$6,0,10*ROW('Sanitation Data'!G141)),NA())</f>
        <v>#N/A</v>
      </c>
      <c r="AM147" s="91" t="e">
        <f ca="true">+IF(AND(ISNUMBER(OFFSET('Sanitation Data'!$G$10,0,10*ROW('Sanitation Data'!G141))),'Data Summary'!DB147="Yes"),OFFSET('Sanitation Data'!$G$10,0,10*ROW('Sanitation Data'!G141)),NA())</f>
        <v>#N/A</v>
      </c>
      <c r="AN147" s="91" t="e">
        <f ca="true">+IF(AND(ISNUMBER(OFFSET('Sanitation Data'!$G$11,0,10*ROW('Sanitation Data'!G141))),'Data Summary'!DC147="Yes"),OFFSET('Sanitation Data'!$G$11,0,10*ROW('Sanitation Data'!G141)),NA())</f>
        <v>#N/A</v>
      </c>
      <c r="AO147" s="91" t="e">
        <f ca="true">+IF(AND(ISNUMBER(OFFSET('Sanitation Data'!$G$12,0,10*ROW('Sanitation Data'!G141))),'Data Summary'!DD147="Yes"),OFFSET('Sanitation Data'!$G$12,0,10*ROW('Sanitation Data'!G141)),NA())</f>
        <v>#N/A</v>
      </c>
      <c r="AP147" s="91" t="e">
        <f ca="true">+IF(AND(ISNUMBER(OFFSET('Sanitation Data'!$H$4,0,10*ROW('Sanitation Data'!H141))),'Data Summary'!DE147="Yes"),100-OFFSET('Sanitation Data'!$H$4,0,10*ROW('Sanitation Data'!H141)),NA())</f>
        <v>#N/A</v>
      </c>
      <c r="AQ147" s="91" t="e">
        <f ca="true">+IF(AND(ISNUMBER(OFFSET('Sanitation Data'!$H$6,0,10*ROW('Sanitation Data'!H141))),'Data Summary'!DF147="Yes"),OFFSET('Sanitation Data'!$H$6,0,10*ROW('Sanitation Data'!H141)),NA())</f>
        <v>#N/A</v>
      </c>
      <c r="AR147" s="91" t="e">
        <f ca="true">+IF(AND(ISNUMBER(OFFSET('Sanitation Data'!$H$10,0,10*ROW('Sanitation Data'!H141))),'Data Summary'!DG147="Yes"),OFFSET('Sanitation Data'!$H$10,0,10*ROW('Sanitation Data'!H141)),NA())</f>
        <v>#N/A</v>
      </c>
      <c r="AS147" s="91" t="e">
        <f ca="true">+IF(AND(ISNUMBER(OFFSET('Sanitation Data'!$H$11,0,10*ROW('Sanitation Data'!H141))),'Data Summary'!DH147="Yes"),OFFSET('Sanitation Data'!$H$11,0,10*ROW('Sanitation Data'!H141)),NA())</f>
        <v>#N/A</v>
      </c>
      <c r="AT147" s="91" t="e">
        <f ca="true">+IF(AND(ISNUMBER(OFFSET('Sanitation Data'!$H$12,0,10*ROW('Sanitation Data'!H141))),'Data Summary'!DI147="Yes"),OFFSET('Sanitation Data'!$H$12,0,10*ROW('Sanitation Data'!H141)),NA())</f>
        <v>#N/A</v>
      </c>
      <c r="AU147" s="91" t="e">
        <f ca="true">+IF(AND(ISNUMBER(OFFSET('Sanitation Data'!$I$4,0,10*ROW('Sanitation Data'!I141))),'Data Summary'!DJ147="Yes"),100-OFFSET('Sanitation Data'!$I$4,0,10*ROW('Sanitation Data'!I141)),NA())</f>
        <v>#N/A</v>
      </c>
      <c r="AV147" s="91" t="e">
        <f ca="true">+IF(AND(ISNUMBER(OFFSET('Sanitation Data'!$I$6,0,10*ROW('Sanitation Data'!I141))),'Data Summary'!DK147="Yes"),OFFSET('Sanitation Data'!$I$6,0,10*ROW('Sanitation Data'!I141)),NA())</f>
        <v>#N/A</v>
      </c>
      <c r="AW147" s="91" t="e">
        <f ca="true">+IF(AND(ISNUMBER(OFFSET('Sanitation Data'!$I$10,0,10*ROW('Sanitation Data'!I141))),'Data Summary'!DL147="Yes"),OFFSET('Sanitation Data'!$I$10,0,10*ROW('Sanitation Data'!I141)),NA())</f>
        <v>#N/A</v>
      </c>
      <c r="AX147" s="91" t="e">
        <f ca="true">+IF(AND(ISNUMBER(OFFSET('Sanitation Data'!$I$11,0,10*ROW('Sanitation Data'!I141))),'Data Summary'!DM147="Yes"),OFFSET('Sanitation Data'!$I$11,0,10*ROW('Sanitation Data'!I141)),NA())</f>
        <v>#N/A</v>
      </c>
      <c r="AY147" s="91" t="e">
        <f ca="true">+IF(AND(ISNUMBER(OFFSET('Sanitation Data'!$I$12,0,10*ROW('Sanitation Data'!I141))),'Data Summary'!DN147="Yes"),OFFSET('Sanitation Data'!$I$12,0,10*ROW('Sanitation Data'!I141)),NA())</f>
        <v>#N/A</v>
      </c>
      <c r="AZ147" s="92" t="e">
        <f ca="true">+IF(AND(ISNUMBER(OFFSET('Hygiene Data'!$D$5,0,10*ROW('Hygiene Data'!D141))),'Data Summary'!DO147="Yes"),OFFSET('Hygiene Data'!$D$5,0,10*ROW('Hygiene Data'!D141)),NA())</f>
        <v>#N/A</v>
      </c>
      <c r="BA147" s="92" t="e">
        <f ca="true">+IF(AND(ISNUMBER(OFFSET('Hygiene Data'!$D$7,0,10*ROW('Hygiene Data'!D141))),'Data Summary'!DP147="Yes"),OFFSET('Hygiene Data'!$D$7,0,10*ROW('Hygiene Data'!D141)),NA())</f>
        <v>#N/A</v>
      </c>
      <c r="BB147" s="92" t="e">
        <f ca="true">+IF(AND(ISNUMBER(OFFSET('Hygiene Data'!$D$9,0,10*ROW('Hygiene Data'!D141))),'Data Summary'!DQ147="Yes"),OFFSET('Hygiene Data'!$D$9,0,10*ROW('Hygiene Data'!D141)),NA())</f>
        <v>#N/A</v>
      </c>
      <c r="BC147" s="92" t="e">
        <f ca="true">+IF(AND(ISNUMBER(OFFSET('Hygiene Data'!$E$5,0,10*ROW('Hygiene Data'!E141))),'Data Summary'!DR147="Yes"),OFFSET('Hygiene Data'!$E$5,0,10*ROW('Hygiene Data'!E141)),NA())</f>
        <v>#N/A</v>
      </c>
      <c r="BD147" s="92" t="e">
        <f ca="true">+IF(AND(ISNUMBER(OFFSET('Hygiene Data'!$E$7,0,10*ROW('Hygiene Data'!E141))),'Data Summary'!DS147="Yes"),OFFSET('Hygiene Data'!$E$7,0,10*ROW('Hygiene Data'!E141)),NA())</f>
        <v>#N/A</v>
      </c>
      <c r="BE147" s="92" t="e">
        <f ca="true">+IF(AND(ISNUMBER(OFFSET('Hygiene Data'!$E$9,0,10*ROW('Hygiene Data'!E141))),'Data Summary'!DT147="Yes"),OFFSET('Hygiene Data'!$E$9,0,10*ROW('Hygiene Data'!E141)),NA())</f>
        <v>#N/A</v>
      </c>
      <c r="BF147" s="92" t="e">
        <f ca="true">+IF(AND(ISNUMBER(OFFSET('Hygiene Data'!$F$5,0,10*ROW('Hygiene Data'!F141))),'Data Summary'!DU147="Yes"),OFFSET('Hygiene Data'!$F$5,0,10*ROW('Hygiene Data'!F141)),NA())</f>
        <v>#N/A</v>
      </c>
      <c r="BG147" s="92" t="e">
        <f ca="true">+IF(AND(ISNUMBER(OFFSET('Hygiene Data'!$F$7,0,10*ROW('Hygiene Data'!F141))),'Data Summary'!DV147="Yes"),OFFSET('Hygiene Data'!$F$7,0,10*ROW('Hygiene Data'!F141)),NA())</f>
        <v>#N/A</v>
      </c>
      <c r="BH147" s="92" t="e">
        <f ca="true">+IF(AND(ISNUMBER(OFFSET('Hygiene Data'!$F$9,0,10*ROW('Hygiene Data'!F141))),'Data Summary'!DW147="Yes"),OFFSET('Hygiene Data'!$F$9,0,10*ROW('Hygiene Data'!F141)),NA())</f>
        <v>#N/A</v>
      </c>
      <c r="BI147" s="92" t="e">
        <f ca="true">+IF(AND(ISNUMBER(OFFSET('Hygiene Data'!$G$5,0,10*ROW('Hygiene Data'!G141))),'Data Summary'!DX147="Yes"),OFFSET('Hygiene Data'!$G$5,0,10*ROW('Hygiene Data'!G141)),NA())</f>
        <v>#N/A</v>
      </c>
      <c r="BJ147" s="92" t="e">
        <f ca="true">+IF(AND(ISNUMBER(OFFSET('Hygiene Data'!$G$7,0,10*ROW('Hygiene Data'!G141))),'Data Summary'!DY147="Yes"),OFFSET('Hygiene Data'!$G$7,0,10*ROW('Hygiene Data'!G141)),NA())</f>
        <v>#N/A</v>
      </c>
      <c r="BK147" s="92" t="e">
        <f ca="true">+IF(AND(ISNUMBER(OFFSET('Hygiene Data'!$G$9,0,10*ROW('Hygiene Data'!G141))),'Data Summary'!DZ147="Yes"),OFFSET('Hygiene Data'!$G$9,0,10*ROW('Hygiene Data'!G141)),NA())</f>
        <v>#N/A</v>
      </c>
      <c r="BL147" s="92" t="e">
        <f ca="true">+IF(AND(ISNUMBER(OFFSET('Hygiene Data'!$H$5,0,10*ROW('Hygiene Data'!H141))),'Data Summary'!EA147="Yes"),OFFSET('Hygiene Data'!$H$5,0,10*ROW('Hygiene Data'!H141)),NA())</f>
        <v>#N/A</v>
      </c>
      <c r="BM147" s="92" t="e">
        <f ca="true">+IF(AND(ISNUMBER(OFFSET('Hygiene Data'!$H$7,0,10*ROW('Hygiene Data'!H141))),'Data Summary'!EB147="Yes"),OFFSET('Hygiene Data'!$H$7,0,10*ROW('Hygiene Data'!H141)),NA())</f>
        <v>#N/A</v>
      </c>
      <c r="BN147" s="92" t="e">
        <f ca="true">+IF(AND(ISNUMBER(OFFSET('Hygiene Data'!$H$9,0,10*ROW('Hygiene Data'!H141))),'Data Summary'!EC147="Yes"),OFFSET('Hygiene Data'!$H$9,0,10*ROW('Hygiene Data'!H141)),NA())</f>
        <v>#N/A</v>
      </c>
      <c r="BO147" s="92" t="e">
        <f ca="true">+IF(AND(ISNUMBER(OFFSET('Hygiene Data'!$I$5,0,10*ROW('Hygiene Data'!I141))),'Data Summary'!ED147="Yes"),OFFSET('Hygiene Data'!$I$5,0,10*ROW('Hygiene Data'!I141)),NA())</f>
        <v>#N/A</v>
      </c>
      <c r="BP147" s="92" t="e">
        <f ca="true">+IF(AND(ISNUMBER(OFFSET('Hygiene Data'!$I$7,0,10*ROW('Hygiene Data'!I141))),'Data Summary'!EE147="Yes"),OFFSET('Hygiene Data'!$I$7,0,10*ROW('Hygiene Data'!I141)),NA())</f>
        <v>#N/A</v>
      </c>
      <c r="BQ147" s="92"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4" t="str">
        <f ca="true">+IF(ISTEXT('Data Summary'!B148),'Data Summary'!B148,"")</f>
        <v/>
      </c>
      <c r="C148" s="327" t="e">
        <f ca="true">+VALUE('Data Summary'!C148)</f>
        <v>#VALUE!</v>
      </c>
      <c r="D148" s="90" t="e">
        <f ca="true">+IF(AND(ISNUMBER(OFFSET('Water Data'!$D$4,0,10*ROW('Water Data'!D142))),'Data Summary'!BS148="Yes"),100-OFFSET('Water Data'!$D$4,0,10*ROW('Water Data'!D142)),NA())</f>
        <v>#N/A</v>
      </c>
      <c r="E148" s="90" t="e">
        <f ca="true">+IF(AND(ISNUMBER(OFFSET('Water Data'!$D$6,0,10*ROW('Water Data'!D142))),'Data Summary'!BT148="Yes"),OFFSET('Water Data'!$D$6,0,10*ROW('Water Data'!D142)),NA())</f>
        <v>#N/A</v>
      </c>
      <c r="F148" s="90" t="e">
        <f ca="true">+IF(AND(ISNUMBER(OFFSET('Water Data'!$D$9,0,10*ROW('Water Data'!D142))),'Data Summary'!BU148="Yes"),OFFSET('Water Data'!$D$9,0,10*ROW('Water Data'!D142)),NA())</f>
        <v>#N/A</v>
      </c>
      <c r="G148" s="90" t="e">
        <f ca="true">+IF(AND(ISNUMBER(OFFSET('Water Data'!$E$4,0,10*ROW('Water Data'!E142))),'Data Summary'!BV148="Yes"),100-OFFSET('Water Data'!$E$4,0,10*ROW('Water Data'!E142)),NA())</f>
        <v>#N/A</v>
      </c>
      <c r="H148" s="90" t="e">
        <f ca="true">+IF(AND(ISNUMBER(OFFSET('Water Data'!$E$6,0,10*ROW('Water Data'!E142))),'Data Summary'!BW148="Yes"),OFFSET('Water Data'!$E$6,0,10*ROW('Water Data'!E142)),NA())</f>
        <v>#N/A</v>
      </c>
      <c r="I148" s="90" t="e">
        <f ca="true">+IF(AND(ISNUMBER(OFFSET('Water Data'!$E$9,0,10*ROW('Water Data'!E142))),'Data Summary'!BX148="Yes"),OFFSET('Water Data'!$E$9,0,10*ROW('Water Data'!E142)),NA())</f>
        <v>#N/A</v>
      </c>
      <c r="J148" s="90" t="e">
        <f ca="true">+IF(AND(ISNUMBER(OFFSET('Water Data'!$F$4,0,10*ROW('Water Data'!F142))),'Data Summary'!BY148="Yes"),100-OFFSET('Water Data'!$F$4,0,10*ROW('Water Data'!F142)),NA())</f>
        <v>#N/A</v>
      </c>
      <c r="K148" s="90" t="e">
        <f ca="true">+IF(AND(ISNUMBER(OFFSET('Water Data'!$F$6,0,10*ROW('Water Data'!F142))),'Data Summary'!BZ148="Yes"),OFFSET('Water Data'!$F$6,0,10*ROW('Water Data'!F142)),NA())</f>
        <v>#N/A</v>
      </c>
      <c r="L148" s="90" t="e">
        <f ca="true">+IF(AND(ISNUMBER(OFFSET('Water Data'!$F$9,0,10*ROW('Water Data'!F142))),'Data Summary'!CA148="Yes"),OFFSET('Water Data'!$F$9,0,10*ROW('Water Data'!F142)),NA())</f>
        <v>#N/A</v>
      </c>
      <c r="M148" s="90" t="e">
        <f ca="true">+IF(AND(ISNUMBER(OFFSET('Water Data'!$G$4,0,10*ROW('Water Data'!G142))),'Data Summary'!CB148="Yes"),100-OFFSET('Water Data'!$G$4,0,10*ROW('Water Data'!G142)),NA())</f>
        <v>#N/A</v>
      </c>
      <c r="N148" s="90" t="e">
        <f ca="true">+IF(AND(ISNUMBER(OFFSET('Water Data'!$G$6,0,10*ROW('Water Data'!G142))),'Data Summary'!CC148="Yes"),OFFSET('Water Data'!$G$6,0,10*ROW('Water Data'!G142)),NA())</f>
        <v>#N/A</v>
      </c>
      <c r="O148" s="90" t="e">
        <f ca="true">+IF(AND(ISNUMBER(OFFSET('Water Data'!$G$9,0,10*ROW('Water Data'!G142))),'Data Summary'!CD148="Yes"),OFFSET('Water Data'!$G$9,0,10*ROW('Water Data'!G142)),NA())</f>
        <v>#N/A</v>
      </c>
      <c r="P148" s="90" t="e">
        <f ca="true">+IF(AND(ISNUMBER(OFFSET('Water Data'!$H$4,0,10*ROW('Water Data'!H142))),'Data Summary'!CE148="Yes"),100-OFFSET('Water Data'!$H$4,0,10*ROW('Water Data'!H142)),NA())</f>
        <v>#N/A</v>
      </c>
      <c r="Q148" s="90" t="e">
        <f ca="true">+IF(AND(ISNUMBER(OFFSET('Water Data'!$H$6,0,10*ROW('Water Data'!H142))),'Data Summary'!CF148="Yes"),OFFSET('Water Data'!$H$6,0,10*ROW('Water Data'!H142)),NA())</f>
        <v>#N/A</v>
      </c>
      <c r="R148" s="90" t="e">
        <f ca="true">+IF(AND(ISNUMBER(OFFSET('Water Data'!$H$9,0,10*ROW('Water Data'!H142))),'Data Summary'!CG148="Yes"),OFFSET('Water Data'!$H$9,0,10*ROW('Water Data'!H142)),NA())</f>
        <v>#N/A</v>
      </c>
      <c r="S148" s="90" t="e">
        <f ca="true">+IF(AND(ISNUMBER(OFFSET('Water Data'!$I$4,0,10*ROW('Water Data'!I142))),'Data Summary'!CH148="Yes"),100-OFFSET('Water Data'!$I$4,0,10*ROW('Water Data'!I142)),NA())</f>
        <v>#N/A</v>
      </c>
      <c r="T148" s="90" t="e">
        <f ca="true">+IF(AND(ISNUMBER(OFFSET('Water Data'!$I$6,0,10*ROW('Water Data'!I142))),'Data Summary'!CI148="Yes"),OFFSET('Water Data'!$I$6,0,10*ROW('Water Data'!I142)),NA())</f>
        <v>#N/A</v>
      </c>
      <c r="U148" s="90" t="e">
        <f ca="true">+IF(AND(ISNUMBER(OFFSET('Water Data'!$I$9,0,10*ROW('Water Data'!I142))),'Data Summary'!CJ148="Yes"),OFFSET('Water Data'!$I$9,0,10*ROW('Water Data'!I142)),NA())</f>
        <v>#N/A</v>
      </c>
      <c r="V148" s="91" t="e">
        <f ca="true">+IF(AND(ISNUMBER(OFFSET('Sanitation Data'!$D$4,0,10*ROW('Sanitation Data'!D142))),'Data Summary'!CK148="Yes"),100-OFFSET('Sanitation Data'!$D$4,0,10*ROW('Sanitation Data'!D142)),NA())</f>
        <v>#N/A</v>
      </c>
      <c r="W148" s="91" t="e">
        <f ca="true">+IF(AND(ISNUMBER(OFFSET('Sanitation Data'!$D$6,0,10*ROW('Sanitation Data'!D142))),'Data Summary'!CL148="Yes"),OFFSET('Sanitation Data'!$D$6,0,10*ROW('Sanitation Data'!D142)),NA())</f>
        <v>#N/A</v>
      </c>
      <c r="X148" s="91" t="e">
        <f ca="true">+IF(AND(ISNUMBER(OFFSET('Sanitation Data'!$D$10,0,10*ROW('Sanitation Data'!D142))),'Data Summary'!CM148="Yes"),OFFSET('Sanitation Data'!$D$10,0,10*ROW('Sanitation Data'!D142)),NA())</f>
        <v>#N/A</v>
      </c>
      <c r="Y148" s="91" t="e">
        <f ca="true">+IF(AND(ISNUMBER(OFFSET('Sanitation Data'!$D$11,0,10*ROW('Sanitation Data'!D142))),'Data Summary'!CN148="Yes"),OFFSET('Sanitation Data'!$D$11,0,10*ROW('Sanitation Data'!D142)),NA())</f>
        <v>#N/A</v>
      </c>
      <c r="Z148" s="91" t="e">
        <f ca="true">+IF(AND(ISNUMBER(OFFSET('Sanitation Data'!$D$12,0,10*ROW('Sanitation Data'!D142))),'Data Summary'!CO148="Yes"),OFFSET('Sanitation Data'!$D$12,0,10*ROW('Sanitation Data'!D142)),NA())</f>
        <v>#N/A</v>
      </c>
      <c r="AA148" s="91" t="e">
        <f ca="true">+IF(AND(ISNUMBER(OFFSET('Sanitation Data'!$E$4,0,10*ROW('Sanitation Data'!E142))),'Data Summary'!CP148="Yes"),100-OFFSET('Sanitation Data'!$E$4,0,10*ROW('Sanitation Data'!E142)),NA())</f>
        <v>#N/A</v>
      </c>
      <c r="AB148" s="91" t="e">
        <f ca="true">+IF(AND(ISNUMBER(OFFSET('Sanitation Data'!$E$6,0,10*ROW('Sanitation Data'!E142))),'Data Summary'!CQ148="Yes"),OFFSET('Sanitation Data'!$E$6,0,10*ROW('Sanitation Data'!E142)),NA())</f>
        <v>#N/A</v>
      </c>
      <c r="AC148" s="91" t="e">
        <f ca="true">+IF(AND(ISNUMBER(OFFSET('Sanitation Data'!$E$10,0,10*ROW('Sanitation Data'!E142))),'Data Summary'!CR148="Yes"),OFFSET('Sanitation Data'!$E$10,0,10*ROW('Sanitation Data'!E142)),NA())</f>
        <v>#N/A</v>
      </c>
      <c r="AD148" s="91" t="e">
        <f ca="true">+IF(AND(ISNUMBER(OFFSET('Sanitation Data'!$E$11,0,10*ROW('Sanitation Data'!E142))),'Data Summary'!CS148="Yes"),OFFSET('Sanitation Data'!$E$11,0,10*ROW('Sanitation Data'!E142)),NA())</f>
        <v>#N/A</v>
      </c>
      <c r="AE148" s="91" t="e">
        <f ca="true">+IF(AND(ISNUMBER(OFFSET('Sanitation Data'!$E$12,0,10*ROW('Sanitation Data'!E142))),'Data Summary'!CT148="Yes"),OFFSET('Sanitation Data'!$E$12,0,10*ROW('Sanitation Data'!E142)),NA())</f>
        <v>#N/A</v>
      </c>
      <c r="AF148" s="91" t="e">
        <f ca="true">+IF(AND(ISNUMBER(OFFSET('Sanitation Data'!$F$4,0,10*ROW('Sanitation Data'!F142))),'Data Summary'!CU148="Yes"),100-OFFSET('Sanitation Data'!$F$4,0,10*ROW('Sanitation Data'!F142)),NA())</f>
        <v>#N/A</v>
      </c>
      <c r="AG148" s="91" t="e">
        <f ca="true">+IF(AND(ISNUMBER(OFFSET('Sanitation Data'!$F$6,0,10*ROW('Sanitation Data'!F142))),'Data Summary'!CV148="Yes"),OFFSET('Sanitation Data'!$F$6,0,10*ROW('Sanitation Data'!F142)),NA())</f>
        <v>#N/A</v>
      </c>
      <c r="AH148" s="91" t="e">
        <f ca="true">+IF(AND(ISNUMBER(OFFSET('Sanitation Data'!$F$10,0,10*ROW('Sanitation Data'!F142))),'Data Summary'!CW148="Yes"),OFFSET('Sanitation Data'!$F$10,0,10*ROW('Sanitation Data'!F142)),NA())</f>
        <v>#N/A</v>
      </c>
      <c r="AI148" s="91" t="e">
        <f ca="true">+IF(AND(ISNUMBER(OFFSET('Sanitation Data'!$F$11,0,10*ROW('Sanitation Data'!F142))),'Data Summary'!CX148="Yes"),OFFSET('Sanitation Data'!$F$11,0,10*ROW('Sanitation Data'!F142)),NA())</f>
        <v>#N/A</v>
      </c>
      <c r="AJ148" s="91" t="e">
        <f ca="true">+IF(AND(ISNUMBER(OFFSET('Sanitation Data'!$F$12,0,10*ROW('Sanitation Data'!F142))),'Data Summary'!CY148="Yes"),OFFSET('Sanitation Data'!$F$12,0,10*ROW('Sanitation Data'!F142)),NA())</f>
        <v>#N/A</v>
      </c>
      <c r="AK148" s="91" t="e">
        <f ca="true">+IF(AND(ISNUMBER(OFFSET('Sanitation Data'!$G$4,0,10*ROW('Sanitation Data'!G142))),'Data Summary'!CZ148="Yes"),100-OFFSET('Sanitation Data'!$G$4,0,10*ROW('Sanitation Data'!G142)),NA())</f>
        <v>#N/A</v>
      </c>
      <c r="AL148" s="91" t="e">
        <f ca="true">+IF(AND(ISNUMBER(OFFSET('Sanitation Data'!$G$6,0,10*ROW('Sanitation Data'!G142))),'Data Summary'!DA148="Yes"),OFFSET('Sanitation Data'!$G$6,0,10*ROW('Sanitation Data'!G142)),NA())</f>
        <v>#N/A</v>
      </c>
      <c r="AM148" s="91" t="e">
        <f ca="true">+IF(AND(ISNUMBER(OFFSET('Sanitation Data'!$G$10,0,10*ROW('Sanitation Data'!G142))),'Data Summary'!DB148="Yes"),OFFSET('Sanitation Data'!$G$10,0,10*ROW('Sanitation Data'!G142)),NA())</f>
        <v>#N/A</v>
      </c>
      <c r="AN148" s="91" t="e">
        <f ca="true">+IF(AND(ISNUMBER(OFFSET('Sanitation Data'!$G$11,0,10*ROW('Sanitation Data'!G142))),'Data Summary'!DC148="Yes"),OFFSET('Sanitation Data'!$G$11,0,10*ROW('Sanitation Data'!G142)),NA())</f>
        <v>#N/A</v>
      </c>
      <c r="AO148" s="91" t="e">
        <f ca="true">+IF(AND(ISNUMBER(OFFSET('Sanitation Data'!$G$12,0,10*ROW('Sanitation Data'!G142))),'Data Summary'!DD148="Yes"),OFFSET('Sanitation Data'!$G$12,0,10*ROW('Sanitation Data'!G142)),NA())</f>
        <v>#N/A</v>
      </c>
      <c r="AP148" s="91" t="e">
        <f ca="true">+IF(AND(ISNUMBER(OFFSET('Sanitation Data'!$H$4,0,10*ROW('Sanitation Data'!H142))),'Data Summary'!DE148="Yes"),100-OFFSET('Sanitation Data'!$H$4,0,10*ROW('Sanitation Data'!H142)),NA())</f>
        <v>#N/A</v>
      </c>
      <c r="AQ148" s="91" t="e">
        <f ca="true">+IF(AND(ISNUMBER(OFFSET('Sanitation Data'!$H$6,0,10*ROW('Sanitation Data'!H142))),'Data Summary'!DF148="Yes"),OFFSET('Sanitation Data'!$H$6,0,10*ROW('Sanitation Data'!H142)),NA())</f>
        <v>#N/A</v>
      </c>
      <c r="AR148" s="91" t="e">
        <f ca="true">+IF(AND(ISNUMBER(OFFSET('Sanitation Data'!$H$10,0,10*ROW('Sanitation Data'!H142))),'Data Summary'!DG148="Yes"),OFFSET('Sanitation Data'!$H$10,0,10*ROW('Sanitation Data'!H142)),NA())</f>
        <v>#N/A</v>
      </c>
      <c r="AS148" s="91" t="e">
        <f ca="true">+IF(AND(ISNUMBER(OFFSET('Sanitation Data'!$H$11,0,10*ROW('Sanitation Data'!H142))),'Data Summary'!DH148="Yes"),OFFSET('Sanitation Data'!$H$11,0,10*ROW('Sanitation Data'!H142)),NA())</f>
        <v>#N/A</v>
      </c>
      <c r="AT148" s="91" t="e">
        <f ca="true">+IF(AND(ISNUMBER(OFFSET('Sanitation Data'!$H$12,0,10*ROW('Sanitation Data'!H142))),'Data Summary'!DI148="Yes"),OFFSET('Sanitation Data'!$H$12,0,10*ROW('Sanitation Data'!H142)),NA())</f>
        <v>#N/A</v>
      </c>
      <c r="AU148" s="91" t="e">
        <f ca="true">+IF(AND(ISNUMBER(OFFSET('Sanitation Data'!$I$4,0,10*ROW('Sanitation Data'!I142))),'Data Summary'!DJ148="Yes"),100-OFFSET('Sanitation Data'!$I$4,0,10*ROW('Sanitation Data'!I142)),NA())</f>
        <v>#N/A</v>
      </c>
      <c r="AV148" s="91" t="e">
        <f ca="true">+IF(AND(ISNUMBER(OFFSET('Sanitation Data'!$I$6,0,10*ROW('Sanitation Data'!I142))),'Data Summary'!DK148="Yes"),OFFSET('Sanitation Data'!$I$6,0,10*ROW('Sanitation Data'!I142)),NA())</f>
        <v>#N/A</v>
      </c>
      <c r="AW148" s="91" t="e">
        <f ca="true">+IF(AND(ISNUMBER(OFFSET('Sanitation Data'!$I$10,0,10*ROW('Sanitation Data'!I142))),'Data Summary'!DL148="Yes"),OFFSET('Sanitation Data'!$I$10,0,10*ROW('Sanitation Data'!I142)),NA())</f>
        <v>#N/A</v>
      </c>
      <c r="AX148" s="91" t="e">
        <f ca="true">+IF(AND(ISNUMBER(OFFSET('Sanitation Data'!$I$11,0,10*ROW('Sanitation Data'!I142))),'Data Summary'!DM148="Yes"),OFFSET('Sanitation Data'!$I$11,0,10*ROW('Sanitation Data'!I142)),NA())</f>
        <v>#N/A</v>
      </c>
      <c r="AY148" s="91" t="e">
        <f ca="true">+IF(AND(ISNUMBER(OFFSET('Sanitation Data'!$I$12,0,10*ROW('Sanitation Data'!I142))),'Data Summary'!DN148="Yes"),OFFSET('Sanitation Data'!$I$12,0,10*ROW('Sanitation Data'!I142)),NA())</f>
        <v>#N/A</v>
      </c>
      <c r="AZ148" s="92" t="e">
        <f ca="true">+IF(AND(ISNUMBER(OFFSET('Hygiene Data'!$D$5,0,10*ROW('Hygiene Data'!D142))),'Data Summary'!DO148="Yes"),OFFSET('Hygiene Data'!$D$5,0,10*ROW('Hygiene Data'!D142)),NA())</f>
        <v>#N/A</v>
      </c>
      <c r="BA148" s="92" t="e">
        <f ca="true">+IF(AND(ISNUMBER(OFFSET('Hygiene Data'!$D$7,0,10*ROW('Hygiene Data'!D142))),'Data Summary'!DP148="Yes"),OFFSET('Hygiene Data'!$D$7,0,10*ROW('Hygiene Data'!D142)),NA())</f>
        <v>#N/A</v>
      </c>
      <c r="BB148" s="92" t="e">
        <f ca="true">+IF(AND(ISNUMBER(OFFSET('Hygiene Data'!$D$9,0,10*ROW('Hygiene Data'!D142))),'Data Summary'!DQ148="Yes"),OFFSET('Hygiene Data'!$D$9,0,10*ROW('Hygiene Data'!D142)),NA())</f>
        <v>#N/A</v>
      </c>
      <c r="BC148" s="92" t="e">
        <f ca="true">+IF(AND(ISNUMBER(OFFSET('Hygiene Data'!$E$5,0,10*ROW('Hygiene Data'!E142))),'Data Summary'!DR148="Yes"),OFFSET('Hygiene Data'!$E$5,0,10*ROW('Hygiene Data'!E142)),NA())</f>
        <v>#N/A</v>
      </c>
      <c r="BD148" s="92" t="e">
        <f ca="true">+IF(AND(ISNUMBER(OFFSET('Hygiene Data'!$E$7,0,10*ROW('Hygiene Data'!E142))),'Data Summary'!DS148="Yes"),OFFSET('Hygiene Data'!$E$7,0,10*ROW('Hygiene Data'!E142)),NA())</f>
        <v>#N/A</v>
      </c>
      <c r="BE148" s="92" t="e">
        <f ca="true">+IF(AND(ISNUMBER(OFFSET('Hygiene Data'!$E$9,0,10*ROW('Hygiene Data'!E142))),'Data Summary'!DT148="Yes"),OFFSET('Hygiene Data'!$E$9,0,10*ROW('Hygiene Data'!E142)),NA())</f>
        <v>#N/A</v>
      </c>
      <c r="BF148" s="92" t="e">
        <f ca="true">+IF(AND(ISNUMBER(OFFSET('Hygiene Data'!$F$5,0,10*ROW('Hygiene Data'!F142))),'Data Summary'!DU148="Yes"),OFFSET('Hygiene Data'!$F$5,0,10*ROW('Hygiene Data'!F142)),NA())</f>
        <v>#N/A</v>
      </c>
      <c r="BG148" s="92" t="e">
        <f ca="true">+IF(AND(ISNUMBER(OFFSET('Hygiene Data'!$F$7,0,10*ROW('Hygiene Data'!F142))),'Data Summary'!DV148="Yes"),OFFSET('Hygiene Data'!$F$7,0,10*ROW('Hygiene Data'!F142)),NA())</f>
        <v>#N/A</v>
      </c>
      <c r="BH148" s="92" t="e">
        <f ca="true">+IF(AND(ISNUMBER(OFFSET('Hygiene Data'!$F$9,0,10*ROW('Hygiene Data'!F142))),'Data Summary'!DW148="Yes"),OFFSET('Hygiene Data'!$F$9,0,10*ROW('Hygiene Data'!F142)),NA())</f>
        <v>#N/A</v>
      </c>
      <c r="BI148" s="92" t="e">
        <f ca="true">+IF(AND(ISNUMBER(OFFSET('Hygiene Data'!$G$5,0,10*ROW('Hygiene Data'!G142))),'Data Summary'!DX148="Yes"),OFFSET('Hygiene Data'!$G$5,0,10*ROW('Hygiene Data'!G142)),NA())</f>
        <v>#N/A</v>
      </c>
      <c r="BJ148" s="92" t="e">
        <f ca="true">+IF(AND(ISNUMBER(OFFSET('Hygiene Data'!$G$7,0,10*ROW('Hygiene Data'!G142))),'Data Summary'!DY148="Yes"),OFFSET('Hygiene Data'!$G$7,0,10*ROW('Hygiene Data'!G142)),NA())</f>
        <v>#N/A</v>
      </c>
      <c r="BK148" s="92" t="e">
        <f ca="true">+IF(AND(ISNUMBER(OFFSET('Hygiene Data'!$G$9,0,10*ROW('Hygiene Data'!G142))),'Data Summary'!DZ148="Yes"),OFFSET('Hygiene Data'!$G$9,0,10*ROW('Hygiene Data'!G142)),NA())</f>
        <v>#N/A</v>
      </c>
      <c r="BL148" s="92" t="e">
        <f ca="true">+IF(AND(ISNUMBER(OFFSET('Hygiene Data'!$H$5,0,10*ROW('Hygiene Data'!H142))),'Data Summary'!EA148="Yes"),OFFSET('Hygiene Data'!$H$5,0,10*ROW('Hygiene Data'!H142)),NA())</f>
        <v>#N/A</v>
      </c>
      <c r="BM148" s="92" t="e">
        <f ca="true">+IF(AND(ISNUMBER(OFFSET('Hygiene Data'!$H$7,0,10*ROW('Hygiene Data'!H142))),'Data Summary'!EB148="Yes"),OFFSET('Hygiene Data'!$H$7,0,10*ROW('Hygiene Data'!H142)),NA())</f>
        <v>#N/A</v>
      </c>
      <c r="BN148" s="92" t="e">
        <f ca="true">+IF(AND(ISNUMBER(OFFSET('Hygiene Data'!$H$9,0,10*ROW('Hygiene Data'!H142))),'Data Summary'!EC148="Yes"),OFFSET('Hygiene Data'!$H$9,0,10*ROW('Hygiene Data'!H142)),NA())</f>
        <v>#N/A</v>
      </c>
      <c r="BO148" s="92" t="e">
        <f ca="true">+IF(AND(ISNUMBER(OFFSET('Hygiene Data'!$I$5,0,10*ROW('Hygiene Data'!I142))),'Data Summary'!ED148="Yes"),OFFSET('Hygiene Data'!$I$5,0,10*ROW('Hygiene Data'!I142)),NA())</f>
        <v>#N/A</v>
      </c>
      <c r="BP148" s="92" t="e">
        <f ca="true">+IF(AND(ISNUMBER(OFFSET('Hygiene Data'!$I$7,0,10*ROW('Hygiene Data'!I142))),'Data Summary'!EE148="Yes"),OFFSET('Hygiene Data'!$I$7,0,10*ROW('Hygiene Data'!I142)),NA())</f>
        <v>#N/A</v>
      </c>
      <c r="BQ148" s="92"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4" t="str">
        <f ca="true">+IF(ISTEXT('Data Summary'!B149),'Data Summary'!B149,"")</f>
        <v/>
      </c>
      <c r="C149" s="327" t="e">
        <f ca="true">+VALUE('Data Summary'!C149)</f>
        <v>#VALUE!</v>
      </c>
      <c r="D149" s="90" t="e">
        <f ca="true">+IF(AND(ISNUMBER(OFFSET('Water Data'!$D$4,0,10*ROW('Water Data'!D143))),'Data Summary'!BS149="Yes"),100-OFFSET('Water Data'!$D$4,0,10*ROW('Water Data'!D143)),NA())</f>
        <v>#N/A</v>
      </c>
      <c r="E149" s="90" t="e">
        <f ca="true">+IF(AND(ISNUMBER(OFFSET('Water Data'!$D$6,0,10*ROW('Water Data'!D143))),'Data Summary'!BT149="Yes"),OFFSET('Water Data'!$D$6,0,10*ROW('Water Data'!D143)),NA())</f>
        <v>#N/A</v>
      </c>
      <c r="F149" s="90" t="e">
        <f ca="true">+IF(AND(ISNUMBER(OFFSET('Water Data'!$D$9,0,10*ROW('Water Data'!D143))),'Data Summary'!BU149="Yes"),OFFSET('Water Data'!$D$9,0,10*ROW('Water Data'!D143)),NA())</f>
        <v>#N/A</v>
      </c>
      <c r="G149" s="90" t="e">
        <f ca="true">+IF(AND(ISNUMBER(OFFSET('Water Data'!$E$4,0,10*ROW('Water Data'!E143))),'Data Summary'!BV149="Yes"),100-OFFSET('Water Data'!$E$4,0,10*ROW('Water Data'!E143)),NA())</f>
        <v>#N/A</v>
      </c>
      <c r="H149" s="90" t="e">
        <f ca="true">+IF(AND(ISNUMBER(OFFSET('Water Data'!$E$6,0,10*ROW('Water Data'!E143))),'Data Summary'!BW149="Yes"),OFFSET('Water Data'!$E$6,0,10*ROW('Water Data'!E143)),NA())</f>
        <v>#N/A</v>
      </c>
      <c r="I149" s="90" t="e">
        <f ca="true">+IF(AND(ISNUMBER(OFFSET('Water Data'!$E$9,0,10*ROW('Water Data'!E143))),'Data Summary'!BX149="Yes"),OFFSET('Water Data'!$E$9,0,10*ROW('Water Data'!E143)),NA())</f>
        <v>#N/A</v>
      </c>
      <c r="J149" s="90" t="e">
        <f ca="true">+IF(AND(ISNUMBER(OFFSET('Water Data'!$F$4,0,10*ROW('Water Data'!F143))),'Data Summary'!BY149="Yes"),100-OFFSET('Water Data'!$F$4,0,10*ROW('Water Data'!F143)),NA())</f>
        <v>#N/A</v>
      </c>
      <c r="K149" s="90" t="e">
        <f ca="true">+IF(AND(ISNUMBER(OFFSET('Water Data'!$F$6,0,10*ROW('Water Data'!F143))),'Data Summary'!BZ149="Yes"),OFFSET('Water Data'!$F$6,0,10*ROW('Water Data'!F143)),NA())</f>
        <v>#N/A</v>
      </c>
      <c r="L149" s="90" t="e">
        <f ca="true">+IF(AND(ISNUMBER(OFFSET('Water Data'!$F$9,0,10*ROW('Water Data'!F143))),'Data Summary'!CA149="Yes"),OFFSET('Water Data'!$F$9,0,10*ROW('Water Data'!F143)),NA())</f>
        <v>#N/A</v>
      </c>
      <c r="M149" s="90" t="e">
        <f ca="true">+IF(AND(ISNUMBER(OFFSET('Water Data'!$G$4,0,10*ROW('Water Data'!G143))),'Data Summary'!CB149="Yes"),100-OFFSET('Water Data'!$G$4,0,10*ROW('Water Data'!G143)),NA())</f>
        <v>#N/A</v>
      </c>
      <c r="N149" s="90" t="e">
        <f ca="true">+IF(AND(ISNUMBER(OFFSET('Water Data'!$G$6,0,10*ROW('Water Data'!G143))),'Data Summary'!CC149="Yes"),OFFSET('Water Data'!$G$6,0,10*ROW('Water Data'!G143)),NA())</f>
        <v>#N/A</v>
      </c>
      <c r="O149" s="90" t="e">
        <f ca="true">+IF(AND(ISNUMBER(OFFSET('Water Data'!$G$9,0,10*ROW('Water Data'!G143))),'Data Summary'!CD149="Yes"),OFFSET('Water Data'!$G$9,0,10*ROW('Water Data'!G143)),NA())</f>
        <v>#N/A</v>
      </c>
      <c r="P149" s="90" t="e">
        <f ca="true">+IF(AND(ISNUMBER(OFFSET('Water Data'!$H$4,0,10*ROW('Water Data'!H143))),'Data Summary'!CE149="Yes"),100-OFFSET('Water Data'!$H$4,0,10*ROW('Water Data'!H143)),NA())</f>
        <v>#N/A</v>
      </c>
      <c r="Q149" s="90" t="e">
        <f ca="true">+IF(AND(ISNUMBER(OFFSET('Water Data'!$H$6,0,10*ROW('Water Data'!H143))),'Data Summary'!CF149="Yes"),OFFSET('Water Data'!$H$6,0,10*ROW('Water Data'!H143)),NA())</f>
        <v>#N/A</v>
      </c>
      <c r="R149" s="90" t="e">
        <f ca="true">+IF(AND(ISNUMBER(OFFSET('Water Data'!$H$9,0,10*ROW('Water Data'!H143))),'Data Summary'!CG149="Yes"),OFFSET('Water Data'!$H$9,0,10*ROW('Water Data'!H143)),NA())</f>
        <v>#N/A</v>
      </c>
      <c r="S149" s="90" t="e">
        <f ca="true">+IF(AND(ISNUMBER(OFFSET('Water Data'!$I$4,0,10*ROW('Water Data'!I143))),'Data Summary'!CH149="Yes"),100-OFFSET('Water Data'!$I$4,0,10*ROW('Water Data'!I143)),NA())</f>
        <v>#N/A</v>
      </c>
      <c r="T149" s="90" t="e">
        <f ca="true">+IF(AND(ISNUMBER(OFFSET('Water Data'!$I$6,0,10*ROW('Water Data'!I143))),'Data Summary'!CI149="Yes"),OFFSET('Water Data'!$I$6,0,10*ROW('Water Data'!I143)),NA())</f>
        <v>#N/A</v>
      </c>
      <c r="U149" s="90" t="e">
        <f ca="true">+IF(AND(ISNUMBER(OFFSET('Water Data'!$I$9,0,10*ROW('Water Data'!I143))),'Data Summary'!CJ149="Yes"),OFFSET('Water Data'!$I$9,0,10*ROW('Water Data'!I143)),NA())</f>
        <v>#N/A</v>
      </c>
      <c r="V149" s="91" t="e">
        <f ca="true">+IF(AND(ISNUMBER(OFFSET('Sanitation Data'!$D$4,0,10*ROW('Sanitation Data'!D143))),'Data Summary'!CK149="Yes"),100-OFFSET('Sanitation Data'!$D$4,0,10*ROW('Sanitation Data'!D143)),NA())</f>
        <v>#N/A</v>
      </c>
      <c r="W149" s="91" t="e">
        <f ca="true">+IF(AND(ISNUMBER(OFFSET('Sanitation Data'!$D$6,0,10*ROW('Sanitation Data'!D143))),'Data Summary'!CL149="Yes"),OFFSET('Sanitation Data'!$D$6,0,10*ROW('Sanitation Data'!D143)),NA())</f>
        <v>#N/A</v>
      </c>
      <c r="X149" s="91" t="e">
        <f ca="true">+IF(AND(ISNUMBER(OFFSET('Sanitation Data'!$D$10,0,10*ROW('Sanitation Data'!D143))),'Data Summary'!CM149="Yes"),OFFSET('Sanitation Data'!$D$10,0,10*ROW('Sanitation Data'!D143)),NA())</f>
        <v>#N/A</v>
      </c>
      <c r="Y149" s="91" t="e">
        <f ca="true">+IF(AND(ISNUMBER(OFFSET('Sanitation Data'!$D$11,0,10*ROW('Sanitation Data'!D143))),'Data Summary'!CN149="Yes"),OFFSET('Sanitation Data'!$D$11,0,10*ROW('Sanitation Data'!D143)),NA())</f>
        <v>#N/A</v>
      </c>
      <c r="Z149" s="91" t="e">
        <f ca="true">+IF(AND(ISNUMBER(OFFSET('Sanitation Data'!$D$12,0,10*ROW('Sanitation Data'!D143))),'Data Summary'!CO149="Yes"),OFFSET('Sanitation Data'!$D$12,0,10*ROW('Sanitation Data'!D143)),NA())</f>
        <v>#N/A</v>
      </c>
      <c r="AA149" s="91" t="e">
        <f ca="true">+IF(AND(ISNUMBER(OFFSET('Sanitation Data'!$E$4,0,10*ROW('Sanitation Data'!E143))),'Data Summary'!CP149="Yes"),100-OFFSET('Sanitation Data'!$E$4,0,10*ROW('Sanitation Data'!E143)),NA())</f>
        <v>#N/A</v>
      </c>
      <c r="AB149" s="91" t="e">
        <f ca="true">+IF(AND(ISNUMBER(OFFSET('Sanitation Data'!$E$6,0,10*ROW('Sanitation Data'!E143))),'Data Summary'!CQ149="Yes"),OFFSET('Sanitation Data'!$E$6,0,10*ROW('Sanitation Data'!E143)),NA())</f>
        <v>#N/A</v>
      </c>
      <c r="AC149" s="91" t="e">
        <f ca="true">+IF(AND(ISNUMBER(OFFSET('Sanitation Data'!$E$10,0,10*ROW('Sanitation Data'!E143))),'Data Summary'!CR149="Yes"),OFFSET('Sanitation Data'!$E$10,0,10*ROW('Sanitation Data'!E143)),NA())</f>
        <v>#N/A</v>
      </c>
      <c r="AD149" s="91" t="e">
        <f ca="true">+IF(AND(ISNUMBER(OFFSET('Sanitation Data'!$E$11,0,10*ROW('Sanitation Data'!E143))),'Data Summary'!CS149="Yes"),OFFSET('Sanitation Data'!$E$11,0,10*ROW('Sanitation Data'!E143)),NA())</f>
        <v>#N/A</v>
      </c>
      <c r="AE149" s="91" t="e">
        <f ca="true">+IF(AND(ISNUMBER(OFFSET('Sanitation Data'!$E$12,0,10*ROW('Sanitation Data'!E143))),'Data Summary'!CT149="Yes"),OFFSET('Sanitation Data'!$E$12,0,10*ROW('Sanitation Data'!E143)),NA())</f>
        <v>#N/A</v>
      </c>
      <c r="AF149" s="91" t="e">
        <f ca="true">+IF(AND(ISNUMBER(OFFSET('Sanitation Data'!$F$4,0,10*ROW('Sanitation Data'!F143))),'Data Summary'!CU149="Yes"),100-OFFSET('Sanitation Data'!$F$4,0,10*ROW('Sanitation Data'!F143)),NA())</f>
        <v>#N/A</v>
      </c>
      <c r="AG149" s="91" t="e">
        <f ca="true">+IF(AND(ISNUMBER(OFFSET('Sanitation Data'!$F$6,0,10*ROW('Sanitation Data'!F143))),'Data Summary'!CV149="Yes"),OFFSET('Sanitation Data'!$F$6,0,10*ROW('Sanitation Data'!F143)),NA())</f>
        <v>#N/A</v>
      </c>
      <c r="AH149" s="91" t="e">
        <f ca="true">+IF(AND(ISNUMBER(OFFSET('Sanitation Data'!$F$10,0,10*ROW('Sanitation Data'!F143))),'Data Summary'!CW149="Yes"),OFFSET('Sanitation Data'!$F$10,0,10*ROW('Sanitation Data'!F143)),NA())</f>
        <v>#N/A</v>
      </c>
      <c r="AI149" s="91" t="e">
        <f ca="true">+IF(AND(ISNUMBER(OFFSET('Sanitation Data'!$F$11,0,10*ROW('Sanitation Data'!F143))),'Data Summary'!CX149="Yes"),OFFSET('Sanitation Data'!$F$11,0,10*ROW('Sanitation Data'!F143)),NA())</f>
        <v>#N/A</v>
      </c>
      <c r="AJ149" s="91" t="e">
        <f ca="true">+IF(AND(ISNUMBER(OFFSET('Sanitation Data'!$F$12,0,10*ROW('Sanitation Data'!F143))),'Data Summary'!CY149="Yes"),OFFSET('Sanitation Data'!$F$12,0,10*ROW('Sanitation Data'!F143)),NA())</f>
        <v>#N/A</v>
      </c>
      <c r="AK149" s="91" t="e">
        <f ca="true">+IF(AND(ISNUMBER(OFFSET('Sanitation Data'!$G$4,0,10*ROW('Sanitation Data'!G143))),'Data Summary'!CZ149="Yes"),100-OFFSET('Sanitation Data'!$G$4,0,10*ROW('Sanitation Data'!G143)),NA())</f>
        <v>#N/A</v>
      </c>
      <c r="AL149" s="91" t="e">
        <f ca="true">+IF(AND(ISNUMBER(OFFSET('Sanitation Data'!$G$6,0,10*ROW('Sanitation Data'!G143))),'Data Summary'!DA149="Yes"),OFFSET('Sanitation Data'!$G$6,0,10*ROW('Sanitation Data'!G143)),NA())</f>
        <v>#N/A</v>
      </c>
      <c r="AM149" s="91" t="e">
        <f ca="true">+IF(AND(ISNUMBER(OFFSET('Sanitation Data'!$G$10,0,10*ROW('Sanitation Data'!G143))),'Data Summary'!DB149="Yes"),OFFSET('Sanitation Data'!$G$10,0,10*ROW('Sanitation Data'!G143)),NA())</f>
        <v>#N/A</v>
      </c>
      <c r="AN149" s="91" t="e">
        <f ca="true">+IF(AND(ISNUMBER(OFFSET('Sanitation Data'!$G$11,0,10*ROW('Sanitation Data'!G143))),'Data Summary'!DC149="Yes"),OFFSET('Sanitation Data'!$G$11,0,10*ROW('Sanitation Data'!G143)),NA())</f>
        <v>#N/A</v>
      </c>
      <c r="AO149" s="91" t="e">
        <f ca="true">+IF(AND(ISNUMBER(OFFSET('Sanitation Data'!$G$12,0,10*ROW('Sanitation Data'!G143))),'Data Summary'!DD149="Yes"),OFFSET('Sanitation Data'!$G$12,0,10*ROW('Sanitation Data'!G143)),NA())</f>
        <v>#N/A</v>
      </c>
      <c r="AP149" s="91" t="e">
        <f ca="true">+IF(AND(ISNUMBER(OFFSET('Sanitation Data'!$H$4,0,10*ROW('Sanitation Data'!H143))),'Data Summary'!DE149="Yes"),100-OFFSET('Sanitation Data'!$H$4,0,10*ROW('Sanitation Data'!H143)),NA())</f>
        <v>#N/A</v>
      </c>
      <c r="AQ149" s="91" t="e">
        <f ca="true">+IF(AND(ISNUMBER(OFFSET('Sanitation Data'!$H$6,0,10*ROW('Sanitation Data'!H143))),'Data Summary'!DF149="Yes"),OFFSET('Sanitation Data'!$H$6,0,10*ROW('Sanitation Data'!H143)),NA())</f>
        <v>#N/A</v>
      </c>
      <c r="AR149" s="91" t="e">
        <f ca="true">+IF(AND(ISNUMBER(OFFSET('Sanitation Data'!$H$10,0,10*ROW('Sanitation Data'!H143))),'Data Summary'!DG149="Yes"),OFFSET('Sanitation Data'!$H$10,0,10*ROW('Sanitation Data'!H143)),NA())</f>
        <v>#N/A</v>
      </c>
      <c r="AS149" s="91" t="e">
        <f ca="true">+IF(AND(ISNUMBER(OFFSET('Sanitation Data'!$H$11,0,10*ROW('Sanitation Data'!H143))),'Data Summary'!DH149="Yes"),OFFSET('Sanitation Data'!$H$11,0,10*ROW('Sanitation Data'!H143)),NA())</f>
        <v>#N/A</v>
      </c>
      <c r="AT149" s="91" t="e">
        <f ca="true">+IF(AND(ISNUMBER(OFFSET('Sanitation Data'!$H$12,0,10*ROW('Sanitation Data'!H143))),'Data Summary'!DI149="Yes"),OFFSET('Sanitation Data'!$H$12,0,10*ROW('Sanitation Data'!H143)),NA())</f>
        <v>#N/A</v>
      </c>
      <c r="AU149" s="91" t="e">
        <f ca="true">+IF(AND(ISNUMBER(OFFSET('Sanitation Data'!$I$4,0,10*ROW('Sanitation Data'!I143))),'Data Summary'!DJ149="Yes"),100-OFFSET('Sanitation Data'!$I$4,0,10*ROW('Sanitation Data'!I143)),NA())</f>
        <v>#N/A</v>
      </c>
      <c r="AV149" s="91" t="e">
        <f ca="true">+IF(AND(ISNUMBER(OFFSET('Sanitation Data'!$I$6,0,10*ROW('Sanitation Data'!I143))),'Data Summary'!DK149="Yes"),OFFSET('Sanitation Data'!$I$6,0,10*ROW('Sanitation Data'!I143)),NA())</f>
        <v>#N/A</v>
      </c>
      <c r="AW149" s="91" t="e">
        <f ca="true">+IF(AND(ISNUMBER(OFFSET('Sanitation Data'!$I$10,0,10*ROW('Sanitation Data'!I143))),'Data Summary'!DL149="Yes"),OFFSET('Sanitation Data'!$I$10,0,10*ROW('Sanitation Data'!I143)),NA())</f>
        <v>#N/A</v>
      </c>
      <c r="AX149" s="91" t="e">
        <f ca="true">+IF(AND(ISNUMBER(OFFSET('Sanitation Data'!$I$11,0,10*ROW('Sanitation Data'!I143))),'Data Summary'!DM149="Yes"),OFFSET('Sanitation Data'!$I$11,0,10*ROW('Sanitation Data'!I143)),NA())</f>
        <v>#N/A</v>
      </c>
      <c r="AY149" s="91" t="e">
        <f ca="true">+IF(AND(ISNUMBER(OFFSET('Sanitation Data'!$I$12,0,10*ROW('Sanitation Data'!I143))),'Data Summary'!DN149="Yes"),OFFSET('Sanitation Data'!$I$12,0,10*ROW('Sanitation Data'!I143)),NA())</f>
        <v>#N/A</v>
      </c>
      <c r="AZ149" s="92" t="e">
        <f ca="true">+IF(AND(ISNUMBER(OFFSET('Hygiene Data'!$D$5,0,10*ROW('Hygiene Data'!D143))),'Data Summary'!DO149="Yes"),OFFSET('Hygiene Data'!$D$5,0,10*ROW('Hygiene Data'!D143)),NA())</f>
        <v>#N/A</v>
      </c>
      <c r="BA149" s="92" t="e">
        <f ca="true">+IF(AND(ISNUMBER(OFFSET('Hygiene Data'!$D$7,0,10*ROW('Hygiene Data'!D143))),'Data Summary'!DP149="Yes"),OFFSET('Hygiene Data'!$D$7,0,10*ROW('Hygiene Data'!D143)),NA())</f>
        <v>#N/A</v>
      </c>
      <c r="BB149" s="92" t="e">
        <f ca="true">+IF(AND(ISNUMBER(OFFSET('Hygiene Data'!$D$9,0,10*ROW('Hygiene Data'!D143))),'Data Summary'!DQ149="Yes"),OFFSET('Hygiene Data'!$D$9,0,10*ROW('Hygiene Data'!D143)),NA())</f>
        <v>#N/A</v>
      </c>
      <c r="BC149" s="92" t="e">
        <f ca="true">+IF(AND(ISNUMBER(OFFSET('Hygiene Data'!$E$5,0,10*ROW('Hygiene Data'!E143))),'Data Summary'!DR149="Yes"),OFFSET('Hygiene Data'!$E$5,0,10*ROW('Hygiene Data'!E143)),NA())</f>
        <v>#N/A</v>
      </c>
      <c r="BD149" s="92" t="e">
        <f ca="true">+IF(AND(ISNUMBER(OFFSET('Hygiene Data'!$E$7,0,10*ROW('Hygiene Data'!E143))),'Data Summary'!DS149="Yes"),OFFSET('Hygiene Data'!$E$7,0,10*ROW('Hygiene Data'!E143)),NA())</f>
        <v>#N/A</v>
      </c>
      <c r="BE149" s="92" t="e">
        <f ca="true">+IF(AND(ISNUMBER(OFFSET('Hygiene Data'!$E$9,0,10*ROW('Hygiene Data'!E143))),'Data Summary'!DT149="Yes"),OFFSET('Hygiene Data'!$E$9,0,10*ROW('Hygiene Data'!E143)),NA())</f>
        <v>#N/A</v>
      </c>
      <c r="BF149" s="92" t="e">
        <f ca="true">+IF(AND(ISNUMBER(OFFSET('Hygiene Data'!$F$5,0,10*ROW('Hygiene Data'!F143))),'Data Summary'!DU149="Yes"),OFFSET('Hygiene Data'!$F$5,0,10*ROW('Hygiene Data'!F143)),NA())</f>
        <v>#N/A</v>
      </c>
      <c r="BG149" s="92" t="e">
        <f ca="true">+IF(AND(ISNUMBER(OFFSET('Hygiene Data'!$F$7,0,10*ROW('Hygiene Data'!F143))),'Data Summary'!DV149="Yes"),OFFSET('Hygiene Data'!$F$7,0,10*ROW('Hygiene Data'!F143)),NA())</f>
        <v>#N/A</v>
      </c>
      <c r="BH149" s="92" t="e">
        <f ca="true">+IF(AND(ISNUMBER(OFFSET('Hygiene Data'!$F$9,0,10*ROW('Hygiene Data'!F143))),'Data Summary'!DW149="Yes"),OFFSET('Hygiene Data'!$F$9,0,10*ROW('Hygiene Data'!F143)),NA())</f>
        <v>#N/A</v>
      </c>
      <c r="BI149" s="92" t="e">
        <f ca="true">+IF(AND(ISNUMBER(OFFSET('Hygiene Data'!$G$5,0,10*ROW('Hygiene Data'!G143))),'Data Summary'!DX149="Yes"),OFFSET('Hygiene Data'!$G$5,0,10*ROW('Hygiene Data'!G143)),NA())</f>
        <v>#N/A</v>
      </c>
      <c r="BJ149" s="92" t="e">
        <f ca="true">+IF(AND(ISNUMBER(OFFSET('Hygiene Data'!$G$7,0,10*ROW('Hygiene Data'!G143))),'Data Summary'!DY149="Yes"),OFFSET('Hygiene Data'!$G$7,0,10*ROW('Hygiene Data'!G143)),NA())</f>
        <v>#N/A</v>
      </c>
      <c r="BK149" s="92" t="e">
        <f ca="true">+IF(AND(ISNUMBER(OFFSET('Hygiene Data'!$G$9,0,10*ROW('Hygiene Data'!G143))),'Data Summary'!DZ149="Yes"),OFFSET('Hygiene Data'!$G$9,0,10*ROW('Hygiene Data'!G143)),NA())</f>
        <v>#N/A</v>
      </c>
      <c r="BL149" s="92" t="e">
        <f ca="true">+IF(AND(ISNUMBER(OFFSET('Hygiene Data'!$H$5,0,10*ROW('Hygiene Data'!H143))),'Data Summary'!EA149="Yes"),OFFSET('Hygiene Data'!$H$5,0,10*ROW('Hygiene Data'!H143)),NA())</f>
        <v>#N/A</v>
      </c>
      <c r="BM149" s="92" t="e">
        <f ca="true">+IF(AND(ISNUMBER(OFFSET('Hygiene Data'!$H$7,0,10*ROW('Hygiene Data'!H143))),'Data Summary'!EB149="Yes"),OFFSET('Hygiene Data'!$H$7,0,10*ROW('Hygiene Data'!H143)),NA())</f>
        <v>#N/A</v>
      </c>
      <c r="BN149" s="92" t="e">
        <f ca="true">+IF(AND(ISNUMBER(OFFSET('Hygiene Data'!$H$9,0,10*ROW('Hygiene Data'!H143))),'Data Summary'!EC149="Yes"),OFFSET('Hygiene Data'!$H$9,0,10*ROW('Hygiene Data'!H143)),NA())</f>
        <v>#N/A</v>
      </c>
      <c r="BO149" s="92" t="e">
        <f ca="true">+IF(AND(ISNUMBER(OFFSET('Hygiene Data'!$I$5,0,10*ROW('Hygiene Data'!I143))),'Data Summary'!ED149="Yes"),OFFSET('Hygiene Data'!$I$5,0,10*ROW('Hygiene Data'!I143)),NA())</f>
        <v>#N/A</v>
      </c>
      <c r="BP149" s="92" t="e">
        <f ca="true">+IF(AND(ISNUMBER(OFFSET('Hygiene Data'!$I$7,0,10*ROW('Hygiene Data'!I143))),'Data Summary'!EE149="Yes"),OFFSET('Hygiene Data'!$I$7,0,10*ROW('Hygiene Data'!I143)),NA())</f>
        <v>#N/A</v>
      </c>
      <c r="BQ149" s="92"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4" t="str">
        <f ca="true">+IF(ISTEXT('Data Summary'!B150),'Data Summary'!B150,"")</f>
        <v/>
      </c>
      <c r="C150" s="327" t="e">
        <f ca="true">+VALUE('Data Summary'!C150)</f>
        <v>#VALUE!</v>
      </c>
      <c r="D150" s="90" t="e">
        <f ca="true">+IF(AND(ISNUMBER(OFFSET('Water Data'!$D$4,0,10*ROW('Water Data'!D144))),'Data Summary'!BS150="Yes"),100-OFFSET('Water Data'!$D$4,0,10*ROW('Water Data'!D144)),NA())</f>
        <v>#N/A</v>
      </c>
      <c r="E150" s="90" t="e">
        <f ca="true">+IF(AND(ISNUMBER(OFFSET('Water Data'!$D$6,0,10*ROW('Water Data'!D144))),'Data Summary'!BT150="Yes"),OFFSET('Water Data'!$D$6,0,10*ROW('Water Data'!D144)),NA())</f>
        <v>#N/A</v>
      </c>
      <c r="F150" s="90" t="e">
        <f ca="true">+IF(AND(ISNUMBER(OFFSET('Water Data'!$D$9,0,10*ROW('Water Data'!D144))),'Data Summary'!BU150="Yes"),OFFSET('Water Data'!$D$9,0,10*ROW('Water Data'!D144)),NA())</f>
        <v>#N/A</v>
      </c>
      <c r="G150" s="90" t="e">
        <f ca="true">+IF(AND(ISNUMBER(OFFSET('Water Data'!$E$4,0,10*ROW('Water Data'!E144))),'Data Summary'!BV150="Yes"),100-OFFSET('Water Data'!$E$4,0,10*ROW('Water Data'!E144)),NA())</f>
        <v>#N/A</v>
      </c>
      <c r="H150" s="90" t="e">
        <f ca="true">+IF(AND(ISNUMBER(OFFSET('Water Data'!$E$6,0,10*ROW('Water Data'!E144))),'Data Summary'!BW150="Yes"),OFFSET('Water Data'!$E$6,0,10*ROW('Water Data'!E144)),NA())</f>
        <v>#N/A</v>
      </c>
      <c r="I150" s="90" t="e">
        <f ca="true">+IF(AND(ISNUMBER(OFFSET('Water Data'!$E$9,0,10*ROW('Water Data'!E144))),'Data Summary'!BX150="Yes"),OFFSET('Water Data'!$E$9,0,10*ROW('Water Data'!E144)),NA())</f>
        <v>#N/A</v>
      </c>
      <c r="J150" s="90" t="e">
        <f ca="true">+IF(AND(ISNUMBER(OFFSET('Water Data'!$F$4,0,10*ROW('Water Data'!F144))),'Data Summary'!BY150="Yes"),100-OFFSET('Water Data'!$F$4,0,10*ROW('Water Data'!F144)),NA())</f>
        <v>#N/A</v>
      </c>
      <c r="K150" s="90" t="e">
        <f ca="true">+IF(AND(ISNUMBER(OFFSET('Water Data'!$F$6,0,10*ROW('Water Data'!F144))),'Data Summary'!BZ150="Yes"),OFFSET('Water Data'!$F$6,0,10*ROW('Water Data'!F144)),NA())</f>
        <v>#N/A</v>
      </c>
      <c r="L150" s="90" t="e">
        <f ca="true">+IF(AND(ISNUMBER(OFFSET('Water Data'!$F$9,0,10*ROW('Water Data'!F144))),'Data Summary'!CA150="Yes"),OFFSET('Water Data'!$F$9,0,10*ROW('Water Data'!F144)),NA())</f>
        <v>#N/A</v>
      </c>
      <c r="M150" s="90" t="e">
        <f ca="true">+IF(AND(ISNUMBER(OFFSET('Water Data'!$G$4,0,10*ROW('Water Data'!G144))),'Data Summary'!CB150="Yes"),100-OFFSET('Water Data'!$G$4,0,10*ROW('Water Data'!G144)),NA())</f>
        <v>#N/A</v>
      </c>
      <c r="N150" s="90" t="e">
        <f ca="true">+IF(AND(ISNUMBER(OFFSET('Water Data'!$G$6,0,10*ROW('Water Data'!G144))),'Data Summary'!CC150="Yes"),OFFSET('Water Data'!$G$6,0,10*ROW('Water Data'!G144)),NA())</f>
        <v>#N/A</v>
      </c>
      <c r="O150" s="90" t="e">
        <f ca="true">+IF(AND(ISNUMBER(OFFSET('Water Data'!$G$9,0,10*ROW('Water Data'!G144))),'Data Summary'!CD150="Yes"),OFFSET('Water Data'!$G$9,0,10*ROW('Water Data'!G144)),NA())</f>
        <v>#N/A</v>
      </c>
      <c r="P150" s="90" t="e">
        <f ca="true">+IF(AND(ISNUMBER(OFFSET('Water Data'!$H$4,0,10*ROW('Water Data'!H144))),'Data Summary'!CE150="Yes"),100-OFFSET('Water Data'!$H$4,0,10*ROW('Water Data'!H144)),NA())</f>
        <v>#N/A</v>
      </c>
      <c r="Q150" s="90" t="e">
        <f ca="true">+IF(AND(ISNUMBER(OFFSET('Water Data'!$H$6,0,10*ROW('Water Data'!H144))),'Data Summary'!CF150="Yes"),OFFSET('Water Data'!$H$6,0,10*ROW('Water Data'!H144)),NA())</f>
        <v>#N/A</v>
      </c>
      <c r="R150" s="90" t="e">
        <f ca="true">+IF(AND(ISNUMBER(OFFSET('Water Data'!$H$9,0,10*ROW('Water Data'!H144))),'Data Summary'!CG150="Yes"),OFFSET('Water Data'!$H$9,0,10*ROW('Water Data'!H144)),NA())</f>
        <v>#N/A</v>
      </c>
      <c r="S150" s="90" t="e">
        <f ca="true">+IF(AND(ISNUMBER(OFFSET('Water Data'!$I$4,0,10*ROW('Water Data'!I144))),'Data Summary'!CH150="Yes"),100-OFFSET('Water Data'!$I$4,0,10*ROW('Water Data'!I144)),NA())</f>
        <v>#N/A</v>
      </c>
      <c r="T150" s="90" t="e">
        <f ca="true">+IF(AND(ISNUMBER(OFFSET('Water Data'!$I$6,0,10*ROW('Water Data'!I144))),'Data Summary'!CI150="Yes"),OFFSET('Water Data'!$I$6,0,10*ROW('Water Data'!I144)),NA())</f>
        <v>#N/A</v>
      </c>
      <c r="U150" s="90" t="e">
        <f ca="true">+IF(AND(ISNUMBER(OFFSET('Water Data'!$I$9,0,10*ROW('Water Data'!I144))),'Data Summary'!CJ150="Yes"),OFFSET('Water Data'!$I$9,0,10*ROW('Water Data'!I144)),NA())</f>
        <v>#N/A</v>
      </c>
      <c r="V150" s="91" t="e">
        <f ca="true">+IF(AND(ISNUMBER(OFFSET('Sanitation Data'!$D$4,0,10*ROW('Sanitation Data'!D144))),'Data Summary'!CK150="Yes"),100-OFFSET('Sanitation Data'!$D$4,0,10*ROW('Sanitation Data'!D144)),NA())</f>
        <v>#N/A</v>
      </c>
      <c r="W150" s="91" t="e">
        <f ca="true">+IF(AND(ISNUMBER(OFFSET('Sanitation Data'!$D$6,0,10*ROW('Sanitation Data'!D144))),'Data Summary'!CL150="Yes"),OFFSET('Sanitation Data'!$D$6,0,10*ROW('Sanitation Data'!D144)),NA())</f>
        <v>#N/A</v>
      </c>
      <c r="X150" s="91" t="e">
        <f ca="true">+IF(AND(ISNUMBER(OFFSET('Sanitation Data'!$D$10,0,10*ROW('Sanitation Data'!D144))),'Data Summary'!CM150="Yes"),OFFSET('Sanitation Data'!$D$10,0,10*ROW('Sanitation Data'!D144)),NA())</f>
        <v>#N/A</v>
      </c>
      <c r="Y150" s="91" t="e">
        <f ca="true">+IF(AND(ISNUMBER(OFFSET('Sanitation Data'!$D$11,0,10*ROW('Sanitation Data'!D144))),'Data Summary'!CN150="Yes"),OFFSET('Sanitation Data'!$D$11,0,10*ROW('Sanitation Data'!D144)),NA())</f>
        <v>#N/A</v>
      </c>
      <c r="Z150" s="91" t="e">
        <f ca="true">+IF(AND(ISNUMBER(OFFSET('Sanitation Data'!$D$12,0,10*ROW('Sanitation Data'!D144))),'Data Summary'!CO150="Yes"),OFFSET('Sanitation Data'!$D$12,0,10*ROW('Sanitation Data'!D144)),NA())</f>
        <v>#N/A</v>
      </c>
      <c r="AA150" s="91" t="e">
        <f ca="true">+IF(AND(ISNUMBER(OFFSET('Sanitation Data'!$E$4,0,10*ROW('Sanitation Data'!E144))),'Data Summary'!CP150="Yes"),100-OFFSET('Sanitation Data'!$E$4,0,10*ROW('Sanitation Data'!E144)),NA())</f>
        <v>#N/A</v>
      </c>
      <c r="AB150" s="91" t="e">
        <f ca="true">+IF(AND(ISNUMBER(OFFSET('Sanitation Data'!$E$6,0,10*ROW('Sanitation Data'!E144))),'Data Summary'!CQ150="Yes"),OFFSET('Sanitation Data'!$E$6,0,10*ROW('Sanitation Data'!E144)),NA())</f>
        <v>#N/A</v>
      </c>
      <c r="AC150" s="91" t="e">
        <f ca="true">+IF(AND(ISNUMBER(OFFSET('Sanitation Data'!$E$10,0,10*ROW('Sanitation Data'!E144))),'Data Summary'!CR150="Yes"),OFFSET('Sanitation Data'!$E$10,0,10*ROW('Sanitation Data'!E144)),NA())</f>
        <v>#N/A</v>
      </c>
      <c r="AD150" s="91" t="e">
        <f ca="true">+IF(AND(ISNUMBER(OFFSET('Sanitation Data'!$E$11,0,10*ROW('Sanitation Data'!E144))),'Data Summary'!CS150="Yes"),OFFSET('Sanitation Data'!$E$11,0,10*ROW('Sanitation Data'!E144)),NA())</f>
        <v>#N/A</v>
      </c>
      <c r="AE150" s="91" t="e">
        <f ca="true">+IF(AND(ISNUMBER(OFFSET('Sanitation Data'!$E$12,0,10*ROW('Sanitation Data'!E144))),'Data Summary'!CT150="Yes"),OFFSET('Sanitation Data'!$E$12,0,10*ROW('Sanitation Data'!E144)),NA())</f>
        <v>#N/A</v>
      </c>
      <c r="AF150" s="91" t="e">
        <f ca="true">+IF(AND(ISNUMBER(OFFSET('Sanitation Data'!$F$4,0,10*ROW('Sanitation Data'!F144))),'Data Summary'!CU150="Yes"),100-OFFSET('Sanitation Data'!$F$4,0,10*ROW('Sanitation Data'!F144)),NA())</f>
        <v>#N/A</v>
      </c>
      <c r="AG150" s="91" t="e">
        <f ca="true">+IF(AND(ISNUMBER(OFFSET('Sanitation Data'!$F$6,0,10*ROW('Sanitation Data'!F144))),'Data Summary'!CV150="Yes"),OFFSET('Sanitation Data'!$F$6,0,10*ROW('Sanitation Data'!F144)),NA())</f>
        <v>#N/A</v>
      </c>
      <c r="AH150" s="91" t="e">
        <f ca="true">+IF(AND(ISNUMBER(OFFSET('Sanitation Data'!$F$10,0,10*ROW('Sanitation Data'!F144))),'Data Summary'!CW150="Yes"),OFFSET('Sanitation Data'!$F$10,0,10*ROW('Sanitation Data'!F144)),NA())</f>
        <v>#N/A</v>
      </c>
      <c r="AI150" s="91" t="e">
        <f ca="true">+IF(AND(ISNUMBER(OFFSET('Sanitation Data'!$F$11,0,10*ROW('Sanitation Data'!F144))),'Data Summary'!CX150="Yes"),OFFSET('Sanitation Data'!$F$11,0,10*ROW('Sanitation Data'!F144)),NA())</f>
        <v>#N/A</v>
      </c>
      <c r="AJ150" s="91" t="e">
        <f ca="true">+IF(AND(ISNUMBER(OFFSET('Sanitation Data'!$F$12,0,10*ROW('Sanitation Data'!F144))),'Data Summary'!CY150="Yes"),OFFSET('Sanitation Data'!$F$12,0,10*ROW('Sanitation Data'!F144)),NA())</f>
        <v>#N/A</v>
      </c>
      <c r="AK150" s="91" t="e">
        <f ca="true">+IF(AND(ISNUMBER(OFFSET('Sanitation Data'!$G$4,0,10*ROW('Sanitation Data'!G144))),'Data Summary'!CZ150="Yes"),100-OFFSET('Sanitation Data'!$G$4,0,10*ROW('Sanitation Data'!G144)),NA())</f>
        <v>#N/A</v>
      </c>
      <c r="AL150" s="91" t="e">
        <f ca="true">+IF(AND(ISNUMBER(OFFSET('Sanitation Data'!$G$6,0,10*ROW('Sanitation Data'!G144))),'Data Summary'!DA150="Yes"),OFFSET('Sanitation Data'!$G$6,0,10*ROW('Sanitation Data'!G144)),NA())</f>
        <v>#N/A</v>
      </c>
      <c r="AM150" s="91" t="e">
        <f ca="true">+IF(AND(ISNUMBER(OFFSET('Sanitation Data'!$G$10,0,10*ROW('Sanitation Data'!G144))),'Data Summary'!DB150="Yes"),OFFSET('Sanitation Data'!$G$10,0,10*ROW('Sanitation Data'!G144)),NA())</f>
        <v>#N/A</v>
      </c>
      <c r="AN150" s="91" t="e">
        <f ca="true">+IF(AND(ISNUMBER(OFFSET('Sanitation Data'!$G$11,0,10*ROW('Sanitation Data'!G144))),'Data Summary'!DC150="Yes"),OFFSET('Sanitation Data'!$G$11,0,10*ROW('Sanitation Data'!G144)),NA())</f>
        <v>#N/A</v>
      </c>
      <c r="AO150" s="91" t="e">
        <f ca="true">+IF(AND(ISNUMBER(OFFSET('Sanitation Data'!$G$12,0,10*ROW('Sanitation Data'!G144))),'Data Summary'!DD150="Yes"),OFFSET('Sanitation Data'!$G$12,0,10*ROW('Sanitation Data'!G144)),NA())</f>
        <v>#N/A</v>
      </c>
      <c r="AP150" s="91" t="e">
        <f ca="true">+IF(AND(ISNUMBER(OFFSET('Sanitation Data'!$H$4,0,10*ROW('Sanitation Data'!H144))),'Data Summary'!DE150="Yes"),100-OFFSET('Sanitation Data'!$H$4,0,10*ROW('Sanitation Data'!H144)),NA())</f>
        <v>#N/A</v>
      </c>
      <c r="AQ150" s="91" t="e">
        <f ca="true">+IF(AND(ISNUMBER(OFFSET('Sanitation Data'!$H$6,0,10*ROW('Sanitation Data'!H144))),'Data Summary'!DF150="Yes"),OFFSET('Sanitation Data'!$H$6,0,10*ROW('Sanitation Data'!H144)),NA())</f>
        <v>#N/A</v>
      </c>
      <c r="AR150" s="91" t="e">
        <f ca="true">+IF(AND(ISNUMBER(OFFSET('Sanitation Data'!$H$10,0,10*ROW('Sanitation Data'!H144))),'Data Summary'!DG150="Yes"),OFFSET('Sanitation Data'!$H$10,0,10*ROW('Sanitation Data'!H144)),NA())</f>
        <v>#N/A</v>
      </c>
      <c r="AS150" s="91" t="e">
        <f ca="true">+IF(AND(ISNUMBER(OFFSET('Sanitation Data'!$H$11,0,10*ROW('Sanitation Data'!H144))),'Data Summary'!DH150="Yes"),OFFSET('Sanitation Data'!$H$11,0,10*ROW('Sanitation Data'!H144)),NA())</f>
        <v>#N/A</v>
      </c>
      <c r="AT150" s="91" t="e">
        <f ca="true">+IF(AND(ISNUMBER(OFFSET('Sanitation Data'!$H$12,0,10*ROW('Sanitation Data'!H144))),'Data Summary'!DI150="Yes"),OFFSET('Sanitation Data'!$H$12,0,10*ROW('Sanitation Data'!H144)),NA())</f>
        <v>#N/A</v>
      </c>
      <c r="AU150" s="91" t="e">
        <f ca="true">+IF(AND(ISNUMBER(OFFSET('Sanitation Data'!$I$4,0,10*ROW('Sanitation Data'!I144))),'Data Summary'!DJ150="Yes"),100-OFFSET('Sanitation Data'!$I$4,0,10*ROW('Sanitation Data'!I144)),NA())</f>
        <v>#N/A</v>
      </c>
      <c r="AV150" s="91" t="e">
        <f ca="true">+IF(AND(ISNUMBER(OFFSET('Sanitation Data'!$I$6,0,10*ROW('Sanitation Data'!I144))),'Data Summary'!DK150="Yes"),OFFSET('Sanitation Data'!$I$6,0,10*ROW('Sanitation Data'!I144)),NA())</f>
        <v>#N/A</v>
      </c>
      <c r="AW150" s="91" t="e">
        <f ca="true">+IF(AND(ISNUMBER(OFFSET('Sanitation Data'!$I$10,0,10*ROW('Sanitation Data'!I144))),'Data Summary'!DL150="Yes"),OFFSET('Sanitation Data'!$I$10,0,10*ROW('Sanitation Data'!I144)),NA())</f>
        <v>#N/A</v>
      </c>
      <c r="AX150" s="91" t="e">
        <f ca="true">+IF(AND(ISNUMBER(OFFSET('Sanitation Data'!$I$11,0,10*ROW('Sanitation Data'!I144))),'Data Summary'!DM150="Yes"),OFFSET('Sanitation Data'!$I$11,0,10*ROW('Sanitation Data'!I144)),NA())</f>
        <v>#N/A</v>
      </c>
      <c r="AY150" s="91" t="e">
        <f ca="true">+IF(AND(ISNUMBER(OFFSET('Sanitation Data'!$I$12,0,10*ROW('Sanitation Data'!I144))),'Data Summary'!DN150="Yes"),OFFSET('Sanitation Data'!$I$12,0,10*ROW('Sanitation Data'!I144)),NA())</f>
        <v>#N/A</v>
      </c>
      <c r="AZ150" s="92" t="e">
        <f ca="true">+IF(AND(ISNUMBER(OFFSET('Hygiene Data'!$D$5,0,10*ROW('Hygiene Data'!D144))),'Data Summary'!DO150="Yes"),OFFSET('Hygiene Data'!$D$5,0,10*ROW('Hygiene Data'!D144)),NA())</f>
        <v>#N/A</v>
      </c>
      <c r="BA150" s="92" t="e">
        <f ca="true">+IF(AND(ISNUMBER(OFFSET('Hygiene Data'!$D$7,0,10*ROW('Hygiene Data'!D144))),'Data Summary'!DP150="Yes"),OFFSET('Hygiene Data'!$D$7,0,10*ROW('Hygiene Data'!D144)),NA())</f>
        <v>#N/A</v>
      </c>
      <c r="BB150" s="92" t="e">
        <f ca="true">+IF(AND(ISNUMBER(OFFSET('Hygiene Data'!$D$9,0,10*ROW('Hygiene Data'!D144))),'Data Summary'!DQ150="Yes"),OFFSET('Hygiene Data'!$D$9,0,10*ROW('Hygiene Data'!D144)),NA())</f>
        <v>#N/A</v>
      </c>
      <c r="BC150" s="92" t="e">
        <f ca="true">+IF(AND(ISNUMBER(OFFSET('Hygiene Data'!$E$5,0,10*ROW('Hygiene Data'!E144))),'Data Summary'!DR150="Yes"),OFFSET('Hygiene Data'!$E$5,0,10*ROW('Hygiene Data'!E144)),NA())</f>
        <v>#N/A</v>
      </c>
      <c r="BD150" s="92" t="e">
        <f ca="true">+IF(AND(ISNUMBER(OFFSET('Hygiene Data'!$E$7,0,10*ROW('Hygiene Data'!E144))),'Data Summary'!DS150="Yes"),OFFSET('Hygiene Data'!$E$7,0,10*ROW('Hygiene Data'!E144)),NA())</f>
        <v>#N/A</v>
      </c>
      <c r="BE150" s="92" t="e">
        <f ca="true">+IF(AND(ISNUMBER(OFFSET('Hygiene Data'!$E$9,0,10*ROW('Hygiene Data'!E144))),'Data Summary'!DT150="Yes"),OFFSET('Hygiene Data'!$E$9,0,10*ROW('Hygiene Data'!E144)),NA())</f>
        <v>#N/A</v>
      </c>
      <c r="BF150" s="92" t="e">
        <f ca="true">+IF(AND(ISNUMBER(OFFSET('Hygiene Data'!$F$5,0,10*ROW('Hygiene Data'!F144))),'Data Summary'!DU150="Yes"),OFFSET('Hygiene Data'!$F$5,0,10*ROW('Hygiene Data'!F144)),NA())</f>
        <v>#N/A</v>
      </c>
      <c r="BG150" s="92" t="e">
        <f ca="true">+IF(AND(ISNUMBER(OFFSET('Hygiene Data'!$F$7,0,10*ROW('Hygiene Data'!F144))),'Data Summary'!DV150="Yes"),OFFSET('Hygiene Data'!$F$7,0,10*ROW('Hygiene Data'!F144)),NA())</f>
        <v>#N/A</v>
      </c>
      <c r="BH150" s="92" t="e">
        <f ca="true">+IF(AND(ISNUMBER(OFFSET('Hygiene Data'!$F$9,0,10*ROW('Hygiene Data'!F144))),'Data Summary'!DW150="Yes"),OFFSET('Hygiene Data'!$F$9,0,10*ROW('Hygiene Data'!F144)),NA())</f>
        <v>#N/A</v>
      </c>
      <c r="BI150" s="92" t="e">
        <f ca="true">+IF(AND(ISNUMBER(OFFSET('Hygiene Data'!$G$5,0,10*ROW('Hygiene Data'!G144))),'Data Summary'!DX150="Yes"),OFFSET('Hygiene Data'!$G$5,0,10*ROW('Hygiene Data'!G144)),NA())</f>
        <v>#N/A</v>
      </c>
      <c r="BJ150" s="92" t="e">
        <f ca="true">+IF(AND(ISNUMBER(OFFSET('Hygiene Data'!$G$7,0,10*ROW('Hygiene Data'!G144))),'Data Summary'!DY150="Yes"),OFFSET('Hygiene Data'!$G$7,0,10*ROW('Hygiene Data'!G144)),NA())</f>
        <v>#N/A</v>
      </c>
      <c r="BK150" s="92" t="e">
        <f ca="true">+IF(AND(ISNUMBER(OFFSET('Hygiene Data'!$G$9,0,10*ROW('Hygiene Data'!G144))),'Data Summary'!DZ150="Yes"),OFFSET('Hygiene Data'!$G$9,0,10*ROW('Hygiene Data'!G144)),NA())</f>
        <v>#N/A</v>
      </c>
      <c r="BL150" s="92" t="e">
        <f ca="true">+IF(AND(ISNUMBER(OFFSET('Hygiene Data'!$H$5,0,10*ROW('Hygiene Data'!H144))),'Data Summary'!EA150="Yes"),OFFSET('Hygiene Data'!$H$5,0,10*ROW('Hygiene Data'!H144)),NA())</f>
        <v>#N/A</v>
      </c>
      <c r="BM150" s="92" t="e">
        <f ca="true">+IF(AND(ISNUMBER(OFFSET('Hygiene Data'!$H$7,0,10*ROW('Hygiene Data'!H144))),'Data Summary'!EB150="Yes"),OFFSET('Hygiene Data'!$H$7,0,10*ROW('Hygiene Data'!H144)),NA())</f>
        <v>#N/A</v>
      </c>
      <c r="BN150" s="92" t="e">
        <f ca="true">+IF(AND(ISNUMBER(OFFSET('Hygiene Data'!$H$9,0,10*ROW('Hygiene Data'!H144))),'Data Summary'!EC150="Yes"),OFFSET('Hygiene Data'!$H$9,0,10*ROW('Hygiene Data'!H144)),NA())</f>
        <v>#N/A</v>
      </c>
      <c r="BO150" s="92" t="e">
        <f ca="true">+IF(AND(ISNUMBER(OFFSET('Hygiene Data'!$I$5,0,10*ROW('Hygiene Data'!I144))),'Data Summary'!ED150="Yes"),OFFSET('Hygiene Data'!$I$5,0,10*ROW('Hygiene Data'!I144)),NA())</f>
        <v>#N/A</v>
      </c>
      <c r="BP150" s="92" t="e">
        <f ca="true">+IF(AND(ISNUMBER(OFFSET('Hygiene Data'!$I$7,0,10*ROW('Hygiene Data'!I144))),'Data Summary'!EE150="Yes"),OFFSET('Hygiene Data'!$I$7,0,10*ROW('Hygiene Data'!I144)),NA())</f>
        <v>#N/A</v>
      </c>
      <c r="BQ150" s="92"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4" t="str">
        <f ca="true">+IF(ISTEXT('Data Summary'!B151),'Data Summary'!B151,"")</f>
        <v/>
      </c>
      <c r="C151" s="327" t="e">
        <f ca="true">+VALUE('Data Summary'!C151)</f>
        <v>#VALUE!</v>
      </c>
      <c r="D151" s="90" t="e">
        <f ca="true">+IF(AND(ISNUMBER(OFFSET('Water Data'!$D$4,0,10*ROW('Water Data'!D145))),'Data Summary'!BS151="Yes"),100-OFFSET('Water Data'!$D$4,0,10*ROW('Water Data'!D145)),NA())</f>
        <v>#N/A</v>
      </c>
      <c r="E151" s="90" t="e">
        <f ca="true">+IF(AND(ISNUMBER(OFFSET('Water Data'!$D$6,0,10*ROW('Water Data'!D145))),'Data Summary'!BT151="Yes"),OFFSET('Water Data'!$D$6,0,10*ROW('Water Data'!D145)),NA())</f>
        <v>#N/A</v>
      </c>
      <c r="F151" s="90" t="e">
        <f ca="true">+IF(AND(ISNUMBER(OFFSET('Water Data'!$D$9,0,10*ROW('Water Data'!D145))),'Data Summary'!BU151="Yes"),OFFSET('Water Data'!$D$9,0,10*ROW('Water Data'!D145)),NA())</f>
        <v>#N/A</v>
      </c>
      <c r="G151" s="90" t="e">
        <f ca="true">+IF(AND(ISNUMBER(OFFSET('Water Data'!$E$4,0,10*ROW('Water Data'!E145))),'Data Summary'!BV151="Yes"),100-OFFSET('Water Data'!$E$4,0,10*ROW('Water Data'!E145)),NA())</f>
        <v>#N/A</v>
      </c>
      <c r="H151" s="90" t="e">
        <f ca="true">+IF(AND(ISNUMBER(OFFSET('Water Data'!$E$6,0,10*ROW('Water Data'!E145))),'Data Summary'!BW151="Yes"),OFFSET('Water Data'!$E$6,0,10*ROW('Water Data'!E145)),NA())</f>
        <v>#N/A</v>
      </c>
      <c r="I151" s="90" t="e">
        <f ca="true">+IF(AND(ISNUMBER(OFFSET('Water Data'!$E$9,0,10*ROW('Water Data'!E145))),'Data Summary'!BX151="Yes"),OFFSET('Water Data'!$E$9,0,10*ROW('Water Data'!E145)),NA())</f>
        <v>#N/A</v>
      </c>
      <c r="J151" s="90" t="e">
        <f ca="true">+IF(AND(ISNUMBER(OFFSET('Water Data'!$F$4,0,10*ROW('Water Data'!F145))),'Data Summary'!BY151="Yes"),100-OFFSET('Water Data'!$F$4,0,10*ROW('Water Data'!F145)),NA())</f>
        <v>#N/A</v>
      </c>
      <c r="K151" s="90" t="e">
        <f ca="true">+IF(AND(ISNUMBER(OFFSET('Water Data'!$F$6,0,10*ROW('Water Data'!F145))),'Data Summary'!BZ151="Yes"),OFFSET('Water Data'!$F$6,0,10*ROW('Water Data'!F145)),NA())</f>
        <v>#N/A</v>
      </c>
      <c r="L151" s="90" t="e">
        <f ca="true">+IF(AND(ISNUMBER(OFFSET('Water Data'!$F$9,0,10*ROW('Water Data'!F145))),'Data Summary'!CA151="Yes"),OFFSET('Water Data'!$F$9,0,10*ROW('Water Data'!F145)),NA())</f>
        <v>#N/A</v>
      </c>
      <c r="M151" s="90" t="e">
        <f ca="true">+IF(AND(ISNUMBER(OFFSET('Water Data'!$G$4,0,10*ROW('Water Data'!G145))),'Data Summary'!CB151="Yes"),100-OFFSET('Water Data'!$G$4,0,10*ROW('Water Data'!G145)),NA())</f>
        <v>#N/A</v>
      </c>
      <c r="N151" s="90" t="e">
        <f ca="true">+IF(AND(ISNUMBER(OFFSET('Water Data'!$G$6,0,10*ROW('Water Data'!G145))),'Data Summary'!CC151="Yes"),OFFSET('Water Data'!$G$6,0,10*ROW('Water Data'!G145)),NA())</f>
        <v>#N/A</v>
      </c>
      <c r="O151" s="90" t="e">
        <f ca="true">+IF(AND(ISNUMBER(OFFSET('Water Data'!$G$9,0,10*ROW('Water Data'!G145))),'Data Summary'!CD151="Yes"),OFFSET('Water Data'!$G$9,0,10*ROW('Water Data'!G145)),NA())</f>
        <v>#N/A</v>
      </c>
      <c r="P151" s="90" t="e">
        <f ca="true">+IF(AND(ISNUMBER(OFFSET('Water Data'!$H$4,0,10*ROW('Water Data'!H145))),'Data Summary'!CE151="Yes"),100-OFFSET('Water Data'!$H$4,0,10*ROW('Water Data'!H145)),NA())</f>
        <v>#N/A</v>
      </c>
      <c r="Q151" s="90" t="e">
        <f ca="true">+IF(AND(ISNUMBER(OFFSET('Water Data'!$H$6,0,10*ROW('Water Data'!H145))),'Data Summary'!CF151="Yes"),OFFSET('Water Data'!$H$6,0,10*ROW('Water Data'!H145)),NA())</f>
        <v>#N/A</v>
      </c>
      <c r="R151" s="90" t="e">
        <f ca="true">+IF(AND(ISNUMBER(OFFSET('Water Data'!$H$9,0,10*ROW('Water Data'!H145))),'Data Summary'!CG151="Yes"),OFFSET('Water Data'!$H$9,0,10*ROW('Water Data'!H145)),NA())</f>
        <v>#N/A</v>
      </c>
      <c r="S151" s="90" t="e">
        <f ca="true">+IF(AND(ISNUMBER(OFFSET('Water Data'!$I$4,0,10*ROW('Water Data'!I145))),'Data Summary'!CH151="Yes"),100-OFFSET('Water Data'!$I$4,0,10*ROW('Water Data'!I145)),NA())</f>
        <v>#N/A</v>
      </c>
      <c r="T151" s="90" t="e">
        <f ca="true">+IF(AND(ISNUMBER(OFFSET('Water Data'!$I$6,0,10*ROW('Water Data'!I145))),'Data Summary'!CI151="Yes"),OFFSET('Water Data'!$I$6,0,10*ROW('Water Data'!I145)),NA())</f>
        <v>#N/A</v>
      </c>
      <c r="U151" s="90" t="e">
        <f ca="true">+IF(AND(ISNUMBER(OFFSET('Water Data'!$I$9,0,10*ROW('Water Data'!I145))),'Data Summary'!CJ151="Yes"),OFFSET('Water Data'!$I$9,0,10*ROW('Water Data'!I145)),NA())</f>
        <v>#N/A</v>
      </c>
      <c r="V151" s="91" t="e">
        <f ca="true">+IF(AND(ISNUMBER(OFFSET('Sanitation Data'!$D$4,0,10*ROW('Sanitation Data'!D145))),'Data Summary'!CK151="Yes"),100-OFFSET('Sanitation Data'!$D$4,0,10*ROW('Sanitation Data'!D145)),NA())</f>
        <v>#N/A</v>
      </c>
      <c r="W151" s="91" t="e">
        <f ca="true">+IF(AND(ISNUMBER(OFFSET('Sanitation Data'!$D$6,0,10*ROW('Sanitation Data'!D145))),'Data Summary'!CL151="Yes"),OFFSET('Sanitation Data'!$D$6,0,10*ROW('Sanitation Data'!D145)),NA())</f>
        <v>#N/A</v>
      </c>
      <c r="X151" s="91" t="e">
        <f ca="true">+IF(AND(ISNUMBER(OFFSET('Sanitation Data'!$D$10,0,10*ROW('Sanitation Data'!D145))),'Data Summary'!CM151="Yes"),OFFSET('Sanitation Data'!$D$10,0,10*ROW('Sanitation Data'!D145)),NA())</f>
        <v>#N/A</v>
      </c>
      <c r="Y151" s="91" t="e">
        <f ca="true">+IF(AND(ISNUMBER(OFFSET('Sanitation Data'!$D$11,0,10*ROW('Sanitation Data'!D145))),'Data Summary'!CN151="Yes"),OFFSET('Sanitation Data'!$D$11,0,10*ROW('Sanitation Data'!D145)),NA())</f>
        <v>#N/A</v>
      </c>
      <c r="Z151" s="91" t="e">
        <f ca="true">+IF(AND(ISNUMBER(OFFSET('Sanitation Data'!$D$12,0,10*ROW('Sanitation Data'!D145))),'Data Summary'!CO151="Yes"),OFFSET('Sanitation Data'!$D$12,0,10*ROW('Sanitation Data'!D145)),NA())</f>
        <v>#N/A</v>
      </c>
      <c r="AA151" s="91" t="e">
        <f ca="true">+IF(AND(ISNUMBER(OFFSET('Sanitation Data'!$E$4,0,10*ROW('Sanitation Data'!E145))),'Data Summary'!CP151="Yes"),100-OFFSET('Sanitation Data'!$E$4,0,10*ROW('Sanitation Data'!E145)),NA())</f>
        <v>#N/A</v>
      </c>
      <c r="AB151" s="91" t="e">
        <f ca="true">+IF(AND(ISNUMBER(OFFSET('Sanitation Data'!$E$6,0,10*ROW('Sanitation Data'!E145))),'Data Summary'!CQ151="Yes"),OFFSET('Sanitation Data'!$E$6,0,10*ROW('Sanitation Data'!E145)),NA())</f>
        <v>#N/A</v>
      </c>
      <c r="AC151" s="91" t="e">
        <f ca="true">+IF(AND(ISNUMBER(OFFSET('Sanitation Data'!$E$10,0,10*ROW('Sanitation Data'!E145))),'Data Summary'!CR151="Yes"),OFFSET('Sanitation Data'!$E$10,0,10*ROW('Sanitation Data'!E145)),NA())</f>
        <v>#N/A</v>
      </c>
      <c r="AD151" s="91" t="e">
        <f ca="true">+IF(AND(ISNUMBER(OFFSET('Sanitation Data'!$E$11,0,10*ROW('Sanitation Data'!E145))),'Data Summary'!CS151="Yes"),OFFSET('Sanitation Data'!$E$11,0,10*ROW('Sanitation Data'!E145)),NA())</f>
        <v>#N/A</v>
      </c>
      <c r="AE151" s="91" t="e">
        <f ca="true">+IF(AND(ISNUMBER(OFFSET('Sanitation Data'!$E$12,0,10*ROW('Sanitation Data'!E145))),'Data Summary'!CT151="Yes"),OFFSET('Sanitation Data'!$E$12,0,10*ROW('Sanitation Data'!E145)),NA())</f>
        <v>#N/A</v>
      </c>
      <c r="AF151" s="91" t="e">
        <f ca="true">+IF(AND(ISNUMBER(OFFSET('Sanitation Data'!$F$4,0,10*ROW('Sanitation Data'!F145))),'Data Summary'!CU151="Yes"),100-OFFSET('Sanitation Data'!$F$4,0,10*ROW('Sanitation Data'!F145)),NA())</f>
        <v>#N/A</v>
      </c>
      <c r="AG151" s="91" t="e">
        <f ca="true">+IF(AND(ISNUMBER(OFFSET('Sanitation Data'!$F$6,0,10*ROW('Sanitation Data'!F145))),'Data Summary'!CV151="Yes"),OFFSET('Sanitation Data'!$F$6,0,10*ROW('Sanitation Data'!F145)),NA())</f>
        <v>#N/A</v>
      </c>
      <c r="AH151" s="91" t="e">
        <f ca="true">+IF(AND(ISNUMBER(OFFSET('Sanitation Data'!$F$10,0,10*ROW('Sanitation Data'!F145))),'Data Summary'!CW151="Yes"),OFFSET('Sanitation Data'!$F$10,0,10*ROW('Sanitation Data'!F145)),NA())</f>
        <v>#N/A</v>
      </c>
      <c r="AI151" s="91" t="e">
        <f ca="true">+IF(AND(ISNUMBER(OFFSET('Sanitation Data'!$F$11,0,10*ROW('Sanitation Data'!F145))),'Data Summary'!CX151="Yes"),OFFSET('Sanitation Data'!$F$11,0,10*ROW('Sanitation Data'!F145)),NA())</f>
        <v>#N/A</v>
      </c>
      <c r="AJ151" s="91" t="e">
        <f ca="true">+IF(AND(ISNUMBER(OFFSET('Sanitation Data'!$F$12,0,10*ROW('Sanitation Data'!F145))),'Data Summary'!CY151="Yes"),OFFSET('Sanitation Data'!$F$12,0,10*ROW('Sanitation Data'!F145)),NA())</f>
        <v>#N/A</v>
      </c>
      <c r="AK151" s="91" t="e">
        <f ca="true">+IF(AND(ISNUMBER(OFFSET('Sanitation Data'!$G$4,0,10*ROW('Sanitation Data'!G145))),'Data Summary'!CZ151="Yes"),100-OFFSET('Sanitation Data'!$G$4,0,10*ROW('Sanitation Data'!G145)),NA())</f>
        <v>#N/A</v>
      </c>
      <c r="AL151" s="91" t="e">
        <f ca="true">+IF(AND(ISNUMBER(OFFSET('Sanitation Data'!$G$6,0,10*ROW('Sanitation Data'!G145))),'Data Summary'!DA151="Yes"),OFFSET('Sanitation Data'!$G$6,0,10*ROW('Sanitation Data'!G145)),NA())</f>
        <v>#N/A</v>
      </c>
      <c r="AM151" s="91" t="e">
        <f ca="true">+IF(AND(ISNUMBER(OFFSET('Sanitation Data'!$G$10,0,10*ROW('Sanitation Data'!G145))),'Data Summary'!DB151="Yes"),OFFSET('Sanitation Data'!$G$10,0,10*ROW('Sanitation Data'!G145)),NA())</f>
        <v>#N/A</v>
      </c>
      <c r="AN151" s="91" t="e">
        <f ca="true">+IF(AND(ISNUMBER(OFFSET('Sanitation Data'!$G$11,0,10*ROW('Sanitation Data'!G145))),'Data Summary'!DC151="Yes"),OFFSET('Sanitation Data'!$G$11,0,10*ROW('Sanitation Data'!G145)),NA())</f>
        <v>#N/A</v>
      </c>
      <c r="AO151" s="91" t="e">
        <f ca="true">+IF(AND(ISNUMBER(OFFSET('Sanitation Data'!$G$12,0,10*ROW('Sanitation Data'!G145))),'Data Summary'!DD151="Yes"),OFFSET('Sanitation Data'!$G$12,0,10*ROW('Sanitation Data'!G145)),NA())</f>
        <v>#N/A</v>
      </c>
      <c r="AP151" s="91" t="e">
        <f ca="true">+IF(AND(ISNUMBER(OFFSET('Sanitation Data'!$H$4,0,10*ROW('Sanitation Data'!H145))),'Data Summary'!DE151="Yes"),100-OFFSET('Sanitation Data'!$H$4,0,10*ROW('Sanitation Data'!H145)),NA())</f>
        <v>#N/A</v>
      </c>
      <c r="AQ151" s="91" t="e">
        <f ca="true">+IF(AND(ISNUMBER(OFFSET('Sanitation Data'!$H$6,0,10*ROW('Sanitation Data'!H145))),'Data Summary'!DF151="Yes"),OFFSET('Sanitation Data'!$H$6,0,10*ROW('Sanitation Data'!H145)),NA())</f>
        <v>#N/A</v>
      </c>
      <c r="AR151" s="91" t="e">
        <f ca="true">+IF(AND(ISNUMBER(OFFSET('Sanitation Data'!$H$10,0,10*ROW('Sanitation Data'!H145))),'Data Summary'!DG151="Yes"),OFFSET('Sanitation Data'!$H$10,0,10*ROW('Sanitation Data'!H145)),NA())</f>
        <v>#N/A</v>
      </c>
      <c r="AS151" s="91" t="e">
        <f ca="true">+IF(AND(ISNUMBER(OFFSET('Sanitation Data'!$H$11,0,10*ROW('Sanitation Data'!H145))),'Data Summary'!DH151="Yes"),OFFSET('Sanitation Data'!$H$11,0,10*ROW('Sanitation Data'!H145)),NA())</f>
        <v>#N/A</v>
      </c>
      <c r="AT151" s="91" t="e">
        <f ca="true">+IF(AND(ISNUMBER(OFFSET('Sanitation Data'!$H$12,0,10*ROW('Sanitation Data'!H145))),'Data Summary'!DI151="Yes"),OFFSET('Sanitation Data'!$H$12,0,10*ROW('Sanitation Data'!H145)),NA())</f>
        <v>#N/A</v>
      </c>
      <c r="AU151" s="91" t="e">
        <f ca="true">+IF(AND(ISNUMBER(OFFSET('Sanitation Data'!$I$4,0,10*ROW('Sanitation Data'!I145))),'Data Summary'!DJ151="Yes"),100-OFFSET('Sanitation Data'!$I$4,0,10*ROW('Sanitation Data'!I145)),NA())</f>
        <v>#N/A</v>
      </c>
      <c r="AV151" s="91" t="e">
        <f ca="true">+IF(AND(ISNUMBER(OFFSET('Sanitation Data'!$I$6,0,10*ROW('Sanitation Data'!I145))),'Data Summary'!DK151="Yes"),OFFSET('Sanitation Data'!$I$6,0,10*ROW('Sanitation Data'!I145)),NA())</f>
        <v>#N/A</v>
      </c>
      <c r="AW151" s="91" t="e">
        <f ca="true">+IF(AND(ISNUMBER(OFFSET('Sanitation Data'!$I$10,0,10*ROW('Sanitation Data'!I145))),'Data Summary'!DL151="Yes"),OFFSET('Sanitation Data'!$I$10,0,10*ROW('Sanitation Data'!I145)),NA())</f>
        <v>#N/A</v>
      </c>
      <c r="AX151" s="91" t="e">
        <f ca="true">+IF(AND(ISNUMBER(OFFSET('Sanitation Data'!$I$11,0,10*ROW('Sanitation Data'!I145))),'Data Summary'!DM151="Yes"),OFFSET('Sanitation Data'!$I$11,0,10*ROW('Sanitation Data'!I145)),NA())</f>
        <v>#N/A</v>
      </c>
      <c r="AY151" s="91" t="e">
        <f ca="true">+IF(AND(ISNUMBER(OFFSET('Sanitation Data'!$I$12,0,10*ROW('Sanitation Data'!I145))),'Data Summary'!DN151="Yes"),OFFSET('Sanitation Data'!$I$12,0,10*ROW('Sanitation Data'!I145)),NA())</f>
        <v>#N/A</v>
      </c>
      <c r="AZ151" s="92" t="e">
        <f ca="true">+IF(AND(ISNUMBER(OFFSET('Hygiene Data'!$D$5,0,10*ROW('Hygiene Data'!D145))),'Data Summary'!DO151="Yes"),OFFSET('Hygiene Data'!$D$5,0,10*ROW('Hygiene Data'!D145)),NA())</f>
        <v>#N/A</v>
      </c>
      <c r="BA151" s="92" t="e">
        <f ca="true">+IF(AND(ISNUMBER(OFFSET('Hygiene Data'!$D$7,0,10*ROW('Hygiene Data'!D145))),'Data Summary'!DP151="Yes"),OFFSET('Hygiene Data'!$D$7,0,10*ROW('Hygiene Data'!D145)),NA())</f>
        <v>#N/A</v>
      </c>
      <c r="BB151" s="92" t="e">
        <f ca="true">+IF(AND(ISNUMBER(OFFSET('Hygiene Data'!$D$9,0,10*ROW('Hygiene Data'!D145))),'Data Summary'!DQ151="Yes"),OFFSET('Hygiene Data'!$D$9,0,10*ROW('Hygiene Data'!D145)),NA())</f>
        <v>#N/A</v>
      </c>
      <c r="BC151" s="92" t="e">
        <f ca="true">+IF(AND(ISNUMBER(OFFSET('Hygiene Data'!$E$5,0,10*ROW('Hygiene Data'!E145))),'Data Summary'!DR151="Yes"),OFFSET('Hygiene Data'!$E$5,0,10*ROW('Hygiene Data'!E145)),NA())</f>
        <v>#N/A</v>
      </c>
      <c r="BD151" s="92" t="e">
        <f ca="true">+IF(AND(ISNUMBER(OFFSET('Hygiene Data'!$E$7,0,10*ROW('Hygiene Data'!E145))),'Data Summary'!DS151="Yes"),OFFSET('Hygiene Data'!$E$7,0,10*ROW('Hygiene Data'!E145)),NA())</f>
        <v>#N/A</v>
      </c>
      <c r="BE151" s="92" t="e">
        <f ca="true">+IF(AND(ISNUMBER(OFFSET('Hygiene Data'!$E$9,0,10*ROW('Hygiene Data'!E145))),'Data Summary'!DT151="Yes"),OFFSET('Hygiene Data'!$E$9,0,10*ROW('Hygiene Data'!E145)),NA())</f>
        <v>#N/A</v>
      </c>
      <c r="BF151" s="92" t="e">
        <f ca="true">+IF(AND(ISNUMBER(OFFSET('Hygiene Data'!$F$5,0,10*ROW('Hygiene Data'!F145))),'Data Summary'!DU151="Yes"),OFFSET('Hygiene Data'!$F$5,0,10*ROW('Hygiene Data'!F145)),NA())</f>
        <v>#N/A</v>
      </c>
      <c r="BG151" s="92" t="e">
        <f ca="true">+IF(AND(ISNUMBER(OFFSET('Hygiene Data'!$F$7,0,10*ROW('Hygiene Data'!F145))),'Data Summary'!DV151="Yes"),OFFSET('Hygiene Data'!$F$7,0,10*ROW('Hygiene Data'!F145)),NA())</f>
        <v>#N/A</v>
      </c>
      <c r="BH151" s="92" t="e">
        <f ca="true">+IF(AND(ISNUMBER(OFFSET('Hygiene Data'!$F$9,0,10*ROW('Hygiene Data'!F145))),'Data Summary'!DW151="Yes"),OFFSET('Hygiene Data'!$F$9,0,10*ROW('Hygiene Data'!F145)),NA())</f>
        <v>#N/A</v>
      </c>
      <c r="BI151" s="92" t="e">
        <f ca="true">+IF(AND(ISNUMBER(OFFSET('Hygiene Data'!$G$5,0,10*ROW('Hygiene Data'!G145))),'Data Summary'!DX151="Yes"),OFFSET('Hygiene Data'!$G$5,0,10*ROW('Hygiene Data'!G145)),NA())</f>
        <v>#N/A</v>
      </c>
      <c r="BJ151" s="92" t="e">
        <f ca="true">+IF(AND(ISNUMBER(OFFSET('Hygiene Data'!$G$7,0,10*ROW('Hygiene Data'!G145))),'Data Summary'!DY151="Yes"),OFFSET('Hygiene Data'!$G$7,0,10*ROW('Hygiene Data'!G145)),NA())</f>
        <v>#N/A</v>
      </c>
      <c r="BK151" s="92" t="e">
        <f ca="true">+IF(AND(ISNUMBER(OFFSET('Hygiene Data'!$G$9,0,10*ROW('Hygiene Data'!G145))),'Data Summary'!DZ151="Yes"),OFFSET('Hygiene Data'!$G$9,0,10*ROW('Hygiene Data'!G145)),NA())</f>
        <v>#N/A</v>
      </c>
      <c r="BL151" s="92" t="e">
        <f ca="true">+IF(AND(ISNUMBER(OFFSET('Hygiene Data'!$H$5,0,10*ROW('Hygiene Data'!H145))),'Data Summary'!EA151="Yes"),OFFSET('Hygiene Data'!$H$5,0,10*ROW('Hygiene Data'!H145)),NA())</f>
        <v>#N/A</v>
      </c>
      <c r="BM151" s="92" t="e">
        <f ca="true">+IF(AND(ISNUMBER(OFFSET('Hygiene Data'!$H$7,0,10*ROW('Hygiene Data'!H145))),'Data Summary'!EB151="Yes"),OFFSET('Hygiene Data'!$H$7,0,10*ROW('Hygiene Data'!H145)),NA())</f>
        <v>#N/A</v>
      </c>
      <c r="BN151" s="92" t="e">
        <f ca="true">+IF(AND(ISNUMBER(OFFSET('Hygiene Data'!$H$9,0,10*ROW('Hygiene Data'!H145))),'Data Summary'!EC151="Yes"),OFFSET('Hygiene Data'!$H$9,0,10*ROW('Hygiene Data'!H145)),NA())</f>
        <v>#N/A</v>
      </c>
      <c r="BO151" s="92" t="e">
        <f ca="true">+IF(AND(ISNUMBER(OFFSET('Hygiene Data'!$I$5,0,10*ROW('Hygiene Data'!I145))),'Data Summary'!ED151="Yes"),OFFSET('Hygiene Data'!$I$5,0,10*ROW('Hygiene Data'!I145)),NA())</f>
        <v>#N/A</v>
      </c>
      <c r="BP151" s="92" t="e">
        <f ca="true">+IF(AND(ISNUMBER(OFFSET('Hygiene Data'!$I$7,0,10*ROW('Hygiene Data'!I145))),'Data Summary'!EE151="Yes"),OFFSET('Hygiene Data'!$I$7,0,10*ROW('Hygiene Data'!I145)),NA())</f>
        <v>#N/A</v>
      </c>
      <c r="BQ151" s="92"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4" t="str">
        <f ca="true">+IF(ISTEXT('Data Summary'!B152),'Data Summary'!B152,"")</f>
        <v/>
      </c>
      <c r="C152" s="327" t="e">
        <f ca="true">+VALUE('Data Summary'!C152)</f>
        <v>#VALUE!</v>
      </c>
      <c r="D152" s="90" t="e">
        <f ca="true">+IF(AND(ISNUMBER(OFFSET('Water Data'!$D$4,0,10*ROW('Water Data'!D146))),'Data Summary'!BS152="Yes"),100-OFFSET('Water Data'!$D$4,0,10*ROW('Water Data'!D146)),NA())</f>
        <v>#N/A</v>
      </c>
      <c r="E152" s="90" t="e">
        <f ca="true">+IF(AND(ISNUMBER(OFFSET('Water Data'!$D$6,0,10*ROW('Water Data'!D146))),'Data Summary'!BT152="Yes"),OFFSET('Water Data'!$D$6,0,10*ROW('Water Data'!D146)),NA())</f>
        <v>#N/A</v>
      </c>
      <c r="F152" s="90" t="e">
        <f ca="true">+IF(AND(ISNUMBER(OFFSET('Water Data'!$D$9,0,10*ROW('Water Data'!D146))),'Data Summary'!BU152="Yes"),OFFSET('Water Data'!$D$9,0,10*ROW('Water Data'!D146)),NA())</f>
        <v>#N/A</v>
      </c>
      <c r="G152" s="90" t="e">
        <f ca="true">+IF(AND(ISNUMBER(OFFSET('Water Data'!$E$4,0,10*ROW('Water Data'!E146))),'Data Summary'!BV152="Yes"),100-OFFSET('Water Data'!$E$4,0,10*ROW('Water Data'!E146)),NA())</f>
        <v>#N/A</v>
      </c>
      <c r="H152" s="90" t="e">
        <f ca="true">+IF(AND(ISNUMBER(OFFSET('Water Data'!$E$6,0,10*ROW('Water Data'!E146))),'Data Summary'!BW152="Yes"),OFFSET('Water Data'!$E$6,0,10*ROW('Water Data'!E146)),NA())</f>
        <v>#N/A</v>
      </c>
      <c r="I152" s="90" t="e">
        <f ca="true">+IF(AND(ISNUMBER(OFFSET('Water Data'!$E$9,0,10*ROW('Water Data'!E146))),'Data Summary'!BX152="Yes"),OFFSET('Water Data'!$E$9,0,10*ROW('Water Data'!E146)),NA())</f>
        <v>#N/A</v>
      </c>
      <c r="J152" s="90" t="e">
        <f ca="true">+IF(AND(ISNUMBER(OFFSET('Water Data'!$F$4,0,10*ROW('Water Data'!F146))),'Data Summary'!BY152="Yes"),100-OFFSET('Water Data'!$F$4,0,10*ROW('Water Data'!F146)),NA())</f>
        <v>#N/A</v>
      </c>
      <c r="K152" s="90" t="e">
        <f ca="true">+IF(AND(ISNUMBER(OFFSET('Water Data'!$F$6,0,10*ROW('Water Data'!F146))),'Data Summary'!BZ152="Yes"),OFFSET('Water Data'!$F$6,0,10*ROW('Water Data'!F146)),NA())</f>
        <v>#N/A</v>
      </c>
      <c r="L152" s="90" t="e">
        <f ca="true">+IF(AND(ISNUMBER(OFFSET('Water Data'!$F$9,0,10*ROW('Water Data'!F146))),'Data Summary'!CA152="Yes"),OFFSET('Water Data'!$F$9,0,10*ROW('Water Data'!F146)),NA())</f>
        <v>#N/A</v>
      </c>
      <c r="M152" s="90" t="e">
        <f ca="true">+IF(AND(ISNUMBER(OFFSET('Water Data'!$G$4,0,10*ROW('Water Data'!G146))),'Data Summary'!CB152="Yes"),100-OFFSET('Water Data'!$G$4,0,10*ROW('Water Data'!G146)),NA())</f>
        <v>#N/A</v>
      </c>
      <c r="N152" s="90" t="e">
        <f ca="true">+IF(AND(ISNUMBER(OFFSET('Water Data'!$G$6,0,10*ROW('Water Data'!G146))),'Data Summary'!CC152="Yes"),OFFSET('Water Data'!$G$6,0,10*ROW('Water Data'!G146)),NA())</f>
        <v>#N/A</v>
      </c>
      <c r="O152" s="90" t="e">
        <f ca="true">+IF(AND(ISNUMBER(OFFSET('Water Data'!$G$9,0,10*ROW('Water Data'!G146))),'Data Summary'!CD152="Yes"),OFFSET('Water Data'!$G$9,0,10*ROW('Water Data'!G146)),NA())</f>
        <v>#N/A</v>
      </c>
      <c r="P152" s="90" t="e">
        <f ca="true">+IF(AND(ISNUMBER(OFFSET('Water Data'!$H$4,0,10*ROW('Water Data'!H146))),'Data Summary'!CE152="Yes"),100-OFFSET('Water Data'!$H$4,0,10*ROW('Water Data'!H146)),NA())</f>
        <v>#N/A</v>
      </c>
      <c r="Q152" s="90" t="e">
        <f ca="true">+IF(AND(ISNUMBER(OFFSET('Water Data'!$H$6,0,10*ROW('Water Data'!H146))),'Data Summary'!CF152="Yes"),OFFSET('Water Data'!$H$6,0,10*ROW('Water Data'!H146)),NA())</f>
        <v>#N/A</v>
      </c>
      <c r="R152" s="90" t="e">
        <f ca="true">+IF(AND(ISNUMBER(OFFSET('Water Data'!$H$9,0,10*ROW('Water Data'!H146))),'Data Summary'!CG152="Yes"),OFFSET('Water Data'!$H$9,0,10*ROW('Water Data'!H146)),NA())</f>
        <v>#N/A</v>
      </c>
      <c r="S152" s="90" t="e">
        <f ca="true">+IF(AND(ISNUMBER(OFFSET('Water Data'!$I$4,0,10*ROW('Water Data'!I146))),'Data Summary'!CH152="Yes"),100-OFFSET('Water Data'!$I$4,0,10*ROW('Water Data'!I146)),NA())</f>
        <v>#N/A</v>
      </c>
      <c r="T152" s="90" t="e">
        <f ca="true">+IF(AND(ISNUMBER(OFFSET('Water Data'!$I$6,0,10*ROW('Water Data'!I146))),'Data Summary'!CI152="Yes"),OFFSET('Water Data'!$I$6,0,10*ROW('Water Data'!I146)),NA())</f>
        <v>#N/A</v>
      </c>
      <c r="U152" s="90" t="e">
        <f ca="true">+IF(AND(ISNUMBER(OFFSET('Water Data'!$I$9,0,10*ROW('Water Data'!I146))),'Data Summary'!CJ152="Yes"),OFFSET('Water Data'!$I$9,0,10*ROW('Water Data'!I146)),NA())</f>
        <v>#N/A</v>
      </c>
      <c r="V152" s="91" t="e">
        <f ca="true">+IF(AND(ISNUMBER(OFFSET('Sanitation Data'!$D$4,0,10*ROW('Sanitation Data'!D146))),'Data Summary'!CK152="Yes"),100-OFFSET('Sanitation Data'!$D$4,0,10*ROW('Sanitation Data'!D146)),NA())</f>
        <v>#N/A</v>
      </c>
      <c r="W152" s="91" t="e">
        <f ca="true">+IF(AND(ISNUMBER(OFFSET('Sanitation Data'!$D$6,0,10*ROW('Sanitation Data'!D146))),'Data Summary'!CL152="Yes"),OFFSET('Sanitation Data'!$D$6,0,10*ROW('Sanitation Data'!D146)),NA())</f>
        <v>#N/A</v>
      </c>
      <c r="X152" s="91" t="e">
        <f ca="true">+IF(AND(ISNUMBER(OFFSET('Sanitation Data'!$D$10,0,10*ROW('Sanitation Data'!D146))),'Data Summary'!CM152="Yes"),OFFSET('Sanitation Data'!$D$10,0,10*ROW('Sanitation Data'!D146)),NA())</f>
        <v>#N/A</v>
      </c>
      <c r="Y152" s="91" t="e">
        <f ca="true">+IF(AND(ISNUMBER(OFFSET('Sanitation Data'!$D$11,0,10*ROW('Sanitation Data'!D146))),'Data Summary'!CN152="Yes"),OFFSET('Sanitation Data'!$D$11,0,10*ROW('Sanitation Data'!D146)),NA())</f>
        <v>#N/A</v>
      </c>
      <c r="Z152" s="91" t="e">
        <f ca="true">+IF(AND(ISNUMBER(OFFSET('Sanitation Data'!$D$12,0,10*ROW('Sanitation Data'!D146))),'Data Summary'!CO152="Yes"),OFFSET('Sanitation Data'!$D$12,0,10*ROW('Sanitation Data'!D146)),NA())</f>
        <v>#N/A</v>
      </c>
      <c r="AA152" s="91" t="e">
        <f ca="true">+IF(AND(ISNUMBER(OFFSET('Sanitation Data'!$E$4,0,10*ROW('Sanitation Data'!E146))),'Data Summary'!CP152="Yes"),100-OFFSET('Sanitation Data'!$E$4,0,10*ROW('Sanitation Data'!E146)),NA())</f>
        <v>#N/A</v>
      </c>
      <c r="AB152" s="91" t="e">
        <f ca="true">+IF(AND(ISNUMBER(OFFSET('Sanitation Data'!$E$6,0,10*ROW('Sanitation Data'!E146))),'Data Summary'!CQ152="Yes"),OFFSET('Sanitation Data'!$E$6,0,10*ROW('Sanitation Data'!E146)),NA())</f>
        <v>#N/A</v>
      </c>
      <c r="AC152" s="91" t="e">
        <f ca="true">+IF(AND(ISNUMBER(OFFSET('Sanitation Data'!$E$10,0,10*ROW('Sanitation Data'!E146))),'Data Summary'!CR152="Yes"),OFFSET('Sanitation Data'!$E$10,0,10*ROW('Sanitation Data'!E146)),NA())</f>
        <v>#N/A</v>
      </c>
      <c r="AD152" s="91" t="e">
        <f ca="true">+IF(AND(ISNUMBER(OFFSET('Sanitation Data'!$E$11,0,10*ROW('Sanitation Data'!E146))),'Data Summary'!CS152="Yes"),OFFSET('Sanitation Data'!$E$11,0,10*ROW('Sanitation Data'!E146)),NA())</f>
        <v>#N/A</v>
      </c>
      <c r="AE152" s="91" t="e">
        <f ca="true">+IF(AND(ISNUMBER(OFFSET('Sanitation Data'!$E$12,0,10*ROW('Sanitation Data'!E146))),'Data Summary'!CT152="Yes"),OFFSET('Sanitation Data'!$E$12,0,10*ROW('Sanitation Data'!E146)),NA())</f>
        <v>#N/A</v>
      </c>
      <c r="AF152" s="91" t="e">
        <f ca="true">+IF(AND(ISNUMBER(OFFSET('Sanitation Data'!$F$4,0,10*ROW('Sanitation Data'!F146))),'Data Summary'!CU152="Yes"),100-OFFSET('Sanitation Data'!$F$4,0,10*ROW('Sanitation Data'!F146)),NA())</f>
        <v>#N/A</v>
      </c>
      <c r="AG152" s="91" t="e">
        <f ca="true">+IF(AND(ISNUMBER(OFFSET('Sanitation Data'!$F$6,0,10*ROW('Sanitation Data'!F146))),'Data Summary'!CV152="Yes"),OFFSET('Sanitation Data'!$F$6,0,10*ROW('Sanitation Data'!F146)),NA())</f>
        <v>#N/A</v>
      </c>
      <c r="AH152" s="91" t="e">
        <f ca="true">+IF(AND(ISNUMBER(OFFSET('Sanitation Data'!$F$10,0,10*ROW('Sanitation Data'!F146))),'Data Summary'!CW152="Yes"),OFFSET('Sanitation Data'!$F$10,0,10*ROW('Sanitation Data'!F146)),NA())</f>
        <v>#N/A</v>
      </c>
      <c r="AI152" s="91" t="e">
        <f ca="true">+IF(AND(ISNUMBER(OFFSET('Sanitation Data'!$F$11,0,10*ROW('Sanitation Data'!F146))),'Data Summary'!CX152="Yes"),OFFSET('Sanitation Data'!$F$11,0,10*ROW('Sanitation Data'!F146)),NA())</f>
        <v>#N/A</v>
      </c>
      <c r="AJ152" s="91" t="e">
        <f ca="true">+IF(AND(ISNUMBER(OFFSET('Sanitation Data'!$F$12,0,10*ROW('Sanitation Data'!F146))),'Data Summary'!CY152="Yes"),OFFSET('Sanitation Data'!$F$12,0,10*ROW('Sanitation Data'!F146)),NA())</f>
        <v>#N/A</v>
      </c>
      <c r="AK152" s="91" t="e">
        <f ca="true">+IF(AND(ISNUMBER(OFFSET('Sanitation Data'!$G$4,0,10*ROW('Sanitation Data'!G146))),'Data Summary'!CZ152="Yes"),100-OFFSET('Sanitation Data'!$G$4,0,10*ROW('Sanitation Data'!G146)),NA())</f>
        <v>#N/A</v>
      </c>
      <c r="AL152" s="91" t="e">
        <f ca="true">+IF(AND(ISNUMBER(OFFSET('Sanitation Data'!$G$6,0,10*ROW('Sanitation Data'!G146))),'Data Summary'!DA152="Yes"),OFFSET('Sanitation Data'!$G$6,0,10*ROW('Sanitation Data'!G146)),NA())</f>
        <v>#N/A</v>
      </c>
      <c r="AM152" s="91" t="e">
        <f ca="true">+IF(AND(ISNUMBER(OFFSET('Sanitation Data'!$G$10,0,10*ROW('Sanitation Data'!G146))),'Data Summary'!DB152="Yes"),OFFSET('Sanitation Data'!$G$10,0,10*ROW('Sanitation Data'!G146)),NA())</f>
        <v>#N/A</v>
      </c>
      <c r="AN152" s="91" t="e">
        <f ca="true">+IF(AND(ISNUMBER(OFFSET('Sanitation Data'!$G$11,0,10*ROW('Sanitation Data'!G146))),'Data Summary'!DC152="Yes"),OFFSET('Sanitation Data'!$G$11,0,10*ROW('Sanitation Data'!G146)),NA())</f>
        <v>#N/A</v>
      </c>
      <c r="AO152" s="91" t="e">
        <f ca="true">+IF(AND(ISNUMBER(OFFSET('Sanitation Data'!$G$12,0,10*ROW('Sanitation Data'!G146))),'Data Summary'!DD152="Yes"),OFFSET('Sanitation Data'!$G$12,0,10*ROW('Sanitation Data'!G146)),NA())</f>
        <v>#N/A</v>
      </c>
      <c r="AP152" s="91" t="e">
        <f ca="true">+IF(AND(ISNUMBER(OFFSET('Sanitation Data'!$H$4,0,10*ROW('Sanitation Data'!H146))),'Data Summary'!DE152="Yes"),100-OFFSET('Sanitation Data'!$H$4,0,10*ROW('Sanitation Data'!H146)),NA())</f>
        <v>#N/A</v>
      </c>
      <c r="AQ152" s="91" t="e">
        <f ca="true">+IF(AND(ISNUMBER(OFFSET('Sanitation Data'!$H$6,0,10*ROW('Sanitation Data'!H146))),'Data Summary'!DF152="Yes"),OFFSET('Sanitation Data'!$H$6,0,10*ROW('Sanitation Data'!H146)),NA())</f>
        <v>#N/A</v>
      </c>
      <c r="AR152" s="91" t="e">
        <f ca="true">+IF(AND(ISNUMBER(OFFSET('Sanitation Data'!$H$10,0,10*ROW('Sanitation Data'!H146))),'Data Summary'!DG152="Yes"),OFFSET('Sanitation Data'!$H$10,0,10*ROW('Sanitation Data'!H146)),NA())</f>
        <v>#N/A</v>
      </c>
      <c r="AS152" s="91" t="e">
        <f ca="true">+IF(AND(ISNUMBER(OFFSET('Sanitation Data'!$H$11,0,10*ROW('Sanitation Data'!H146))),'Data Summary'!DH152="Yes"),OFFSET('Sanitation Data'!$H$11,0,10*ROW('Sanitation Data'!H146)),NA())</f>
        <v>#N/A</v>
      </c>
      <c r="AT152" s="91" t="e">
        <f ca="true">+IF(AND(ISNUMBER(OFFSET('Sanitation Data'!$H$12,0,10*ROW('Sanitation Data'!H146))),'Data Summary'!DI152="Yes"),OFFSET('Sanitation Data'!$H$12,0,10*ROW('Sanitation Data'!H146)),NA())</f>
        <v>#N/A</v>
      </c>
      <c r="AU152" s="91" t="e">
        <f ca="true">+IF(AND(ISNUMBER(OFFSET('Sanitation Data'!$I$4,0,10*ROW('Sanitation Data'!I146))),'Data Summary'!DJ152="Yes"),100-OFFSET('Sanitation Data'!$I$4,0,10*ROW('Sanitation Data'!I146)),NA())</f>
        <v>#N/A</v>
      </c>
      <c r="AV152" s="91" t="e">
        <f ca="true">+IF(AND(ISNUMBER(OFFSET('Sanitation Data'!$I$6,0,10*ROW('Sanitation Data'!I146))),'Data Summary'!DK152="Yes"),OFFSET('Sanitation Data'!$I$6,0,10*ROW('Sanitation Data'!I146)),NA())</f>
        <v>#N/A</v>
      </c>
      <c r="AW152" s="91" t="e">
        <f ca="true">+IF(AND(ISNUMBER(OFFSET('Sanitation Data'!$I$10,0,10*ROW('Sanitation Data'!I146))),'Data Summary'!DL152="Yes"),OFFSET('Sanitation Data'!$I$10,0,10*ROW('Sanitation Data'!I146)),NA())</f>
        <v>#N/A</v>
      </c>
      <c r="AX152" s="91" t="e">
        <f ca="true">+IF(AND(ISNUMBER(OFFSET('Sanitation Data'!$I$11,0,10*ROW('Sanitation Data'!I146))),'Data Summary'!DM152="Yes"),OFFSET('Sanitation Data'!$I$11,0,10*ROW('Sanitation Data'!I146)),NA())</f>
        <v>#N/A</v>
      </c>
      <c r="AY152" s="91" t="e">
        <f ca="true">+IF(AND(ISNUMBER(OFFSET('Sanitation Data'!$I$12,0,10*ROW('Sanitation Data'!I146))),'Data Summary'!DN152="Yes"),OFFSET('Sanitation Data'!$I$12,0,10*ROW('Sanitation Data'!I146)),NA())</f>
        <v>#N/A</v>
      </c>
      <c r="AZ152" s="92" t="e">
        <f ca="true">+IF(AND(ISNUMBER(OFFSET('Hygiene Data'!$D$5,0,10*ROW('Hygiene Data'!D146))),'Data Summary'!DO152="Yes"),OFFSET('Hygiene Data'!$D$5,0,10*ROW('Hygiene Data'!D146)),NA())</f>
        <v>#N/A</v>
      </c>
      <c r="BA152" s="92" t="e">
        <f ca="true">+IF(AND(ISNUMBER(OFFSET('Hygiene Data'!$D$7,0,10*ROW('Hygiene Data'!D146))),'Data Summary'!DP152="Yes"),OFFSET('Hygiene Data'!$D$7,0,10*ROW('Hygiene Data'!D146)),NA())</f>
        <v>#N/A</v>
      </c>
      <c r="BB152" s="92" t="e">
        <f ca="true">+IF(AND(ISNUMBER(OFFSET('Hygiene Data'!$D$9,0,10*ROW('Hygiene Data'!D146))),'Data Summary'!DQ152="Yes"),OFFSET('Hygiene Data'!$D$9,0,10*ROW('Hygiene Data'!D146)),NA())</f>
        <v>#N/A</v>
      </c>
      <c r="BC152" s="92" t="e">
        <f ca="true">+IF(AND(ISNUMBER(OFFSET('Hygiene Data'!$E$5,0,10*ROW('Hygiene Data'!E146))),'Data Summary'!DR152="Yes"),OFFSET('Hygiene Data'!$E$5,0,10*ROW('Hygiene Data'!E146)),NA())</f>
        <v>#N/A</v>
      </c>
      <c r="BD152" s="92" t="e">
        <f ca="true">+IF(AND(ISNUMBER(OFFSET('Hygiene Data'!$E$7,0,10*ROW('Hygiene Data'!E146))),'Data Summary'!DS152="Yes"),OFFSET('Hygiene Data'!$E$7,0,10*ROW('Hygiene Data'!E146)),NA())</f>
        <v>#N/A</v>
      </c>
      <c r="BE152" s="92" t="e">
        <f ca="true">+IF(AND(ISNUMBER(OFFSET('Hygiene Data'!$E$9,0,10*ROW('Hygiene Data'!E146))),'Data Summary'!DT152="Yes"),OFFSET('Hygiene Data'!$E$9,0,10*ROW('Hygiene Data'!E146)),NA())</f>
        <v>#N/A</v>
      </c>
      <c r="BF152" s="92" t="e">
        <f ca="true">+IF(AND(ISNUMBER(OFFSET('Hygiene Data'!$F$5,0,10*ROW('Hygiene Data'!F146))),'Data Summary'!DU152="Yes"),OFFSET('Hygiene Data'!$F$5,0,10*ROW('Hygiene Data'!F146)),NA())</f>
        <v>#N/A</v>
      </c>
      <c r="BG152" s="92" t="e">
        <f ca="true">+IF(AND(ISNUMBER(OFFSET('Hygiene Data'!$F$7,0,10*ROW('Hygiene Data'!F146))),'Data Summary'!DV152="Yes"),OFFSET('Hygiene Data'!$F$7,0,10*ROW('Hygiene Data'!F146)),NA())</f>
        <v>#N/A</v>
      </c>
      <c r="BH152" s="92" t="e">
        <f ca="true">+IF(AND(ISNUMBER(OFFSET('Hygiene Data'!$F$9,0,10*ROW('Hygiene Data'!F146))),'Data Summary'!DW152="Yes"),OFFSET('Hygiene Data'!$F$9,0,10*ROW('Hygiene Data'!F146)),NA())</f>
        <v>#N/A</v>
      </c>
      <c r="BI152" s="92" t="e">
        <f ca="true">+IF(AND(ISNUMBER(OFFSET('Hygiene Data'!$G$5,0,10*ROW('Hygiene Data'!G146))),'Data Summary'!DX152="Yes"),OFFSET('Hygiene Data'!$G$5,0,10*ROW('Hygiene Data'!G146)),NA())</f>
        <v>#N/A</v>
      </c>
      <c r="BJ152" s="92" t="e">
        <f ca="true">+IF(AND(ISNUMBER(OFFSET('Hygiene Data'!$G$7,0,10*ROW('Hygiene Data'!G146))),'Data Summary'!DY152="Yes"),OFFSET('Hygiene Data'!$G$7,0,10*ROW('Hygiene Data'!G146)),NA())</f>
        <v>#N/A</v>
      </c>
      <c r="BK152" s="92" t="e">
        <f ca="true">+IF(AND(ISNUMBER(OFFSET('Hygiene Data'!$G$9,0,10*ROW('Hygiene Data'!G146))),'Data Summary'!DZ152="Yes"),OFFSET('Hygiene Data'!$G$9,0,10*ROW('Hygiene Data'!G146)),NA())</f>
        <v>#N/A</v>
      </c>
      <c r="BL152" s="92" t="e">
        <f ca="true">+IF(AND(ISNUMBER(OFFSET('Hygiene Data'!$H$5,0,10*ROW('Hygiene Data'!H146))),'Data Summary'!EA152="Yes"),OFFSET('Hygiene Data'!$H$5,0,10*ROW('Hygiene Data'!H146)),NA())</f>
        <v>#N/A</v>
      </c>
      <c r="BM152" s="92" t="e">
        <f ca="true">+IF(AND(ISNUMBER(OFFSET('Hygiene Data'!$H$7,0,10*ROW('Hygiene Data'!H146))),'Data Summary'!EB152="Yes"),OFFSET('Hygiene Data'!$H$7,0,10*ROW('Hygiene Data'!H146)),NA())</f>
        <v>#N/A</v>
      </c>
      <c r="BN152" s="92" t="e">
        <f ca="true">+IF(AND(ISNUMBER(OFFSET('Hygiene Data'!$H$9,0,10*ROW('Hygiene Data'!H146))),'Data Summary'!EC152="Yes"),OFFSET('Hygiene Data'!$H$9,0,10*ROW('Hygiene Data'!H146)),NA())</f>
        <v>#N/A</v>
      </c>
      <c r="BO152" s="92" t="e">
        <f ca="true">+IF(AND(ISNUMBER(OFFSET('Hygiene Data'!$I$5,0,10*ROW('Hygiene Data'!I146))),'Data Summary'!ED152="Yes"),OFFSET('Hygiene Data'!$I$5,0,10*ROW('Hygiene Data'!I146)),NA())</f>
        <v>#N/A</v>
      </c>
      <c r="BP152" s="92" t="e">
        <f ca="true">+IF(AND(ISNUMBER(OFFSET('Hygiene Data'!$I$7,0,10*ROW('Hygiene Data'!I146))),'Data Summary'!EE152="Yes"),OFFSET('Hygiene Data'!$I$7,0,10*ROW('Hygiene Data'!I146)),NA())</f>
        <v>#N/A</v>
      </c>
      <c r="BQ152" s="92"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4" t="str">
        <f ca="true">+IF(ISTEXT('Data Summary'!B153),'Data Summary'!B153,"")</f>
        <v/>
      </c>
      <c r="C153" s="327" t="e">
        <f ca="true">+VALUE('Data Summary'!C153)</f>
        <v>#VALUE!</v>
      </c>
      <c r="D153" s="90" t="e">
        <f ca="true">+IF(AND(ISNUMBER(OFFSET('Water Data'!$D$4,0,10*ROW('Water Data'!D147))),'Data Summary'!BS153="Yes"),100-OFFSET('Water Data'!$D$4,0,10*ROW('Water Data'!D147)),NA())</f>
        <v>#N/A</v>
      </c>
      <c r="E153" s="90" t="e">
        <f ca="true">+IF(AND(ISNUMBER(OFFSET('Water Data'!$D$6,0,10*ROW('Water Data'!D147))),'Data Summary'!BT153="Yes"),OFFSET('Water Data'!$D$6,0,10*ROW('Water Data'!D147)),NA())</f>
        <v>#N/A</v>
      </c>
      <c r="F153" s="90" t="e">
        <f ca="true">+IF(AND(ISNUMBER(OFFSET('Water Data'!$D$9,0,10*ROW('Water Data'!D147))),'Data Summary'!BU153="Yes"),OFFSET('Water Data'!$D$9,0,10*ROW('Water Data'!D147)),NA())</f>
        <v>#N/A</v>
      </c>
      <c r="G153" s="90" t="e">
        <f ca="true">+IF(AND(ISNUMBER(OFFSET('Water Data'!$E$4,0,10*ROW('Water Data'!E147))),'Data Summary'!BV153="Yes"),100-OFFSET('Water Data'!$E$4,0,10*ROW('Water Data'!E147)),NA())</f>
        <v>#N/A</v>
      </c>
      <c r="H153" s="90" t="e">
        <f ca="true">+IF(AND(ISNUMBER(OFFSET('Water Data'!$E$6,0,10*ROW('Water Data'!E147))),'Data Summary'!BW153="Yes"),OFFSET('Water Data'!$E$6,0,10*ROW('Water Data'!E147)),NA())</f>
        <v>#N/A</v>
      </c>
      <c r="I153" s="90" t="e">
        <f ca="true">+IF(AND(ISNUMBER(OFFSET('Water Data'!$E$9,0,10*ROW('Water Data'!E147))),'Data Summary'!BX153="Yes"),OFFSET('Water Data'!$E$9,0,10*ROW('Water Data'!E147)),NA())</f>
        <v>#N/A</v>
      </c>
      <c r="J153" s="90" t="e">
        <f ca="true">+IF(AND(ISNUMBER(OFFSET('Water Data'!$F$4,0,10*ROW('Water Data'!F147))),'Data Summary'!BY153="Yes"),100-OFFSET('Water Data'!$F$4,0,10*ROW('Water Data'!F147)),NA())</f>
        <v>#N/A</v>
      </c>
      <c r="K153" s="90" t="e">
        <f ca="true">+IF(AND(ISNUMBER(OFFSET('Water Data'!$F$6,0,10*ROW('Water Data'!F147))),'Data Summary'!BZ153="Yes"),OFFSET('Water Data'!$F$6,0,10*ROW('Water Data'!F147)),NA())</f>
        <v>#N/A</v>
      </c>
      <c r="L153" s="90" t="e">
        <f ca="true">+IF(AND(ISNUMBER(OFFSET('Water Data'!$F$9,0,10*ROW('Water Data'!F147))),'Data Summary'!CA153="Yes"),OFFSET('Water Data'!$F$9,0,10*ROW('Water Data'!F147)),NA())</f>
        <v>#N/A</v>
      </c>
      <c r="M153" s="90" t="e">
        <f ca="true">+IF(AND(ISNUMBER(OFFSET('Water Data'!$G$4,0,10*ROW('Water Data'!G147))),'Data Summary'!CB153="Yes"),100-OFFSET('Water Data'!$G$4,0,10*ROW('Water Data'!G147)),NA())</f>
        <v>#N/A</v>
      </c>
      <c r="N153" s="90" t="e">
        <f ca="true">+IF(AND(ISNUMBER(OFFSET('Water Data'!$G$6,0,10*ROW('Water Data'!G147))),'Data Summary'!CC153="Yes"),OFFSET('Water Data'!$G$6,0,10*ROW('Water Data'!G147)),NA())</f>
        <v>#N/A</v>
      </c>
      <c r="O153" s="90" t="e">
        <f ca="true">+IF(AND(ISNUMBER(OFFSET('Water Data'!$G$9,0,10*ROW('Water Data'!G147))),'Data Summary'!CD153="Yes"),OFFSET('Water Data'!$G$9,0,10*ROW('Water Data'!G147)),NA())</f>
        <v>#N/A</v>
      </c>
      <c r="P153" s="90" t="e">
        <f ca="true">+IF(AND(ISNUMBER(OFFSET('Water Data'!$H$4,0,10*ROW('Water Data'!H147))),'Data Summary'!CE153="Yes"),100-OFFSET('Water Data'!$H$4,0,10*ROW('Water Data'!H147)),NA())</f>
        <v>#N/A</v>
      </c>
      <c r="Q153" s="90" t="e">
        <f ca="true">+IF(AND(ISNUMBER(OFFSET('Water Data'!$H$6,0,10*ROW('Water Data'!H147))),'Data Summary'!CF153="Yes"),OFFSET('Water Data'!$H$6,0,10*ROW('Water Data'!H147)),NA())</f>
        <v>#N/A</v>
      </c>
      <c r="R153" s="90" t="e">
        <f ca="true">+IF(AND(ISNUMBER(OFFSET('Water Data'!$H$9,0,10*ROW('Water Data'!H147))),'Data Summary'!CG153="Yes"),OFFSET('Water Data'!$H$9,0,10*ROW('Water Data'!H147)),NA())</f>
        <v>#N/A</v>
      </c>
      <c r="S153" s="90" t="e">
        <f ca="true">+IF(AND(ISNUMBER(OFFSET('Water Data'!$I$4,0,10*ROW('Water Data'!I147))),'Data Summary'!CH153="Yes"),100-OFFSET('Water Data'!$I$4,0,10*ROW('Water Data'!I147)),NA())</f>
        <v>#N/A</v>
      </c>
      <c r="T153" s="90" t="e">
        <f ca="true">+IF(AND(ISNUMBER(OFFSET('Water Data'!$I$6,0,10*ROW('Water Data'!I147))),'Data Summary'!CI153="Yes"),OFFSET('Water Data'!$I$6,0,10*ROW('Water Data'!I147)),NA())</f>
        <v>#N/A</v>
      </c>
      <c r="U153" s="90" t="e">
        <f ca="true">+IF(AND(ISNUMBER(OFFSET('Water Data'!$I$9,0,10*ROW('Water Data'!I147))),'Data Summary'!CJ153="Yes"),OFFSET('Water Data'!$I$9,0,10*ROW('Water Data'!I147)),NA())</f>
        <v>#N/A</v>
      </c>
      <c r="V153" s="91" t="e">
        <f ca="true">+IF(AND(ISNUMBER(OFFSET('Sanitation Data'!$D$4,0,10*ROW('Sanitation Data'!D147))),'Data Summary'!CK153="Yes"),100-OFFSET('Sanitation Data'!$D$4,0,10*ROW('Sanitation Data'!D147)),NA())</f>
        <v>#N/A</v>
      </c>
      <c r="W153" s="91" t="e">
        <f ca="true">+IF(AND(ISNUMBER(OFFSET('Sanitation Data'!$D$6,0,10*ROW('Sanitation Data'!D147))),'Data Summary'!CL153="Yes"),OFFSET('Sanitation Data'!$D$6,0,10*ROW('Sanitation Data'!D147)),NA())</f>
        <v>#N/A</v>
      </c>
      <c r="X153" s="91" t="e">
        <f ca="true">+IF(AND(ISNUMBER(OFFSET('Sanitation Data'!$D$10,0,10*ROW('Sanitation Data'!D147))),'Data Summary'!CM153="Yes"),OFFSET('Sanitation Data'!$D$10,0,10*ROW('Sanitation Data'!D147)),NA())</f>
        <v>#N/A</v>
      </c>
      <c r="Y153" s="91" t="e">
        <f ca="true">+IF(AND(ISNUMBER(OFFSET('Sanitation Data'!$D$11,0,10*ROW('Sanitation Data'!D147))),'Data Summary'!CN153="Yes"),OFFSET('Sanitation Data'!$D$11,0,10*ROW('Sanitation Data'!D147)),NA())</f>
        <v>#N/A</v>
      </c>
      <c r="Z153" s="91" t="e">
        <f ca="true">+IF(AND(ISNUMBER(OFFSET('Sanitation Data'!$D$12,0,10*ROW('Sanitation Data'!D147))),'Data Summary'!CO153="Yes"),OFFSET('Sanitation Data'!$D$12,0,10*ROW('Sanitation Data'!D147)),NA())</f>
        <v>#N/A</v>
      </c>
      <c r="AA153" s="91" t="e">
        <f ca="true">+IF(AND(ISNUMBER(OFFSET('Sanitation Data'!$E$4,0,10*ROW('Sanitation Data'!E147))),'Data Summary'!CP153="Yes"),100-OFFSET('Sanitation Data'!$E$4,0,10*ROW('Sanitation Data'!E147)),NA())</f>
        <v>#N/A</v>
      </c>
      <c r="AB153" s="91" t="e">
        <f ca="true">+IF(AND(ISNUMBER(OFFSET('Sanitation Data'!$E$6,0,10*ROW('Sanitation Data'!E147))),'Data Summary'!CQ153="Yes"),OFFSET('Sanitation Data'!$E$6,0,10*ROW('Sanitation Data'!E147)),NA())</f>
        <v>#N/A</v>
      </c>
      <c r="AC153" s="91" t="e">
        <f ca="true">+IF(AND(ISNUMBER(OFFSET('Sanitation Data'!$E$10,0,10*ROW('Sanitation Data'!E147))),'Data Summary'!CR153="Yes"),OFFSET('Sanitation Data'!$E$10,0,10*ROW('Sanitation Data'!E147)),NA())</f>
        <v>#N/A</v>
      </c>
      <c r="AD153" s="91" t="e">
        <f ca="true">+IF(AND(ISNUMBER(OFFSET('Sanitation Data'!$E$11,0,10*ROW('Sanitation Data'!E147))),'Data Summary'!CS153="Yes"),OFFSET('Sanitation Data'!$E$11,0,10*ROW('Sanitation Data'!E147)),NA())</f>
        <v>#N/A</v>
      </c>
      <c r="AE153" s="91" t="e">
        <f ca="true">+IF(AND(ISNUMBER(OFFSET('Sanitation Data'!$E$12,0,10*ROW('Sanitation Data'!E147))),'Data Summary'!CT153="Yes"),OFFSET('Sanitation Data'!$E$12,0,10*ROW('Sanitation Data'!E147)),NA())</f>
        <v>#N/A</v>
      </c>
      <c r="AF153" s="91" t="e">
        <f ca="true">+IF(AND(ISNUMBER(OFFSET('Sanitation Data'!$F$4,0,10*ROW('Sanitation Data'!F147))),'Data Summary'!CU153="Yes"),100-OFFSET('Sanitation Data'!$F$4,0,10*ROW('Sanitation Data'!F147)),NA())</f>
        <v>#N/A</v>
      </c>
      <c r="AG153" s="91" t="e">
        <f ca="true">+IF(AND(ISNUMBER(OFFSET('Sanitation Data'!$F$6,0,10*ROW('Sanitation Data'!F147))),'Data Summary'!CV153="Yes"),OFFSET('Sanitation Data'!$F$6,0,10*ROW('Sanitation Data'!F147)),NA())</f>
        <v>#N/A</v>
      </c>
      <c r="AH153" s="91" t="e">
        <f ca="true">+IF(AND(ISNUMBER(OFFSET('Sanitation Data'!$F$10,0,10*ROW('Sanitation Data'!F147))),'Data Summary'!CW153="Yes"),OFFSET('Sanitation Data'!$F$10,0,10*ROW('Sanitation Data'!F147)),NA())</f>
        <v>#N/A</v>
      </c>
      <c r="AI153" s="91" t="e">
        <f ca="true">+IF(AND(ISNUMBER(OFFSET('Sanitation Data'!$F$11,0,10*ROW('Sanitation Data'!F147))),'Data Summary'!CX153="Yes"),OFFSET('Sanitation Data'!$F$11,0,10*ROW('Sanitation Data'!F147)),NA())</f>
        <v>#N/A</v>
      </c>
      <c r="AJ153" s="91" t="e">
        <f ca="true">+IF(AND(ISNUMBER(OFFSET('Sanitation Data'!$F$12,0,10*ROW('Sanitation Data'!F147))),'Data Summary'!CY153="Yes"),OFFSET('Sanitation Data'!$F$12,0,10*ROW('Sanitation Data'!F147)),NA())</f>
        <v>#N/A</v>
      </c>
      <c r="AK153" s="91" t="e">
        <f ca="true">+IF(AND(ISNUMBER(OFFSET('Sanitation Data'!$G$4,0,10*ROW('Sanitation Data'!G147))),'Data Summary'!CZ153="Yes"),100-OFFSET('Sanitation Data'!$G$4,0,10*ROW('Sanitation Data'!G147)),NA())</f>
        <v>#N/A</v>
      </c>
      <c r="AL153" s="91" t="e">
        <f ca="true">+IF(AND(ISNUMBER(OFFSET('Sanitation Data'!$G$6,0,10*ROW('Sanitation Data'!G147))),'Data Summary'!DA153="Yes"),OFFSET('Sanitation Data'!$G$6,0,10*ROW('Sanitation Data'!G147)),NA())</f>
        <v>#N/A</v>
      </c>
      <c r="AM153" s="91" t="e">
        <f ca="true">+IF(AND(ISNUMBER(OFFSET('Sanitation Data'!$G$10,0,10*ROW('Sanitation Data'!G147))),'Data Summary'!DB153="Yes"),OFFSET('Sanitation Data'!$G$10,0,10*ROW('Sanitation Data'!G147)),NA())</f>
        <v>#N/A</v>
      </c>
      <c r="AN153" s="91" t="e">
        <f ca="true">+IF(AND(ISNUMBER(OFFSET('Sanitation Data'!$G$11,0,10*ROW('Sanitation Data'!G147))),'Data Summary'!DC153="Yes"),OFFSET('Sanitation Data'!$G$11,0,10*ROW('Sanitation Data'!G147)),NA())</f>
        <v>#N/A</v>
      </c>
      <c r="AO153" s="91" t="e">
        <f ca="true">+IF(AND(ISNUMBER(OFFSET('Sanitation Data'!$G$12,0,10*ROW('Sanitation Data'!G147))),'Data Summary'!DD153="Yes"),OFFSET('Sanitation Data'!$G$12,0,10*ROW('Sanitation Data'!G147)),NA())</f>
        <v>#N/A</v>
      </c>
      <c r="AP153" s="91" t="e">
        <f ca="true">+IF(AND(ISNUMBER(OFFSET('Sanitation Data'!$H$4,0,10*ROW('Sanitation Data'!H147))),'Data Summary'!DE153="Yes"),100-OFFSET('Sanitation Data'!$H$4,0,10*ROW('Sanitation Data'!H147)),NA())</f>
        <v>#N/A</v>
      </c>
      <c r="AQ153" s="91" t="e">
        <f ca="true">+IF(AND(ISNUMBER(OFFSET('Sanitation Data'!$H$6,0,10*ROW('Sanitation Data'!H147))),'Data Summary'!DF153="Yes"),OFFSET('Sanitation Data'!$H$6,0,10*ROW('Sanitation Data'!H147)),NA())</f>
        <v>#N/A</v>
      </c>
      <c r="AR153" s="91" t="e">
        <f ca="true">+IF(AND(ISNUMBER(OFFSET('Sanitation Data'!$H$10,0,10*ROW('Sanitation Data'!H147))),'Data Summary'!DG153="Yes"),OFFSET('Sanitation Data'!$H$10,0,10*ROW('Sanitation Data'!H147)),NA())</f>
        <v>#N/A</v>
      </c>
      <c r="AS153" s="91" t="e">
        <f ca="true">+IF(AND(ISNUMBER(OFFSET('Sanitation Data'!$H$11,0,10*ROW('Sanitation Data'!H147))),'Data Summary'!DH153="Yes"),OFFSET('Sanitation Data'!$H$11,0,10*ROW('Sanitation Data'!H147)),NA())</f>
        <v>#N/A</v>
      </c>
      <c r="AT153" s="91" t="e">
        <f ca="true">+IF(AND(ISNUMBER(OFFSET('Sanitation Data'!$H$12,0,10*ROW('Sanitation Data'!H147))),'Data Summary'!DI153="Yes"),OFFSET('Sanitation Data'!$H$12,0,10*ROW('Sanitation Data'!H147)),NA())</f>
        <v>#N/A</v>
      </c>
      <c r="AU153" s="91" t="e">
        <f ca="true">+IF(AND(ISNUMBER(OFFSET('Sanitation Data'!$I$4,0,10*ROW('Sanitation Data'!I147))),'Data Summary'!DJ153="Yes"),100-OFFSET('Sanitation Data'!$I$4,0,10*ROW('Sanitation Data'!I147)),NA())</f>
        <v>#N/A</v>
      </c>
      <c r="AV153" s="91" t="e">
        <f ca="true">+IF(AND(ISNUMBER(OFFSET('Sanitation Data'!$I$6,0,10*ROW('Sanitation Data'!I147))),'Data Summary'!DK153="Yes"),OFFSET('Sanitation Data'!$I$6,0,10*ROW('Sanitation Data'!I147)),NA())</f>
        <v>#N/A</v>
      </c>
      <c r="AW153" s="91" t="e">
        <f ca="true">+IF(AND(ISNUMBER(OFFSET('Sanitation Data'!$I$10,0,10*ROW('Sanitation Data'!I147))),'Data Summary'!DL153="Yes"),OFFSET('Sanitation Data'!$I$10,0,10*ROW('Sanitation Data'!I147)),NA())</f>
        <v>#N/A</v>
      </c>
      <c r="AX153" s="91" t="e">
        <f ca="true">+IF(AND(ISNUMBER(OFFSET('Sanitation Data'!$I$11,0,10*ROW('Sanitation Data'!I147))),'Data Summary'!DM153="Yes"),OFFSET('Sanitation Data'!$I$11,0,10*ROW('Sanitation Data'!I147)),NA())</f>
        <v>#N/A</v>
      </c>
      <c r="AY153" s="91" t="e">
        <f ca="true">+IF(AND(ISNUMBER(OFFSET('Sanitation Data'!$I$12,0,10*ROW('Sanitation Data'!I147))),'Data Summary'!DN153="Yes"),OFFSET('Sanitation Data'!$I$12,0,10*ROW('Sanitation Data'!I147)),NA())</f>
        <v>#N/A</v>
      </c>
      <c r="AZ153" s="92" t="e">
        <f ca="true">+IF(AND(ISNUMBER(OFFSET('Hygiene Data'!$D$5,0,10*ROW('Hygiene Data'!D147))),'Data Summary'!DO153="Yes"),OFFSET('Hygiene Data'!$D$5,0,10*ROW('Hygiene Data'!D147)),NA())</f>
        <v>#N/A</v>
      </c>
      <c r="BA153" s="92" t="e">
        <f ca="true">+IF(AND(ISNUMBER(OFFSET('Hygiene Data'!$D$7,0,10*ROW('Hygiene Data'!D147))),'Data Summary'!DP153="Yes"),OFFSET('Hygiene Data'!$D$7,0,10*ROW('Hygiene Data'!D147)),NA())</f>
        <v>#N/A</v>
      </c>
      <c r="BB153" s="92" t="e">
        <f ca="true">+IF(AND(ISNUMBER(OFFSET('Hygiene Data'!$D$9,0,10*ROW('Hygiene Data'!D147))),'Data Summary'!DQ153="Yes"),OFFSET('Hygiene Data'!$D$9,0,10*ROW('Hygiene Data'!D147)),NA())</f>
        <v>#N/A</v>
      </c>
      <c r="BC153" s="92" t="e">
        <f ca="true">+IF(AND(ISNUMBER(OFFSET('Hygiene Data'!$E$5,0,10*ROW('Hygiene Data'!E147))),'Data Summary'!DR153="Yes"),OFFSET('Hygiene Data'!$E$5,0,10*ROW('Hygiene Data'!E147)),NA())</f>
        <v>#N/A</v>
      </c>
      <c r="BD153" s="92" t="e">
        <f ca="true">+IF(AND(ISNUMBER(OFFSET('Hygiene Data'!$E$7,0,10*ROW('Hygiene Data'!E147))),'Data Summary'!DS153="Yes"),OFFSET('Hygiene Data'!$E$7,0,10*ROW('Hygiene Data'!E147)),NA())</f>
        <v>#N/A</v>
      </c>
      <c r="BE153" s="92" t="e">
        <f ca="true">+IF(AND(ISNUMBER(OFFSET('Hygiene Data'!$E$9,0,10*ROW('Hygiene Data'!E147))),'Data Summary'!DT153="Yes"),OFFSET('Hygiene Data'!$E$9,0,10*ROW('Hygiene Data'!E147)),NA())</f>
        <v>#N/A</v>
      </c>
      <c r="BF153" s="92" t="e">
        <f ca="true">+IF(AND(ISNUMBER(OFFSET('Hygiene Data'!$F$5,0,10*ROW('Hygiene Data'!F147))),'Data Summary'!DU153="Yes"),OFFSET('Hygiene Data'!$F$5,0,10*ROW('Hygiene Data'!F147)),NA())</f>
        <v>#N/A</v>
      </c>
      <c r="BG153" s="92" t="e">
        <f ca="true">+IF(AND(ISNUMBER(OFFSET('Hygiene Data'!$F$7,0,10*ROW('Hygiene Data'!F147))),'Data Summary'!DV153="Yes"),OFFSET('Hygiene Data'!$F$7,0,10*ROW('Hygiene Data'!F147)),NA())</f>
        <v>#N/A</v>
      </c>
      <c r="BH153" s="92" t="e">
        <f ca="true">+IF(AND(ISNUMBER(OFFSET('Hygiene Data'!$F$9,0,10*ROW('Hygiene Data'!F147))),'Data Summary'!DW153="Yes"),OFFSET('Hygiene Data'!$F$9,0,10*ROW('Hygiene Data'!F147)),NA())</f>
        <v>#N/A</v>
      </c>
      <c r="BI153" s="92" t="e">
        <f ca="true">+IF(AND(ISNUMBER(OFFSET('Hygiene Data'!$G$5,0,10*ROW('Hygiene Data'!G147))),'Data Summary'!DX153="Yes"),OFFSET('Hygiene Data'!$G$5,0,10*ROW('Hygiene Data'!G147)),NA())</f>
        <v>#N/A</v>
      </c>
      <c r="BJ153" s="92" t="e">
        <f ca="true">+IF(AND(ISNUMBER(OFFSET('Hygiene Data'!$G$7,0,10*ROW('Hygiene Data'!G147))),'Data Summary'!DY153="Yes"),OFFSET('Hygiene Data'!$G$7,0,10*ROW('Hygiene Data'!G147)),NA())</f>
        <v>#N/A</v>
      </c>
      <c r="BK153" s="92" t="e">
        <f ca="true">+IF(AND(ISNUMBER(OFFSET('Hygiene Data'!$G$9,0,10*ROW('Hygiene Data'!G147))),'Data Summary'!DZ153="Yes"),OFFSET('Hygiene Data'!$G$9,0,10*ROW('Hygiene Data'!G147)),NA())</f>
        <v>#N/A</v>
      </c>
      <c r="BL153" s="92" t="e">
        <f ca="true">+IF(AND(ISNUMBER(OFFSET('Hygiene Data'!$H$5,0,10*ROW('Hygiene Data'!H147))),'Data Summary'!EA153="Yes"),OFFSET('Hygiene Data'!$H$5,0,10*ROW('Hygiene Data'!H147)),NA())</f>
        <v>#N/A</v>
      </c>
      <c r="BM153" s="92" t="e">
        <f ca="true">+IF(AND(ISNUMBER(OFFSET('Hygiene Data'!$H$7,0,10*ROW('Hygiene Data'!H147))),'Data Summary'!EB153="Yes"),OFFSET('Hygiene Data'!$H$7,0,10*ROW('Hygiene Data'!H147)),NA())</f>
        <v>#N/A</v>
      </c>
      <c r="BN153" s="92" t="e">
        <f ca="true">+IF(AND(ISNUMBER(OFFSET('Hygiene Data'!$H$9,0,10*ROW('Hygiene Data'!H147))),'Data Summary'!EC153="Yes"),OFFSET('Hygiene Data'!$H$9,0,10*ROW('Hygiene Data'!H147)),NA())</f>
        <v>#N/A</v>
      </c>
      <c r="BO153" s="92" t="e">
        <f ca="true">+IF(AND(ISNUMBER(OFFSET('Hygiene Data'!$I$5,0,10*ROW('Hygiene Data'!I147))),'Data Summary'!ED153="Yes"),OFFSET('Hygiene Data'!$I$5,0,10*ROW('Hygiene Data'!I147)),NA())</f>
        <v>#N/A</v>
      </c>
      <c r="BP153" s="92" t="e">
        <f ca="true">+IF(AND(ISNUMBER(OFFSET('Hygiene Data'!$I$7,0,10*ROW('Hygiene Data'!I147))),'Data Summary'!EE153="Yes"),OFFSET('Hygiene Data'!$I$7,0,10*ROW('Hygiene Data'!I147)),NA())</f>
        <v>#N/A</v>
      </c>
      <c r="BQ153" s="92"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4" t="str">
        <f ca="true">+IF(ISTEXT('Data Summary'!B154),'Data Summary'!B154,"")</f>
        <v/>
      </c>
      <c r="C154" s="327" t="e">
        <f ca="true">+VALUE('Data Summary'!C154)</f>
        <v>#VALUE!</v>
      </c>
      <c r="D154" s="90" t="e">
        <f ca="true">+IF(AND(ISNUMBER(OFFSET('Water Data'!$D$4,0,10*ROW('Water Data'!D148))),'Data Summary'!BS154="Yes"),100-OFFSET('Water Data'!$D$4,0,10*ROW('Water Data'!D148)),NA())</f>
        <v>#N/A</v>
      </c>
      <c r="E154" s="90" t="e">
        <f ca="true">+IF(AND(ISNUMBER(OFFSET('Water Data'!$D$6,0,10*ROW('Water Data'!D148))),'Data Summary'!BT154="Yes"),OFFSET('Water Data'!$D$6,0,10*ROW('Water Data'!D148)),NA())</f>
        <v>#N/A</v>
      </c>
      <c r="F154" s="90" t="e">
        <f ca="true">+IF(AND(ISNUMBER(OFFSET('Water Data'!$D$9,0,10*ROW('Water Data'!D148))),'Data Summary'!BU154="Yes"),OFFSET('Water Data'!$D$9,0,10*ROW('Water Data'!D148)),NA())</f>
        <v>#N/A</v>
      </c>
      <c r="G154" s="90" t="e">
        <f ca="true">+IF(AND(ISNUMBER(OFFSET('Water Data'!$E$4,0,10*ROW('Water Data'!E148))),'Data Summary'!BV154="Yes"),100-OFFSET('Water Data'!$E$4,0,10*ROW('Water Data'!E148)),NA())</f>
        <v>#N/A</v>
      </c>
      <c r="H154" s="90" t="e">
        <f ca="true">+IF(AND(ISNUMBER(OFFSET('Water Data'!$E$6,0,10*ROW('Water Data'!E148))),'Data Summary'!BW154="Yes"),OFFSET('Water Data'!$E$6,0,10*ROW('Water Data'!E148)),NA())</f>
        <v>#N/A</v>
      </c>
      <c r="I154" s="90" t="e">
        <f ca="true">+IF(AND(ISNUMBER(OFFSET('Water Data'!$E$9,0,10*ROW('Water Data'!E148))),'Data Summary'!BX154="Yes"),OFFSET('Water Data'!$E$9,0,10*ROW('Water Data'!E148)),NA())</f>
        <v>#N/A</v>
      </c>
      <c r="J154" s="90" t="e">
        <f ca="true">+IF(AND(ISNUMBER(OFFSET('Water Data'!$F$4,0,10*ROW('Water Data'!F148))),'Data Summary'!BY154="Yes"),100-OFFSET('Water Data'!$F$4,0,10*ROW('Water Data'!F148)),NA())</f>
        <v>#N/A</v>
      </c>
      <c r="K154" s="90" t="e">
        <f ca="true">+IF(AND(ISNUMBER(OFFSET('Water Data'!$F$6,0,10*ROW('Water Data'!F148))),'Data Summary'!BZ154="Yes"),OFFSET('Water Data'!$F$6,0,10*ROW('Water Data'!F148)),NA())</f>
        <v>#N/A</v>
      </c>
      <c r="L154" s="90" t="e">
        <f ca="true">+IF(AND(ISNUMBER(OFFSET('Water Data'!$F$9,0,10*ROW('Water Data'!F148))),'Data Summary'!CA154="Yes"),OFFSET('Water Data'!$F$9,0,10*ROW('Water Data'!F148)),NA())</f>
        <v>#N/A</v>
      </c>
      <c r="M154" s="90" t="e">
        <f ca="true">+IF(AND(ISNUMBER(OFFSET('Water Data'!$G$4,0,10*ROW('Water Data'!G148))),'Data Summary'!CB154="Yes"),100-OFFSET('Water Data'!$G$4,0,10*ROW('Water Data'!G148)),NA())</f>
        <v>#N/A</v>
      </c>
      <c r="N154" s="90" t="e">
        <f ca="true">+IF(AND(ISNUMBER(OFFSET('Water Data'!$G$6,0,10*ROW('Water Data'!G148))),'Data Summary'!CC154="Yes"),OFFSET('Water Data'!$G$6,0,10*ROW('Water Data'!G148)),NA())</f>
        <v>#N/A</v>
      </c>
      <c r="O154" s="90" t="e">
        <f ca="true">+IF(AND(ISNUMBER(OFFSET('Water Data'!$G$9,0,10*ROW('Water Data'!G148))),'Data Summary'!CD154="Yes"),OFFSET('Water Data'!$G$9,0,10*ROW('Water Data'!G148)),NA())</f>
        <v>#N/A</v>
      </c>
      <c r="P154" s="90" t="e">
        <f ca="true">+IF(AND(ISNUMBER(OFFSET('Water Data'!$H$4,0,10*ROW('Water Data'!H148))),'Data Summary'!CE154="Yes"),100-OFFSET('Water Data'!$H$4,0,10*ROW('Water Data'!H148)),NA())</f>
        <v>#N/A</v>
      </c>
      <c r="Q154" s="90" t="e">
        <f ca="true">+IF(AND(ISNUMBER(OFFSET('Water Data'!$H$6,0,10*ROW('Water Data'!H148))),'Data Summary'!CF154="Yes"),OFFSET('Water Data'!$H$6,0,10*ROW('Water Data'!H148)),NA())</f>
        <v>#N/A</v>
      </c>
      <c r="R154" s="90" t="e">
        <f ca="true">+IF(AND(ISNUMBER(OFFSET('Water Data'!$H$9,0,10*ROW('Water Data'!H148))),'Data Summary'!CG154="Yes"),OFFSET('Water Data'!$H$9,0,10*ROW('Water Data'!H148)),NA())</f>
        <v>#N/A</v>
      </c>
      <c r="S154" s="90" t="e">
        <f ca="true">+IF(AND(ISNUMBER(OFFSET('Water Data'!$I$4,0,10*ROW('Water Data'!I148))),'Data Summary'!CH154="Yes"),100-OFFSET('Water Data'!$I$4,0,10*ROW('Water Data'!I148)),NA())</f>
        <v>#N/A</v>
      </c>
      <c r="T154" s="90" t="e">
        <f ca="true">+IF(AND(ISNUMBER(OFFSET('Water Data'!$I$6,0,10*ROW('Water Data'!I148))),'Data Summary'!CI154="Yes"),OFFSET('Water Data'!$I$6,0,10*ROW('Water Data'!I148)),NA())</f>
        <v>#N/A</v>
      </c>
      <c r="U154" s="90" t="e">
        <f ca="true">+IF(AND(ISNUMBER(OFFSET('Water Data'!$I$9,0,10*ROW('Water Data'!I148))),'Data Summary'!CJ154="Yes"),OFFSET('Water Data'!$I$9,0,10*ROW('Water Data'!I148)),NA())</f>
        <v>#N/A</v>
      </c>
      <c r="V154" s="91" t="e">
        <f ca="true">+IF(AND(ISNUMBER(OFFSET('Sanitation Data'!$D$4,0,10*ROW('Sanitation Data'!D148))),'Data Summary'!CK154="Yes"),100-OFFSET('Sanitation Data'!$D$4,0,10*ROW('Sanitation Data'!D148)),NA())</f>
        <v>#N/A</v>
      </c>
      <c r="W154" s="91" t="e">
        <f ca="true">+IF(AND(ISNUMBER(OFFSET('Sanitation Data'!$D$6,0,10*ROW('Sanitation Data'!D148))),'Data Summary'!CL154="Yes"),OFFSET('Sanitation Data'!$D$6,0,10*ROW('Sanitation Data'!D148)),NA())</f>
        <v>#N/A</v>
      </c>
      <c r="X154" s="91" t="e">
        <f ca="true">+IF(AND(ISNUMBER(OFFSET('Sanitation Data'!$D$10,0,10*ROW('Sanitation Data'!D148))),'Data Summary'!CM154="Yes"),OFFSET('Sanitation Data'!$D$10,0,10*ROW('Sanitation Data'!D148)),NA())</f>
        <v>#N/A</v>
      </c>
      <c r="Y154" s="91" t="e">
        <f ca="true">+IF(AND(ISNUMBER(OFFSET('Sanitation Data'!$D$11,0,10*ROW('Sanitation Data'!D148))),'Data Summary'!CN154="Yes"),OFFSET('Sanitation Data'!$D$11,0,10*ROW('Sanitation Data'!D148)),NA())</f>
        <v>#N/A</v>
      </c>
      <c r="Z154" s="91" t="e">
        <f ca="true">+IF(AND(ISNUMBER(OFFSET('Sanitation Data'!$D$12,0,10*ROW('Sanitation Data'!D148))),'Data Summary'!CO154="Yes"),OFFSET('Sanitation Data'!$D$12,0,10*ROW('Sanitation Data'!D148)),NA())</f>
        <v>#N/A</v>
      </c>
      <c r="AA154" s="91" t="e">
        <f ca="true">+IF(AND(ISNUMBER(OFFSET('Sanitation Data'!$E$4,0,10*ROW('Sanitation Data'!E148))),'Data Summary'!CP154="Yes"),100-OFFSET('Sanitation Data'!$E$4,0,10*ROW('Sanitation Data'!E148)),NA())</f>
        <v>#N/A</v>
      </c>
      <c r="AB154" s="91" t="e">
        <f ca="true">+IF(AND(ISNUMBER(OFFSET('Sanitation Data'!$E$6,0,10*ROW('Sanitation Data'!E148))),'Data Summary'!CQ154="Yes"),OFFSET('Sanitation Data'!$E$6,0,10*ROW('Sanitation Data'!E148)),NA())</f>
        <v>#N/A</v>
      </c>
      <c r="AC154" s="91" t="e">
        <f ca="true">+IF(AND(ISNUMBER(OFFSET('Sanitation Data'!$E$10,0,10*ROW('Sanitation Data'!E148))),'Data Summary'!CR154="Yes"),OFFSET('Sanitation Data'!$E$10,0,10*ROW('Sanitation Data'!E148)),NA())</f>
        <v>#N/A</v>
      </c>
      <c r="AD154" s="91" t="e">
        <f ca="true">+IF(AND(ISNUMBER(OFFSET('Sanitation Data'!$E$11,0,10*ROW('Sanitation Data'!E148))),'Data Summary'!CS154="Yes"),OFFSET('Sanitation Data'!$E$11,0,10*ROW('Sanitation Data'!E148)),NA())</f>
        <v>#N/A</v>
      </c>
      <c r="AE154" s="91" t="e">
        <f ca="true">+IF(AND(ISNUMBER(OFFSET('Sanitation Data'!$E$12,0,10*ROW('Sanitation Data'!E148))),'Data Summary'!CT154="Yes"),OFFSET('Sanitation Data'!$E$12,0,10*ROW('Sanitation Data'!E148)),NA())</f>
        <v>#N/A</v>
      </c>
      <c r="AF154" s="91" t="e">
        <f ca="true">+IF(AND(ISNUMBER(OFFSET('Sanitation Data'!$F$4,0,10*ROW('Sanitation Data'!F148))),'Data Summary'!CU154="Yes"),100-OFFSET('Sanitation Data'!$F$4,0,10*ROW('Sanitation Data'!F148)),NA())</f>
        <v>#N/A</v>
      </c>
      <c r="AG154" s="91" t="e">
        <f ca="true">+IF(AND(ISNUMBER(OFFSET('Sanitation Data'!$F$6,0,10*ROW('Sanitation Data'!F148))),'Data Summary'!CV154="Yes"),OFFSET('Sanitation Data'!$F$6,0,10*ROW('Sanitation Data'!F148)),NA())</f>
        <v>#N/A</v>
      </c>
      <c r="AH154" s="91" t="e">
        <f ca="true">+IF(AND(ISNUMBER(OFFSET('Sanitation Data'!$F$10,0,10*ROW('Sanitation Data'!F148))),'Data Summary'!CW154="Yes"),OFFSET('Sanitation Data'!$F$10,0,10*ROW('Sanitation Data'!F148)),NA())</f>
        <v>#N/A</v>
      </c>
      <c r="AI154" s="91" t="e">
        <f ca="true">+IF(AND(ISNUMBER(OFFSET('Sanitation Data'!$F$11,0,10*ROW('Sanitation Data'!F148))),'Data Summary'!CX154="Yes"),OFFSET('Sanitation Data'!$F$11,0,10*ROW('Sanitation Data'!F148)),NA())</f>
        <v>#N/A</v>
      </c>
      <c r="AJ154" s="91" t="e">
        <f ca="true">+IF(AND(ISNUMBER(OFFSET('Sanitation Data'!$F$12,0,10*ROW('Sanitation Data'!F148))),'Data Summary'!CY154="Yes"),OFFSET('Sanitation Data'!$F$12,0,10*ROW('Sanitation Data'!F148)),NA())</f>
        <v>#N/A</v>
      </c>
      <c r="AK154" s="91" t="e">
        <f ca="true">+IF(AND(ISNUMBER(OFFSET('Sanitation Data'!$G$4,0,10*ROW('Sanitation Data'!G148))),'Data Summary'!CZ154="Yes"),100-OFFSET('Sanitation Data'!$G$4,0,10*ROW('Sanitation Data'!G148)),NA())</f>
        <v>#N/A</v>
      </c>
      <c r="AL154" s="91" t="e">
        <f ca="true">+IF(AND(ISNUMBER(OFFSET('Sanitation Data'!$G$6,0,10*ROW('Sanitation Data'!G148))),'Data Summary'!DA154="Yes"),OFFSET('Sanitation Data'!$G$6,0,10*ROW('Sanitation Data'!G148)),NA())</f>
        <v>#N/A</v>
      </c>
      <c r="AM154" s="91" t="e">
        <f ca="true">+IF(AND(ISNUMBER(OFFSET('Sanitation Data'!$G$10,0,10*ROW('Sanitation Data'!G148))),'Data Summary'!DB154="Yes"),OFFSET('Sanitation Data'!$G$10,0,10*ROW('Sanitation Data'!G148)),NA())</f>
        <v>#N/A</v>
      </c>
      <c r="AN154" s="91" t="e">
        <f ca="true">+IF(AND(ISNUMBER(OFFSET('Sanitation Data'!$G$11,0,10*ROW('Sanitation Data'!G148))),'Data Summary'!DC154="Yes"),OFFSET('Sanitation Data'!$G$11,0,10*ROW('Sanitation Data'!G148)),NA())</f>
        <v>#N/A</v>
      </c>
      <c r="AO154" s="91" t="e">
        <f ca="true">+IF(AND(ISNUMBER(OFFSET('Sanitation Data'!$G$12,0,10*ROW('Sanitation Data'!G148))),'Data Summary'!DD154="Yes"),OFFSET('Sanitation Data'!$G$12,0,10*ROW('Sanitation Data'!G148)),NA())</f>
        <v>#N/A</v>
      </c>
      <c r="AP154" s="91" t="e">
        <f ca="true">+IF(AND(ISNUMBER(OFFSET('Sanitation Data'!$H$4,0,10*ROW('Sanitation Data'!H148))),'Data Summary'!DE154="Yes"),100-OFFSET('Sanitation Data'!$H$4,0,10*ROW('Sanitation Data'!H148)),NA())</f>
        <v>#N/A</v>
      </c>
      <c r="AQ154" s="91" t="e">
        <f ca="true">+IF(AND(ISNUMBER(OFFSET('Sanitation Data'!$H$6,0,10*ROW('Sanitation Data'!H148))),'Data Summary'!DF154="Yes"),OFFSET('Sanitation Data'!$H$6,0,10*ROW('Sanitation Data'!H148)),NA())</f>
        <v>#N/A</v>
      </c>
      <c r="AR154" s="91" t="e">
        <f ca="true">+IF(AND(ISNUMBER(OFFSET('Sanitation Data'!$H$10,0,10*ROW('Sanitation Data'!H148))),'Data Summary'!DG154="Yes"),OFFSET('Sanitation Data'!$H$10,0,10*ROW('Sanitation Data'!H148)),NA())</f>
        <v>#N/A</v>
      </c>
      <c r="AS154" s="91" t="e">
        <f ca="true">+IF(AND(ISNUMBER(OFFSET('Sanitation Data'!$H$11,0,10*ROW('Sanitation Data'!H148))),'Data Summary'!DH154="Yes"),OFFSET('Sanitation Data'!$H$11,0,10*ROW('Sanitation Data'!H148)),NA())</f>
        <v>#N/A</v>
      </c>
      <c r="AT154" s="91" t="e">
        <f ca="true">+IF(AND(ISNUMBER(OFFSET('Sanitation Data'!$H$12,0,10*ROW('Sanitation Data'!H148))),'Data Summary'!DI154="Yes"),OFFSET('Sanitation Data'!$H$12,0,10*ROW('Sanitation Data'!H148)),NA())</f>
        <v>#N/A</v>
      </c>
      <c r="AU154" s="91" t="e">
        <f ca="true">+IF(AND(ISNUMBER(OFFSET('Sanitation Data'!$I$4,0,10*ROW('Sanitation Data'!I148))),'Data Summary'!DJ154="Yes"),100-OFFSET('Sanitation Data'!$I$4,0,10*ROW('Sanitation Data'!I148)),NA())</f>
        <v>#N/A</v>
      </c>
      <c r="AV154" s="91" t="e">
        <f ca="true">+IF(AND(ISNUMBER(OFFSET('Sanitation Data'!$I$6,0,10*ROW('Sanitation Data'!I148))),'Data Summary'!DK154="Yes"),OFFSET('Sanitation Data'!$I$6,0,10*ROW('Sanitation Data'!I148)),NA())</f>
        <v>#N/A</v>
      </c>
      <c r="AW154" s="91" t="e">
        <f ca="true">+IF(AND(ISNUMBER(OFFSET('Sanitation Data'!$I$10,0,10*ROW('Sanitation Data'!I148))),'Data Summary'!DL154="Yes"),OFFSET('Sanitation Data'!$I$10,0,10*ROW('Sanitation Data'!I148)),NA())</f>
        <v>#N/A</v>
      </c>
      <c r="AX154" s="91" t="e">
        <f ca="true">+IF(AND(ISNUMBER(OFFSET('Sanitation Data'!$I$11,0,10*ROW('Sanitation Data'!I148))),'Data Summary'!DM154="Yes"),OFFSET('Sanitation Data'!$I$11,0,10*ROW('Sanitation Data'!I148)),NA())</f>
        <v>#N/A</v>
      </c>
      <c r="AY154" s="91" t="e">
        <f ca="true">+IF(AND(ISNUMBER(OFFSET('Sanitation Data'!$I$12,0,10*ROW('Sanitation Data'!I148))),'Data Summary'!DN154="Yes"),OFFSET('Sanitation Data'!$I$12,0,10*ROW('Sanitation Data'!I148)),NA())</f>
        <v>#N/A</v>
      </c>
      <c r="AZ154" s="92" t="e">
        <f ca="true">+IF(AND(ISNUMBER(OFFSET('Hygiene Data'!$D$5,0,10*ROW('Hygiene Data'!D148))),'Data Summary'!DO154="Yes"),OFFSET('Hygiene Data'!$D$5,0,10*ROW('Hygiene Data'!D148)),NA())</f>
        <v>#N/A</v>
      </c>
      <c r="BA154" s="92" t="e">
        <f ca="true">+IF(AND(ISNUMBER(OFFSET('Hygiene Data'!$D$7,0,10*ROW('Hygiene Data'!D148))),'Data Summary'!DP154="Yes"),OFFSET('Hygiene Data'!$D$7,0,10*ROW('Hygiene Data'!D148)),NA())</f>
        <v>#N/A</v>
      </c>
      <c r="BB154" s="92" t="e">
        <f ca="true">+IF(AND(ISNUMBER(OFFSET('Hygiene Data'!$D$9,0,10*ROW('Hygiene Data'!D148))),'Data Summary'!DQ154="Yes"),OFFSET('Hygiene Data'!$D$9,0,10*ROW('Hygiene Data'!D148)),NA())</f>
        <v>#N/A</v>
      </c>
      <c r="BC154" s="92" t="e">
        <f ca="true">+IF(AND(ISNUMBER(OFFSET('Hygiene Data'!$E$5,0,10*ROW('Hygiene Data'!E148))),'Data Summary'!DR154="Yes"),OFFSET('Hygiene Data'!$E$5,0,10*ROW('Hygiene Data'!E148)),NA())</f>
        <v>#N/A</v>
      </c>
      <c r="BD154" s="92" t="e">
        <f ca="true">+IF(AND(ISNUMBER(OFFSET('Hygiene Data'!$E$7,0,10*ROW('Hygiene Data'!E148))),'Data Summary'!DS154="Yes"),OFFSET('Hygiene Data'!$E$7,0,10*ROW('Hygiene Data'!E148)),NA())</f>
        <v>#N/A</v>
      </c>
      <c r="BE154" s="92" t="e">
        <f ca="true">+IF(AND(ISNUMBER(OFFSET('Hygiene Data'!$E$9,0,10*ROW('Hygiene Data'!E148))),'Data Summary'!DT154="Yes"),OFFSET('Hygiene Data'!$E$9,0,10*ROW('Hygiene Data'!E148)),NA())</f>
        <v>#N/A</v>
      </c>
      <c r="BF154" s="92" t="e">
        <f ca="true">+IF(AND(ISNUMBER(OFFSET('Hygiene Data'!$F$5,0,10*ROW('Hygiene Data'!F148))),'Data Summary'!DU154="Yes"),OFFSET('Hygiene Data'!$F$5,0,10*ROW('Hygiene Data'!F148)),NA())</f>
        <v>#N/A</v>
      </c>
      <c r="BG154" s="92" t="e">
        <f ca="true">+IF(AND(ISNUMBER(OFFSET('Hygiene Data'!$F$7,0,10*ROW('Hygiene Data'!F148))),'Data Summary'!DV154="Yes"),OFFSET('Hygiene Data'!$F$7,0,10*ROW('Hygiene Data'!F148)),NA())</f>
        <v>#N/A</v>
      </c>
      <c r="BH154" s="92" t="e">
        <f ca="true">+IF(AND(ISNUMBER(OFFSET('Hygiene Data'!$F$9,0,10*ROW('Hygiene Data'!F148))),'Data Summary'!DW154="Yes"),OFFSET('Hygiene Data'!$F$9,0,10*ROW('Hygiene Data'!F148)),NA())</f>
        <v>#N/A</v>
      </c>
      <c r="BI154" s="92" t="e">
        <f ca="true">+IF(AND(ISNUMBER(OFFSET('Hygiene Data'!$G$5,0,10*ROW('Hygiene Data'!G148))),'Data Summary'!DX154="Yes"),OFFSET('Hygiene Data'!$G$5,0,10*ROW('Hygiene Data'!G148)),NA())</f>
        <v>#N/A</v>
      </c>
      <c r="BJ154" s="92" t="e">
        <f ca="true">+IF(AND(ISNUMBER(OFFSET('Hygiene Data'!$G$7,0,10*ROW('Hygiene Data'!G148))),'Data Summary'!DY154="Yes"),OFFSET('Hygiene Data'!$G$7,0,10*ROW('Hygiene Data'!G148)),NA())</f>
        <v>#N/A</v>
      </c>
      <c r="BK154" s="92" t="e">
        <f ca="true">+IF(AND(ISNUMBER(OFFSET('Hygiene Data'!$G$9,0,10*ROW('Hygiene Data'!G148))),'Data Summary'!DZ154="Yes"),OFFSET('Hygiene Data'!$G$9,0,10*ROW('Hygiene Data'!G148)),NA())</f>
        <v>#N/A</v>
      </c>
      <c r="BL154" s="92" t="e">
        <f ca="true">+IF(AND(ISNUMBER(OFFSET('Hygiene Data'!$H$5,0,10*ROW('Hygiene Data'!H148))),'Data Summary'!EA154="Yes"),OFFSET('Hygiene Data'!$H$5,0,10*ROW('Hygiene Data'!H148)),NA())</f>
        <v>#N/A</v>
      </c>
      <c r="BM154" s="92" t="e">
        <f ca="true">+IF(AND(ISNUMBER(OFFSET('Hygiene Data'!$H$7,0,10*ROW('Hygiene Data'!H148))),'Data Summary'!EB154="Yes"),OFFSET('Hygiene Data'!$H$7,0,10*ROW('Hygiene Data'!H148)),NA())</f>
        <v>#N/A</v>
      </c>
      <c r="BN154" s="92" t="e">
        <f ca="true">+IF(AND(ISNUMBER(OFFSET('Hygiene Data'!$H$9,0,10*ROW('Hygiene Data'!H148))),'Data Summary'!EC154="Yes"),OFFSET('Hygiene Data'!$H$9,0,10*ROW('Hygiene Data'!H148)),NA())</f>
        <v>#N/A</v>
      </c>
      <c r="BO154" s="92" t="e">
        <f ca="true">+IF(AND(ISNUMBER(OFFSET('Hygiene Data'!$I$5,0,10*ROW('Hygiene Data'!I148))),'Data Summary'!ED154="Yes"),OFFSET('Hygiene Data'!$I$5,0,10*ROW('Hygiene Data'!I148)),NA())</f>
        <v>#N/A</v>
      </c>
      <c r="BP154" s="92" t="e">
        <f ca="true">+IF(AND(ISNUMBER(OFFSET('Hygiene Data'!$I$7,0,10*ROW('Hygiene Data'!I148))),'Data Summary'!EE154="Yes"),OFFSET('Hygiene Data'!$I$7,0,10*ROW('Hygiene Data'!I148)),NA())</f>
        <v>#N/A</v>
      </c>
      <c r="BQ154" s="92"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4" t="str">
        <f ca="true">+IF(ISTEXT('Data Summary'!B155),'Data Summary'!B155,"")</f>
        <v/>
      </c>
      <c r="C155" s="327" t="e">
        <f ca="true">+VALUE('Data Summary'!C155)</f>
        <v>#VALUE!</v>
      </c>
      <c r="D155" s="90" t="e">
        <f ca="true">+IF(AND(ISNUMBER(OFFSET('Water Data'!$D$4,0,10*ROW('Water Data'!D149))),'Data Summary'!BS155="Yes"),100-OFFSET('Water Data'!$D$4,0,10*ROW('Water Data'!D149)),NA())</f>
        <v>#N/A</v>
      </c>
      <c r="E155" s="90" t="e">
        <f ca="true">+IF(AND(ISNUMBER(OFFSET('Water Data'!$D$6,0,10*ROW('Water Data'!D149))),'Data Summary'!BT155="Yes"),OFFSET('Water Data'!$D$6,0,10*ROW('Water Data'!D149)),NA())</f>
        <v>#N/A</v>
      </c>
      <c r="F155" s="90" t="e">
        <f ca="true">+IF(AND(ISNUMBER(OFFSET('Water Data'!$D$9,0,10*ROW('Water Data'!D149))),'Data Summary'!BU155="Yes"),OFFSET('Water Data'!$D$9,0,10*ROW('Water Data'!D149)),NA())</f>
        <v>#N/A</v>
      </c>
      <c r="G155" s="90" t="e">
        <f ca="true">+IF(AND(ISNUMBER(OFFSET('Water Data'!$E$4,0,10*ROW('Water Data'!E149))),'Data Summary'!BV155="Yes"),100-OFFSET('Water Data'!$E$4,0,10*ROW('Water Data'!E149)),NA())</f>
        <v>#N/A</v>
      </c>
      <c r="H155" s="90" t="e">
        <f ca="true">+IF(AND(ISNUMBER(OFFSET('Water Data'!$E$6,0,10*ROW('Water Data'!E149))),'Data Summary'!BW155="Yes"),OFFSET('Water Data'!$E$6,0,10*ROW('Water Data'!E149)),NA())</f>
        <v>#N/A</v>
      </c>
      <c r="I155" s="90" t="e">
        <f ca="true">+IF(AND(ISNUMBER(OFFSET('Water Data'!$E$9,0,10*ROW('Water Data'!E149))),'Data Summary'!BX155="Yes"),OFFSET('Water Data'!$E$9,0,10*ROW('Water Data'!E149)),NA())</f>
        <v>#N/A</v>
      </c>
      <c r="J155" s="90" t="e">
        <f ca="true">+IF(AND(ISNUMBER(OFFSET('Water Data'!$F$4,0,10*ROW('Water Data'!F149))),'Data Summary'!BY155="Yes"),100-OFFSET('Water Data'!$F$4,0,10*ROW('Water Data'!F149)),NA())</f>
        <v>#N/A</v>
      </c>
      <c r="K155" s="90" t="e">
        <f ca="true">+IF(AND(ISNUMBER(OFFSET('Water Data'!$F$6,0,10*ROW('Water Data'!F149))),'Data Summary'!BZ155="Yes"),OFFSET('Water Data'!$F$6,0,10*ROW('Water Data'!F149)),NA())</f>
        <v>#N/A</v>
      </c>
      <c r="L155" s="90" t="e">
        <f ca="true">+IF(AND(ISNUMBER(OFFSET('Water Data'!$F$9,0,10*ROW('Water Data'!F149))),'Data Summary'!CA155="Yes"),OFFSET('Water Data'!$F$9,0,10*ROW('Water Data'!F149)),NA())</f>
        <v>#N/A</v>
      </c>
      <c r="M155" s="90" t="e">
        <f ca="true">+IF(AND(ISNUMBER(OFFSET('Water Data'!$G$4,0,10*ROW('Water Data'!G149))),'Data Summary'!CB155="Yes"),100-OFFSET('Water Data'!$G$4,0,10*ROW('Water Data'!G149)),NA())</f>
        <v>#N/A</v>
      </c>
      <c r="N155" s="90" t="e">
        <f ca="true">+IF(AND(ISNUMBER(OFFSET('Water Data'!$G$6,0,10*ROW('Water Data'!G149))),'Data Summary'!CC155="Yes"),OFFSET('Water Data'!$G$6,0,10*ROW('Water Data'!G149)),NA())</f>
        <v>#N/A</v>
      </c>
      <c r="O155" s="90" t="e">
        <f ca="true">+IF(AND(ISNUMBER(OFFSET('Water Data'!$G$9,0,10*ROW('Water Data'!G149))),'Data Summary'!CD155="Yes"),OFFSET('Water Data'!$G$9,0,10*ROW('Water Data'!G149)),NA())</f>
        <v>#N/A</v>
      </c>
      <c r="P155" s="90" t="e">
        <f ca="true">+IF(AND(ISNUMBER(OFFSET('Water Data'!$H$4,0,10*ROW('Water Data'!H149))),'Data Summary'!CE155="Yes"),100-OFFSET('Water Data'!$H$4,0,10*ROW('Water Data'!H149)),NA())</f>
        <v>#N/A</v>
      </c>
      <c r="Q155" s="90" t="e">
        <f ca="true">+IF(AND(ISNUMBER(OFFSET('Water Data'!$H$6,0,10*ROW('Water Data'!H149))),'Data Summary'!CF155="Yes"),OFFSET('Water Data'!$H$6,0,10*ROW('Water Data'!H149)),NA())</f>
        <v>#N/A</v>
      </c>
      <c r="R155" s="90" t="e">
        <f ca="true">+IF(AND(ISNUMBER(OFFSET('Water Data'!$H$9,0,10*ROW('Water Data'!H149))),'Data Summary'!CG155="Yes"),OFFSET('Water Data'!$H$9,0,10*ROW('Water Data'!H149)),NA())</f>
        <v>#N/A</v>
      </c>
      <c r="S155" s="90" t="e">
        <f ca="true">+IF(AND(ISNUMBER(OFFSET('Water Data'!$I$4,0,10*ROW('Water Data'!I149))),'Data Summary'!CH155="Yes"),100-OFFSET('Water Data'!$I$4,0,10*ROW('Water Data'!I149)),NA())</f>
        <v>#N/A</v>
      </c>
      <c r="T155" s="90" t="e">
        <f ca="true">+IF(AND(ISNUMBER(OFFSET('Water Data'!$I$6,0,10*ROW('Water Data'!I149))),'Data Summary'!CI155="Yes"),OFFSET('Water Data'!$I$6,0,10*ROW('Water Data'!I149)),NA())</f>
        <v>#N/A</v>
      </c>
      <c r="U155" s="90" t="e">
        <f ca="true">+IF(AND(ISNUMBER(OFFSET('Water Data'!$I$9,0,10*ROW('Water Data'!I149))),'Data Summary'!CJ155="Yes"),OFFSET('Water Data'!$I$9,0,10*ROW('Water Data'!I149)),NA())</f>
        <v>#N/A</v>
      </c>
      <c r="V155" s="91" t="e">
        <f ca="true">+IF(AND(ISNUMBER(OFFSET('Sanitation Data'!$D$4,0,10*ROW('Sanitation Data'!D149))),'Data Summary'!CK155="Yes"),100-OFFSET('Sanitation Data'!$D$4,0,10*ROW('Sanitation Data'!D149)),NA())</f>
        <v>#N/A</v>
      </c>
      <c r="W155" s="91" t="e">
        <f ca="true">+IF(AND(ISNUMBER(OFFSET('Sanitation Data'!$D$6,0,10*ROW('Sanitation Data'!D149))),'Data Summary'!CL155="Yes"),OFFSET('Sanitation Data'!$D$6,0,10*ROW('Sanitation Data'!D149)),NA())</f>
        <v>#N/A</v>
      </c>
      <c r="X155" s="91" t="e">
        <f ca="true">+IF(AND(ISNUMBER(OFFSET('Sanitation Data'!$D$10,0,10*ROW('Sanitation Data'!D149))),'Data Summary'!CM155="Yes"),OFFSET('Sanitation Data'!$D$10,0,10*ROW('Sanitation Data'!D149)),NA())</f>
        <v>#N/A</v>
      </c>
      <c r="Y155" s="91" t="e">
        <f ca="true">+IF(AND(ISNUMBER(OFFSET('Sanitation Data'!$D$11,0,10*ROW('Sanitation Data'!D149))),'Data Summary'!CN155="Yes"),OFFSET('Sanitation Data'!$D$11,0,10*ROW('Sanitation Data'!D149)),NA())</f>
        <v>#N/A</v>
      </c>
      <c r="Z155" s="91" t="e">
        <f ca="true">+IF(AND(ISNUMBER(OFFSET('Sanitation Data'!$D$12,0,10*ROW('Sanitation Data'!D149))),'Data Summary'!CO155="Yes"),OFFSET('Sanitation Data'!$D$12,0,10*ROW('Sanitation Data'!D149)),NA())</f>
        <v>#N/A</v>
      </c>
      <c r="AA155" s="91" t="e">
        <f ca="true">+IF(AND(ISNUMBER(OFFSET('Sanitation Data'!$E$4,0,10*ROW('Sanitation Data'!E149))),'Data Summary'!CP155="Yes"),100-OFFSET('Sanitation Data'!$E$4,0,10*ROW('Sanitation Data'!E149)),NA())</f>
        <v>#N/A</v>
      </c>
      <c r="AB155" s="91" t="e">
        <f ca="true">+IF(AND(ISNUMBER(OFFSET('Sanitation Data'!$E$6,0,10*ROW('Sanitation Data'!E149))),'Data Summary'!CQ155="Yes"),OFFSET('Sanitation Data'!$E$6,0,10*ROW('Sanitation Data'!E149)),NA())</f>
        <v>#N/A</v>
      </c>
      <c r="AC155" s="91" t="e">
        <f ca="true">+IF(AND(ISNUMBER(OFFSET('Sanitation Data'!$E$10,0,10*ROW('Sanitation Data'!E149))),'Data Summary'!CR155="Yes"),OFFSET('Sanitation Data'!$E$10,0,10*ROW('Sanitation Data'!E149)),NA())</f>
        <v>#N/A</v>
      </c>
      <c r="AD155" s="91" t="e">
        <f ca="true">+IF(AND(ISNUMBER(OFFSET('Sanitation Data'!$E$11,0,10*ROW('Sanitation Data'!E149))),'Data Summary'!CS155="Yes"),OFFSET('Sanitation Data'!$E$11,0,10*ROW('Sanitation Data'!E149)),NA())</f>
        <v>#N/A</v>
      </c>
      <c r="AE155" s="91" t="e">
        <f ca="true">+IF(AND(ISNUMBER(OFFSET('Sanitation Data'!$E$12,0,10*ROW('Sanitation Data'!E149))),'Data Summary'!CT155="Yes"),OFFSET('Sanitation Data'!$E$12,0,10*ROW('Sanitation Data'!E149)),NA())</f>
        <v>#N/A</v>
      </c>
      <c r="AF155" s="91" t="e">
        <f ca="true">+IF(AND(ISNUMBER(OFFSET('Sanitation Data'!$F$4,0,10*ROW('Sanitation Data'!F149))),'Data Summary'!CU155="Yes"),100-OFFSET('Sanitation Data'!$F$4,0,10*ROW('Sanitation Data'!F149)),NA())</f>
        <v>#N/A</v>
      </c>
      <c r="AG155" s="91" t="e">
        <f ca="true">+IF(AND(ISNUMBER(OFFSET('Sanitation Data'!$F$6,0,10*ROW('Sanitation Data'!F149))),'Data Summary'!CV155="Yes"),OFFSET('Sanitation Data'!$F$6,0,10*ROW('Sanitation Data'!F149)),NA())</f>
        <v>#N/A</v>
      </c>
      <c r="AH155" s="91" t="e">
        <f ca="true">+IF(AND(ISNUMBER(OFFSET('Sanitation Data'!$F$10,0,10*ROW('Sanitation Data'!F149))),'Data Summary'!CW155="Yes"),OFFSET('Sanitation Data'!$F$10,0,10*ROW('Sanitation Data'!F149)),NA())</f>
        <v>#N/A</v>
      </c>
      <c r="AI155" s="91" t="e">
        <f ca="true">+IF(AND(ISNUMBER(OFFSET('Sanitation Data'!$F$11,0,10*ROW('Sanitation Data'!F149))),'Data Summary'!CX155="Yes"),OFFSET('Sanitation Data'!$F$11,0,10*ROW('Sanitation Data'!F149)),NA())</f>
        <v>#N/A</v>
      </c>
      <c r="AJ155" s="91" t="e">
        <f ca="true">+IF(AND(ISNUMBER(OFFSET('Sanitation Data'!$F$12,0,10*ROW('Sanitation Data'!F149))),'Data Summary'!CY155="Yes"),OFFSET('Sanitation Data'!$F$12,0,10*ROW('Sanitation Data'!F149)),NA())</f>
        <v>#N/A</v>
      </c>
      <c r="AK155" s="91" t="e">
        <f ca="true">+IF(AND(ISNUMBER(OFFSET('Sanitation Data'!$G$4,0,10*ROW('Sanitation Data'!G149))),'Data Summary'!CZ155="Yes"),100-OFFSET('Sanitation Data'!$G$4,0,10*ROW('Sanitation Data'!G149)),NA())</f>
        <v>#N/A</v>
      </c>
      <c r="AL155" s="91" t="e">
        <f ca="true">+IF(AND(ISNUMBER(OFFSET('Sanitation Data'!$G$6,0,10*ROW('Sanitation Data'!G149))),'Data Summary'!DA155="Yes"),OFFSET('Sanitation Data'!$G$6,0,10*ROW('Sanitation Data'!G149)),NA())</f>
        <v>#N/A</v>
      </c>
      <c r="AM155" s="91" t="e">
        <f ca="true">+IF(AND(ISNUMBER(OFFSET('Sanitation Data'!$G$10,0,10*ROW('Sanitation Data'!G149))),'Data Summary'!DB155="Yes"),OFFSET('Sanitation Data'!$G$10,0,10*ROW('Sanitation Data'!G149)),NA())</f>
        <v>#N/A</v>
      </c>
      <c r="AN155" s="91" t="e">
        <f ca="true">+IF(AND(ISNUMBER(OFFSET('Sanitation Data'!$G$11,0,10*ROW('Sanitation Data'!G149))),'Data Summary'!DC155="Yes"),OFFSET('Sanitation Data'!$G$11,0,10*ROW('Sanitation Data'!G149)),NA())</f>
        <v>#N/A</v>
      </c>
      <c r="AO155" s="91" t="e">
        <f ca="true">+IF(AND(ISNUMBER(OFFSET('Sanitation Data'!$G$12,0,10*ROW('Sanitation Data'!G149))),'Data Summary'!DD155="Yes"),OFFSET('Sanitation Data'!$G$12,0,10*ROW('Sanitation Data'!G149)),NA())</f>
        <v>#N/A</v>
      </c>
      <c r="AP155" s="91" t="e">
        <f ca="true">+IF(AND(ISNUMBER(OFFSET('Sanitation Data'!$H$4,0,10*ROW('Sanitation Data'!H149))),'Data Summary'!DE155="Yes"),100-OFFSET('Sanitation Data'!$H$4,0,10*ROW('Sanitation Data'!H149)),NA())</f>
        <v>#N/A</v>
      </c>
      <c r="AQ155" s="91" t="e">
        <f ca="true">+IF(AND(ISNUMBER(OFFSET('Sanitation Data'!$H$6,0,10*ROW('Sanitation Data'!H149))),'Data Summary'!DF155="Yes"),OFFSET('Sanitation Data'!$H$6,0,10*ROW('Sanitation Data'!H149)),NA())</f>
        <v>#N/A</v>
      </c>
      <c r="AR155" s="91" t="e">
        <f ca="true">+IF(AND(ISNUMBER(OFFSET('Sanitation Data'!$H$10,0,10*ROW('Sanitation Data'!H149))),'Data Summary'!DG155="Yes"),OFFSET('Sanitation Data'!$H$10,0,10*ROW('Sanitation Data'!H149)),NA())</f>
        <v>#N/A</v>
      </c>
      <c r="AS155" s="91" t="e">
        <f ca="true">+IF(AND(ISNUMBER(OFFSET('Sanitation Data'!$H$11,0,10*ROW('Sanitation Data'!H149))),'Data Summary'!DH155="Yes"),OFFSET('Sanitation Data'!$H$11,0,10*ROW('Sanitation Data'!H149)),NA())</f>
        <v>#N/A</v>
      </c>
      <c r="AT155" s="91" t="e">
        <f ca="true">+IF(AND(ISNUMBER(OFFSET('Sanitation Data'!$H$12,0,10*ROW('Sanitation Data'!H149))),'Data Summary'!DI155="Yes"),OFFSET('Sanitation Data'!$H$12,0,10*ROW('Sanitation Data'!H149)),NA())</f>
        <v>#N/A</v>
      </c>
      <c r="AU155" s="91" t="e">
        <f ca="true">+IF(AND(ISNUMBER(OFFSET('Sanitation Data'!$I$4,0,10*ROW('Sanitation Data'!I149))),'Data Summary'!DJ155="Yes"),100-OFFSET('Sanitation Data'!$I$4,0,10*ROW('Sanitation Data'!I149)),NA())</f>
        <v>#N/A</v>
      </c>
      <c r="AV155" s="91" t="e">
        <f ca="true">+IF(AND(ISNUMBER(OFFSET('Sanitation Data'!$I$6,0,10*ROW('Sanitation Data'!I149))),'Data Summary'!DK155="Yes"),OFFSET('Sanitation Data'!$I$6,0,10*ROW('Sanitation Data'!I149)),NA())</f>
        <v>#N/A</v>
      </c>
      <c r="AW155" s="91" t="e">
        <f ca="true">+IF(AND(ISNUMBER(OFFSET('Sanitation Data'!$I$10,0,10*ROW('Sanitation Data'!I149))),'Data Summary'!DL155="Yes"),OFFSET('Sanitation Data'!$I$10,0,10*ROW('Sanitation Data'!I149)),NA())</f>
        <v>#N/A</v>
      </c>
      <c r="AX155" s="91" t="e">
        <f ca="true">+IF(AND(ISNUMBER(OFFSET('Sanitation Data'!$I$11,0,10*ROW('Sanitation Data'!I149))),'Data Summary'!DM155="Yes"),OFFSET('Sanitation Data'!$I$11,0,10*ROW('Sanitation Data'!I149)),NA())</f>
        <v>#N/A</v>
      </c>
      <c r="AY155" s="91" t="e">
        <f ca="true">+IF(AND(ISNUMBER(OFFSET('Sanitation Data'!$I$12,0,10*ROW('Sanitation Data'!I149))),'Data Summary'!DN155="Yes"),OFFSET('Sanitation Data'!$I$12,0,10*ROW('Sanitation Data'!I149)),NA())</f>
        <v>#N/A</v>
      </c>
      <c r="AZ155" s="92" t="e">
        <f ca="true">+IF(AND(ISNUMBER(OFFSET('Hygiene Data'!$D$5,0,10*ROW('Hygiene Data'!D149))),'Data Summary'!DO155="Yes"),OFFSET('Hygiene Data'!$D$5,0,10*ROW('Hygiene Data'!D149)),NA())</f>
        <v>#N/A</v>
      </c>
      <c r="BA155" s="92" t="e">
        <f ca="true">+IF(AND(ISNUMBER(OFFSET('Hygiene Data'!$D$7,0,10*ROW('Hygiene Data'!D149))),'Data Summary'!DP155="Yes"),OFFSET('Hygiene Data'!$D$7,0,10*ROW('Hygiene Data'!D149)),NA())</f>
        <v>#N/A</v>
      </c>
      <c r="BB155" s="92" t="e">
        <f ca="true">+IF(AND(ISNUMBER(OFFSET('Hygiene Data'!$D$9,0,10*ROW('Hygiene Data'!D149))),'Data Summary'!DQ155="Yes"),OFFSET('Hygiene Data'!$D$9,0,10*ROW('Hygiene Data'!D149)),NA())</f>
        <v>#N/A</v>
      </c>
      <c r="BC155" s="92" t="e">
        <f ca="true">+IF(AND(ISNUMBER(OFFSET('Hygiene Data'!$E$5,0,10*ROW('Hygiene Data'!E149))),'Data Summary'!DR155="Yes"),OFFSET('Hygiene Data'!$E$5,0,10*ROW('Hygiene Data'!E149)),NA())</f>
        <v>#N/A</v>
      </c>
      <c r="BD155" s="92" t="e">
        <f ca="true">+IF(AND(ISNUMBER(OFFSET('Hygiene Data'!$E$7,0,10*ROW('Hygiene Data'!E149))),'Data Summary'!DS155="Yes"),OFFSET('Hygiene Data'!$E$7,0,10*ROW('Hygiene Data'!E149)),NA())</f>
        <v>#N/A</v>
      </c>
      <c r="BE155" s="92" t="e">
        <f ca="true">+IF(AND(ISNUMBER(OFFSET('Hygiene Data'!$E$9,0,10*ROW('Hygiene Data'!E149))),'Data Summary'!DT155="Yes"),OFFSET('Hygiene Data'!$E$9,0,10*ROW('Hygiene Data'!E149)),NA())</f>
        <v>#N/A</v>
      </c>
      <c r="BF155" s="92" t="e">
        <f ca="true">+IF(AND(ISNUMBER(OFFSET('Hygiene Data'!$F$5,0,10*ROW('Hygiene Data'!F149))),'Data Summary'!DU155="Yes"),OFFSET('Hygiene Data'!$F$5,0,10*ROW('Hygiene Data'!F149)),NA())</f>
        <v>#N/A</v>
      </c>
      <c r="BG155" s="92" t="e">
        <f ca="true">+IF(AND(ISNUMBER(OFFSET('Hygiene Data'!$F$7,0,10*ROW('Hygiene Data'!F149))),'Data Summary'!DV155="Yes"),OFFSET('Hygiene Data'!$F$7,0,10*ROW('Hygiene Data'!F149)),NA())</f>
        <v>#N/A</v>
      </c>
      <c r="BH155" s="92" t="e">
        <f ca="true">+IF(AND(ISNUMBER(OFFSET('Hygiene Data'!$F$9,0,10*ROW('Hygiene Data'!F149))),'Data Summary'!DW155="Yes"),OFFSET('Hygiene Data'!$F$9,0,10*ROW('Hygiene Data'!F149)),NA())</f>
        <v>#N/A</v>
      </c>
      <c r="BI155" s="92" t="e">
        <f ca="true">+IF(AND(ISNUMBER(OFFSET('Hygiene Data'!$G$5,0,10*ROW('Hygiene Data'!G149))),'Data Summary'!DX155="Yes"),OFFSET('Hygiene Data'!$G$5,0,10*ROW('Hygiene Data'!G149)),NA())</f>
        <v>#N/A</v>
      </c>
      <c r="BJ155" s="92" t="e">
        <f ca="true">+IF(AND(ISNUMBER(OFFSET('Hygiene Data'!$G$7,0,10*ROW('Hygiene Data'!G149))),'Data Summary'!DY155="Yes"),OFFSET('Hygiene Data'!$G$7,0,10*ROW('Hygiene Data'!G149)),NA())</f>
        <v>#N/A</v>
      </c>
      <c r="BK155" s="92" t="e">
        <f ca="true">+IF(AND(ISNUMBER(OFFSET('Hygiene Data'!$G$9,0,10*ROW('Hygiene Data'!G149))),'Data Summary'!DZ155="Yes"),OFFSET('Hygiene Data'!$G$9,0,10*ROW('Hygiene Data'!G149)),NA())</f>
        <v>#N/A</v>
      </c>
      <c r="BL155" s="92" t="e">
        <f ca="true">+IF(AND(ISNUMBER(OFFSET('Hygiene Data'!$H$5,0,10*ROW('Hygiene Data'!H149))),'Data Summary'!EA155="Yes"),OFFSET('Hygiene Data'!$H$5,0,10*ROW('Hygiene Data'!H149)),NA())</f>
        <v>#N/A</v>
      </c>
      <c r="BM155" s="92" t="e">
        <f ca="true">+IF(AND(ISNUMBER(OFFSET('Hygiene Data'!$H$7,0,10*ROW('Hygiene Data'!H149))),'Data Summary'!EB155="Yes"),OFFSET('Hygiene Data'!$H$7,0,10*ROW('Hygiene Data'!H149)),NA())</f>
        <v>#N/A</v>
      </c>
      <c r="BN155" s="92" t="e">
        <f ca="true">+IF(AND(ISNUMBER(OFFSET('Hygiene Data'!$H$9,0,10*ROW('Hygiene Data'!H149))),'Data Summary'!EC155="Yes"),OFFSET('Hygiene Data'!$H$9,0,10*ROW('Hygiene Data'!H149)),NA())</f>
        <v>#N/A</v>
      </c>
      <c r="BO155" s="92" t="e">
        <f ca="true">+IF(AND(ISNUMBER(OFFSET('Hygiene Data'!$I$5,0,10*ROW('Hygiene Data'!I149))),'Data Summary'!ED155="Yes"),OFFSET('Hygiene Data'!$I$5,0,10*ROW('Hygiene Data'!I149)),NA())</f>
        <v>#N/A</v>
      </c>
      <c r="BP155" s="92" t="e">
        <f ca="true">+IF(AND(ISNUMBER(OFFSET('Hygiene Data'!$I$7,0,10*ROW('Hygiene Data'!I149))),'Data Summary'!EE155="Yes"),OFFSET('Hygiene Data'!$I$7,0,10*ROW('Hygiene Data'!I149)),NA())</f>
        <v>#N/A</v>
      </c>
      <c r="BQ155" s="92"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4" t="str">
        <f ca="true">+IF(ISTEXT('Data Summary'!B156),'Data Summary'!B156,"")</f>
        <v/>
      </c>
      <c r="C156" s="327" t="e">
        <f ca="true">+VALUE('Data Summary'!C156)</f>
        <v>#VALUE!</v>
      </c>
      <c r="D156" s="90" t="e">
        <f ca="true">+IF(AND(ISNUMBER(OFFSET('Water Data'!$D$4,0,10*ROW('Water Data'!D150))),'Data Summary'!BS156="Yes"),100-OFFSET('Water Data'!$D$4,0,10*ROW('Water Data'!D150)),NA())</f>
        <v>#N/A</v>
      </c>
      <c r="E156" s="90" t="e">
        <f ca="true">+IF(AND(ISNUMBER(OFFSET('Water Data'!$D$6,0,10*ROW('Water Data'!D150))),'Data Summary'!BT156="Yes"),OFFSET('Water Data'!$D$6,0,10*ROW('Water Data'!D150)),NA())</f>
        <v>#N/A</v>
      </c>
      <c r="F156" s="90" t="e">
        <f ca="true">+IF(AND(ISNUMBER(OFFSET('Water Data'!$D$9,0,10*ROW('Water Data'!D150))),'Data Summary'!BU156="Yes"),OFFSET('Water Data'!$D$9,0,10*ROW('Water Data'!D150)),NA())</f>
        <v>#N/A</v>
      </c>
      <c r="G156" s="90" t="e">
        <f ca="true">+IF(AND(ISNUMBER(OFFSET('Water Data'!$E$4,0,10*ROW('Water Data'!E150))),'Data Summary'!BV156="Yes"),100-OFFSET('Water Data'!$E$4,0,10*ROW('Water Data'!E150)),NA())</f>
        <v>#N/A</v>
      </c>
      <c r="H156" s="90" t="e">
        <f ca="true">+IF(AND(ISNUMBER(OFFSET('Water Data'!$E$6,0,10*ROW('Water Data'!E150))),'Data Summary'!BW156="Yes"),OFFSET('Water Data'!$E$6,0,10*ROW('Water Data'!E150)),NA())</f>
        <v>#N/A</v>
      </c>
      <c r="I156" s="90" t="e">
        <f ca="true">+IF(AND(ISNUMBER(OFFSET('Water Data'!$E$9,0,10*ROW('Water Data'!E150))),'Data Summary'!BX156="Yes"),OFFSET('Water Data'!$E$9,0,10*ROW('Water Data'!E150)),NA())</f>
        <v>#N/A</v>
      </c>
      <c r="J156" s="90" t="e">
        <f ca="true">+IF(AND(ISNUMBER(OFFSET('Water Data'!$F$4,0,10*ROW('Water Data'!F150))),'Data Summary'!BY156="Yes"),100-OFFSET('Water Data'!$F$4,0,10*ROW('Water Data'!F150)),NA())</f>
        <v>#N/A</v>
      </c>
      <c r="K156" s="90" t="e">
        <f ca="true">+IF(AND(ISNUMBER(OFFSET('Water Data'!$F$6,0,10*ROW('Water Data'!F150))),'Data Summary'!BZ156="Yes"),OFFSET('Water Data'!$F$6,0,10*ROW('Water Data'!F150)),NA())</f>
        <v>#N/A</v>
      </c>
      <c r="L156" s="90" t="e">
        <f ca="true">+IF(AND(ISNUMBER(OFFSET('Water Data'!$F$9,0,10*ROW('Water Data'!F150))),'Data Summary'!CA156="Yes"),OFFSET('Water Data'!$F$9,0,10*ROW('Water Data'!F150)),NA())</f>
        <v>#N/A</v>
      </c>
      <c r="M156" s="90" t="e">
        <f ca="true">+IF(AND(ISNUMBER(OFFSET('Water Data'!$G$4,0,10*ROW('Water Data'!G150))),'Data Summary'!CB156="Yes"),100-OFFSET('Water Data'!$G$4,0,10*ROW('Water Data'!G150)),NA())</f>
        <v>#N/A</v>
      </c>
      <c r="N156" s="90" t="e">
        <f ca="true">+IF(AND(ISNUMBER(OFFSET('Water Data'!$G$6,0,10*ROW('Water Data'!G150))),'Data Summary'!CC156="Yes"),OFFSET('Water Data'!$G$6,0,10*ROW('Water Data'!G150)),NA())</f>
        <v>#N/A</v>
      </c>
      <c r="O156" s="90" t="e">
        <f ca="true">+IF(AND(ISNUMBER(OFFSET('Water Data'!$G$9,0,10*ROW('Water Data'!G150))),'Data Summary'!CD156="Yes"),OFFSET('Water Data'!$G$9,0,10*ROW('Water Data'!G150)),NA())</f>
        <v>#N/A</v>
      </c>
      <c r="P156" s="90" t="e">
        <f ca="true">+IF(AND(ISNUMBER(OFFSET('Water Data'!$H$4,0,10*ROW('Water Data'!H150))),'Data Summary'!CE156="Yes"),100-OFFSET('Water Data'!$H$4,0,10*ROW('Water Data'!H150)),NA())</f>
        <v>#N/A</v>
      </c>
      <c r="Q156" s="90" t="e">
        <f ca="true">+IF(AND(ISNUMBER(OFFSET('Water Data'!$H$6,0,10*ROW('Water Data'!H150))),'Data Summary'!CF156="Yes"),OFFSET('Water Data'!$H$6,0,10*ROW('Water Data'!H150)),NA())</f>
        <v>#N/A</v>
      </c>
      <c r="R156" s="90" t="e">
        <f ca="true">+IF(AND(ISNUMBER(OFFSET('Water Data'!$H$9,0,10*ROW('Water Data'!H150))),'Data Summary'!CG156="Yes"),OFFSET('Water Data'!$H$9,0,10*ROW('Water Data'!H150)),NA())</f>
        <v>#N/A</v>
      </c>
      <c r="S156" s="90" t="e">
        <f ca="true">+IF(AND(ISNUMBER(OFFSET('Water Data'!$I$4,0,10*ROW('Water Data'!I150))),'Data Summary'!CH156="Yes"),100-OFFSET('Water Data'!$I$4,0,10*ROW('Water Data'!I150)),NA())</f>
        <v>#N/A</v>
      </c>
      <c r="T156" s="90" t="e">
        <f ca="true">+IF(AND(ISNUMBER(OFFSET('Water Data'!$I$6,0,10*ROW('Water Data'!I150))),'Data Summary'!CI156="Yes"),OFFSET('Water Data'!$I$6,0,10*ROW('Water Data'!I150)),NA())</f>
        <v>#N/A</v>
      </c>
      <c r="U156" s="90" t="e">
        <f ca="true">+IF(AND(ISNUMBER(OFFSET('Water Data'!$I$9,0,10*ROW('Water Data'!I150))),'Data Summary'!CJ156="Yes"),OFFSET('Water Data'!$I$9,0,10*ROW('Water Data'!I150)),NA())</f>
        <v>#N/A</v>
      </c>
      <c r="V156" s="91" t="e">
        <f ca="true">+IF(AND(ISNUMBER(OFFSET('Sanitation Data'!$D$4,0,10*ROW('Sanitation Data'!D150))),'Data Summary'!CK156="Yes"),100-OFFSET('Sanitation Data'!$D$4,0,10*ROW('Sanitation Data'!D150)),NA())</f>
        <v>#N/A</v>
      </c>
      <c r="W156" s="91" t="e">
        <f ca="true">+IF(AND(ISNUMBER(OFFSET('Sanitation Data'!$D$6,0,10*ROW('Sanitation Data'!D150))),'Data Summary'!CL156="Yes"),OFFSET('Sanitation Data'!$D$6,0,10*ROW('Sanitation Data'!D150)),NA())</f>
        <v>#N/A</v>
      </c>
      <c r="X156" s="91" t="e">
        <f ca="true">+IF(AND(ISNUMBER(OFFSET('Sanitation Data'!$D$10,0,10*ROW('Sanitation Data'!D150))),'Data Summary'!CM156="Yes"),OFFSET('Sanitation Data'!$D$10,0,10*ROW('Sanitation Data'!D150)),NA())</f>
        <v>#N/A</v>
      </c>
      <c r="Y156" s="91" t="e">
        <f ca="true">+IF(AND(ISNUMBER(OFFSET('Sanitation Data'!$D$11,0,10*ROW('Sanitation Data'!D150))),'Data Summary'!CN156="Yes"),OFFSET('Sanitation Data'!$D$11,0,10*ROW('Sanitation Data'!D150)),NA())</f>
        <v>#N/A</v>
      </c>
      <c r="Z156" s="91" t="e">
        <f ca="true">+IF(AND(ISNUMBER(OFFSET('Sanitation Data'!$D$12,0,10*ROW('Sanitation Data'!D150))),'Data Summary'!CO156="Yes"),OFFSET('Sanitation Data'!$D$12,0,10*ROW('Sanitation Data'!D150)),NA())</f>
        <v>#N/A</v>
      </c>
      <c r="AA156" s="91" t="e">
        <f ca="true">+IF(AND(ISNUMBER(OFFSET('Sanitation Data'!$E$4,0,10*ROW('Sanitation Data'!E150))),'Data Summary'!CP156="Yes"),100-OFFSET('Sanitation Data'!$E$4,0,10*ROW('Sanitation Data'!E150)),NA())</f>
        <v>#N/A</v>
      </c>
      <c r="AB156" s="91" t="e">
        <f ca="true">+IF(AND(ISNUMBER(OFFSET('Sanitation Data'!$E$6,0,10*ROW('Sanitation Data'!E150))),'Data Summary'!CQ156="Yes"),OFFSET('Sanitation Data'!$E$6,0,10*ROW('Sanitation Data'!E150)),NA())</f>
        <v>#N/A</v>
      </c>
      <c r="AC156" s="91" t="e">
        <f ca="true">+IF(AND(ISNUMBER(OFFSET('Sanitation Data'!$E$10,0,10*ROW('Sanitation Data'!E150))),'Data Summary'!CR156="Yes"),OFFSET('Sanitation Data'!$E$10,0,10*ROW('Sanitation Data'!E150)),NA())</f>
        <v>#N/A</v>
      </c>
      <c r="AD156" s="91" t="e">
        <f ca="true">+IF(AND(ISNUMBER(OFFSET('Sanitation Data'!$E$11,0,10*ROW('Sanitation Data'!E150))),'Data Summary'!CS156="Yes"),OFFSET('Sanitation Data'!$E$11,0,10*ROW('Sanitation Data'!E150)),NA())</f>
        <v>#N/A</v>
      </c>
      <c r="AE156" s="91" t="e">
        <f ca="true">+IF(AND(ISNUMBER(OFFSET('Sanitation Data'!$E$12,0,10*ROW('Sanitation Data'!E150))),'Data Summary'!CT156="Yes"),OFFSET('Sanitation Data'!$E$12,0,10*ROW('Sanitation Data'!E150)),NA())</f>
        <v>#N/A</v>
      </c>
      <c r="AF156" s="91" t="e">
        <f ca="true">+IF(AND(ISNUMBER(OFFSET('Sanitation Data'!$F$4,0,10*ROW('Sanitation Data'!F150))),'Data Summary'!CU156="Yes"),100-OFFSET('Sanitation Data'!$F$4,0,10*ROW('Sanitation Data'!F150)),NA())</f>
        <v>#N/A</v>
      </c>
      <c r="AG156" s="91" t="e">
        <f ca="true">+IF(AND(ISNUMBER(OFFSET('Sanitation Data'!$F$6,0,10*ROW('Sanitation Data'!F150))),'Data Summary'!CV156="Yes"),OFFSET('Sanitation Data'!$F$6,0,10*ROW('Sanitation Data'!F150)),NA())</f>
        <v>#N/A</v>
      </c>
      <c r="AH156" s="91" t="e">
        <f ca="true">+IF(AND(ISNUMBER(OFFSET('Sanitation Data'!$F$10,0,10*ROW('Sanitation Data'!F150))),'Data Summary'!CW156="Yes"),OFFSET('Sanitation Data'!$F$10,0,10*ROW('Sanitation Data'!F150)),NA())</f>
        <v>#N/A</v>
      </c>
      <c r="AI156" s="91" t="e">
        <f ca="true">+IF(AND(ISNUMBER(OFFSET('Sanitation Data'!$F$11,0,10*ROW('Sanitation Data'!F150))),'Data Summary'!CX156="Yes"),OFFSET('Sanitation Data'!$F$11,0,10*ROW('Sanitation Data'!F150)),NA())</f>
        <v>#N/A</v>
      </c>
      <c r="AJ156" s="91" t="e">
        <f ca="true">+IF(AND(ISNUMBER(OFFSET('Sanitation Data'!$F$12,0,10*ROW('Sanitation Data'!F150))),'Data Summary'!CY156="Yes"),OFFSET('Sanitation Data'!$F$12,0,10*ROW('Sanitation Data'!F150)),NA())</f>
        <v>#N/A</v>
      </c>
      <c r="AK156" s="91" t="e">
        <f ca="true">+IF(AND(ISNUMBER(OFFSET('Sanitation Data'!$G$4,0,10*ROW('Sanitation Data'!G150))),'Data Summary'!CZ156="Yes"),100-OFFSET('Sanitation Data'!$G$4,0,10*ROW('Sanitation Data'!G150)),NA())</f>
        <v>#N/A</v>
      </c>
      <c r="AL156" s="91" t="e">
        <f ca="true">+IF(AND(ISNUMBER(OFFSET('Sanitation Data'!$G$6,0,10*ROW('Sanitation Data'!G150))),'Data Summary'!DA156="Yes"),OFFSET('Sanitation Data'!$G$6,0,10*ROW('Sanitation Data'!G150)),NA())</f>
        <v>#N/A</v>
      </c>
      <c r="AM156" s="91" t="e">
        <f ca="true">+IF(AND(ISNUMBER(OFFSET('Sanitation Data'!$G$10,0,10*ROW('Sanitation Data'!G150))),'Data Summary'!DB156="Yes"),OFFSET('Sanitation Data'!$G$10,0,10*ROW('Sanitation Data'!G150)),NA())</f>
        <v>#N/A</v>
      </c>
      <c r="AN156" s="91" t="e">
        <f ca="true">+IF(AND(ISNUMBER(OFFSET('Sanitation Data'!$G$11,0,10*ROW('Sanitation Data'!G150))),'Data Summary'!DC156="Yes"),OFFSET('Sanitation Data'!$G$11,0,10*ROW('Sanitation Data'!G150)),NA())</f>
        <v>#N/A</v>
      </c>
      <c r="AO156" s="91" t="e">
        <f ca="true">+IF(AND(ISNUMBER(OFFSET('Sanitation Data'!$G$12,0,10*ROW('Sanitation Data'!G150))),'Data Summary'!DD156="Yes"),OFFSET('Sanitation Data'!$G$12,0,10*ROW('Sanitation Data'!G150)),NA())</f>
        <v>#N/A</v>
      </c>
      <c r="AP156" s="91" t="e">
        <f ca="true">+IF(AND(ISNUMBER(OFFSET('Sanitation Data'!$H$4,0,10*ROW('Sanitation Data'!H150))),'Data Summary'!DE156="Yes"),100-OFFSET('Sanitation Data'!$H$4,0,10*ROW('Sanitation Data'!H150)),NA())</f>
        <v>#N/A</v>
      </c>
      <c r="AQ156" s="91" t="e">
        <f ca="true">+IF(AND(ISNUMBER(OFFSET('Sanitation Data'!$H$6,0,10*ROW('Sanitation Data'!H150))),'Data Summary'!DF156="Yes"),OFFSET('Sanitation Data'!$H$6,0,10*ROW('Sanitation Data'!H150)),NA())</f>
        <v>#N/A</v>
      </c>
      <c r="AR156" s="91" t="e">
        <f ca="true">+IF(AND(ISNUMBER(OFFSET('Sanitation Data'!$H$10,0,10*ROW('Sanitation Data'!H150))),'Data Summary'!DG156="Yes"),OFFSET('Sanitation Data'!$H$10,0,10*ROW('Sanitation Data'!H150)),NA())</f>
        <v>#N/A</v>
      </c>
      <c r="AS156" s="91" t="e">
        <f ca="true">+IF(AND(ISNUMBER(OFFSET('Sanitation Data'!$H$11,0,10*ROW('Sanitation Data'!H150))),'Data Summary'!DH156="Yes"),OFFSET('Sanitation Data'!$H$11,0,10*ROW('Sanitation Data'!H150)),NA())</f>
        <v>#N/A</v>
      </c>
      <c r="AT156" s="91" t="e">
        <f ca="true">+IF(AND(ISNUMBER(OFFSET('Sanitation Data'!$H$12,0,10*ROW('Sanitation Data'!H150))),'Data Summary'!DI156="Yes"),OFFSET('Sanitation Data'!$H$12,0,10*ROW('Sanitation Data'!H150)),NA())</f>
        <v>#N/A</v>
      </c>
      <c r="AU156" s="91" t="e">
        <f ca="true">+IF(AND(ISNUMBER(OFFSET('Sanitation Data'!$I$4,0,10*ROW('Sanitation Data'!I150))),'Data Summary'!DJ156="Yes"),100-OFFSET('Sanitation Data'!$I$4,0,10*ROW('Sanitation Data'!I150)),NA())</f>
        <v>#N/A</v>
      </c>
      <c r="AV156" s="91" t="e">
        <f ca="true">+IF(AND(ISNUMBER(OFFSET('Sanitation Data'!$I$6,0,10*ROW('Sanitation Data'!I150))),'Data Summary'!DK156="Yes"),OFFSET('Sanitation Data'!$I$6,0,10*ROW('Sanitation Data'!I150)),NA())</f>
        <v>#N/A</v>
      </c>
      <c r="AW156" s="91" t="e">
        <f ca="true">+IF(AND(ISNUMBER(OFFSET('Sanitation Data'!$I$10,0,10*ROW('Sanitation Data'!I150))),'Data Summary'!DL156="Yes"),OFFSET('Sanitation Data'!$I$10,0,10*ROW('Sanitation Data'!I150)),NA())</f>
        <v>#N/A</v>
      </c>
      <c r="AX156" s="91" t="e">
        <f ca="true">+IF(AND(ISNUMBER(OFFSET('Sanitation Data'!$I$11,0,10*ROW('Sanitation Data'!I150))),'Data Summary'!DM156="Yes"),OFFSET('Sanitation Data'!$I$11,0,10*ROW('Sanitation Data'!I150)),NA())</f>
        <v>#N/A</v>
      </c>
      <c r="AY156" s="91" t="e">
        <f ca="true">+IF(AND(ISNUMBER(OFFSET('Sanitation Data'!$I$12,0,10*ROW('Sanitation Data'!I150))),'Data Summary'!DN156="Yes"),OFFSET('Sanitation Data'!$I$12,0,10*ROW('Sanitation Data'!I150)),NA())</f>
        <v>#N/A</v>
      </c>
      <c r="AZ156" s="92" t="e">
        <f ca="true">+IF(AND(ISNUMBER(OFFSET('Hygiene Data'!$D$5,0,10*ROW('Hygiene Data'!D150))),'Data Summary'!DO156="Yes"),OFFSET('Hygiene Data'!$D$5,0,10*ROW('Hygiene Data'!D150)),NA())</f>
        <v>#N/A</v>
      </c>
      <c r="BA156" s="92" t="e">
        <f ca="true">+IF(AND(ISNUMBER(OFFSET('Hygiene Data'!$D$7,0,10*ROW('Hygiene Data'!D150))),'Data Summary'!DP156="Yes"),OFFSET('Hygiene Data'!$D$7,0,10*ROW('Hygiene Data'!D150)),NA())</f>
        <v>#N/A</v>
      </c>
      <c r="BB156" s="92" t="e">
        <f ca="true">+IF(AND(ISNUMBER(OFFSET('Hygiene Data'!$D$9,0,10*ROW('Hygiene Data'!D150))),'Data Summary'!DQ156="Yes"),OFFSET('Hygiene Data'!$D$9,0,10*ROW('Hygiene Data'!D150)),NA())</f>
        <v>#N/A</v>
      </c>
      <c r="BC156" s="92" t="e">
        <f ca="true">+IF(AND(ISNUMBER(OFFSET('Hygiene Data'!$E$5,0,10*ROW('Hygiene Data'!E150))),'Data Summary'!DR156="Yes"),OFFSET('Hygiene Data'!$E$5,0,10*ROW('Hygiene Data'!E150)),NA())</f>
        <v>#N/A</v>
      </c>
      <c r="BD156" s="92" t="e">
        <f ca="true">+IF(AND(ISNUMBER(OFFSET('Hygiene Data'!$E$7,0,10*ROW('Hygiene Data'!E150))),'Data Summary'!DS156="Yes"),OFFSET('Hygiene Data'!$E$7,0,10*ROW('Hygiene Data'!E150)),NA())</f>
        <v>#N/A</v>
      </c>
      <c r="BE156" s="92" t="e">
        <f ca="true">+IF(AND(ISNUMBER(OFFSET('Hygiene Data'!$E$9,0,10*ROW('Hygiene Data'!E150))),'Data Summary'!DT156="Yes"),OFFSET('Hygiene Data'!$E$9,0,10*ROW('Hygiene Data'!E150)),NA())</f>
        <v>#N/A</v>
      </c>
      <c r="BF156" s="92" t="e">
        <f ca="true">+IF(AND(ISNUMBER(OFFSET('Hygiene Data'!$F$5,0,10*ROW('Hygiene Data'!F150))),'Data Summary'!DU156="Yes"),OFFSET('Hygiene Data'!$F$5,0,10*ROW('Hygiene Data'!F150)),NA())</f>
        <v>#N/A</v>
      </c>
      <c r="BG156" s="92" t="e">
        <f ca="true">+IF(AND(ISNUMBER(OFFSET('Hygiene Data'!$F$7,0,10*ROW('Hygiene Data'!F150))),'Data Summary'!DV156="Yes"),OFFSET('Hygiene Data'!$F$7,0,10*ROW('Hygiene Data'!F150)),NA())</f>
        <v>#N/A</v>
      </c>
      <c r="BH156" s="92" t="e">
        <f ca="true">+IF(AND(ISNUMBER(OFFSET('Hygiene Data'!$F$9,0,10*ROW('Hygiene Data'!F150))),'Data Summary'!DW156="Yes"),OFFSET('Hygiene Data'!$F$9,0,10*ROW('Hygiene Data'!F150)),NA())</f>
        <v>#N/A</v>
      </c>
      <c r="BI156" s="92" t="e">
        <f ca="true">+IF(AND(ISNUMBER(OFFSET('Hygiene Data'!$G$5,0,10*ROW('Hygiene Data'!G150))),'Data Summary'!DX156="Yes"),OFFSET('Hygiene Data'!$G$5,0,10*ROW('Hygiene Data'!G150)),NA())</f>
        <v>#N/A</v>
      </c>
      <c r="BJ156" s="92" t="e">
        <f ca="true">+IF(AND(ISNUMBER(OFFSET('Hygiene Data'!$G$7,0,10*ROW('Hygiene Data'!G150))),'Data Summary'!DY156="Yes"),OFFSET('Hygiene Data'!$G$7,0,10*ROW('Hygiene Data'!G150)),NA())</f>
        <v>#N/A</v>
      </c>
      <c r="BK156" s="92" t="e">
        <f ca="true">+IF(AND(ISNUMBER(OFFSET('Hygiene Data'!$G$9,0,10*ROW('Hygiene Data'!G150))),'Data Summary'!DZ156="Yes"),OFFSET('Hygiene Data'!$G$9,0,10*ROW('Hygiene Data'!G150)),NA())</f>
        <v>#N/A</v>
      </c>
      <c r="BL156" s="92" t="e">
        <f ca="true">+IF(AND(ISNUMBER(OFFSET('Hygiene Data'!$H$5,0,10*ROW('Hygiene Data'!H150))),'Data Summary'!EA156="Yes"),OFFSET('Hygiene Data'!$H$5,0,10*ROW('Hygiene Data'!H150)),NA())</f>
        <v>#N/A</v>
      </c>
      <c r="BM156" s="92" t="e">
        <f ca="true">+IF(AND(ISNUMBER(OFFSET('Hygiene Data'!$H$7,0,10*ROW('Hygiene Data'!H150))),'Data Summary'!EB156="Yes"),OFFSET('Hygiene Data'!$H$7,0,10*ROW('Hygiene Data'!H150)),NA())</f>
        <v>#N/A</v>
      </c>
      <c r="BN156" s="92" t="e">
        <f ca="true">+IF(AND(ISNUMBER(OFFSET('Hygiene Data'!$H$9,0,10*ROW('Hygiene Data'!H150))),'Data Summary'!EC156="Yes"),OFFSET('Hygiene Data'!$H$9,0,10*ROW('Hygiene Data'!H150)),NA())</f>
        <v>#N/A</v>
      </c>
      <c r="BO156" s="92" t="e">
        <f ca="true">+IF(AND(ISNUMBER(OFFSET('Hygiene Data'!$I$5,0,10*ROW('Hygiene Data'!I150))),'Data Summary'!ED156="Yes"),OFFSET('Hygiene Data'!$I$5,0,10*ROW('Hygiene Data'!I150)),NA())</f>
        <v>#N/A</v>
      </c>
      <c r="BP156" s="92" t="e">
        <f ca="true">+IF(AND(ISNUMBER(OFFSET('Hygiene Data'!$I$7,0,10*ROW('Hygiene Data'!I150))),'Data Summary'!EE156="Yes"),OFFSET('Hygiene Data'!$I$7,0,10*ROW('Hygiene Data'!I150)),NA())</f>
        <v>#N/A</v>
      </c>
      <c r="BQ156" s="92"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4" t="str">
        <f ca="true">+IF(ISTEXT('Data Summary'!B157),'Data Summary'!B157,"")</f>
        <v/>
      </c>
      <c r="C157" s="327" t="e">
        <f ca="true">+VALUE('Data Summary'!C157)</f>
        <v>#VALUE!</v>
      </c>
      <c r="D157" s="90" t="e">
        <f ca="true">+IF(AND(ISNUMBER(OFFSET('Water Data'!$D$4,0,10*ROW('Water Data'!D151))),'Data Summary'!BS157="Yes"),100-OFFSET('Water Data'!$D$4,0,10*ROW('Water Data'!D151)),NA())</f>
        <v>#N/A</v>
      </c>
      <c r="E157" s="90" t="e">
        <f ca="true">+IF(AND(ISNUMBER(OFFSET('Water Data'!$D$6,0,10*ROW('Water Data'!D151))),'Data Summary'!BT157="Yes"),OFFSET('Water Data'!$D$6,0,10*ROW('Water Data'!D151)),NA())</f>
        <v>#N/A</v>
      </c>
      <c r="F157" s="90" t="e">
        <f ca="true">+IF(AND(ISNUMBER(OFFSET('Water Data'!$D$9,0,10*ROW('Water Data'!D151))),'Data Summary'!BU157="Yes"),OFFSET('Water Data'!$D$9,0,10*ROW('Water Data'!D151)),NA())</f>
        <v>#N/A</v>
      </c>
      <c r="G157" s="90" t="e">
        <f ca="true">+IF(AND(ISNUMBER(OFFSET('Water Data'!$E$4,0,10*ROW('Water Data'!E151))),'Data Summary'!BV157="Yes"),100-OFFSET('Water Data'!$E$4,0,10*ROW('Water Data'!E151)),NA())</f>
        <v>#N/A</v>
      </c>
      <c r="H157" s="90" t="e">
        <f ca="true">+IF(AND(ISNUMBER(OFFSET('Water Data'!$E$6,0,10*ROW('Water Data'!E151))),'Data Summary'!BW157="Yes"),OFFSET('Water Data'!$E$6,0,10*ROW('Water Data'!E151)),NA())</f>
        <v>#N/A</v>
      </c>
      <c r="I157" s="90" t="e">
        <f ca="true">+IF(AND(ISNUMBER(OFFSET('Water Data'!$E$9,0,10*ROW('Water Data'!E151))),'Data Summary'!BX157="Yes"),OFFSET('Water Data'!$E$9,0,10*ROW('Water Data'!E151)),NA())</f>
        <v>#N/A</v>
      </c>
      <c r="J157" s="90" t="e">
        <f ca="true">+IF(AND(ISNUMBER(OFFSET('Water Data'!$F$4,0,10*ROW('Water Data'!F151))),'Data Summary'!BY157="Yes"),100-OFFSET('Water Data'!$F$4,0,10*ROW('Water Data'!F151)),NA())</f>
        <v>#N/A</v>
      </c>
      <c r="K157" s="90" t="e">
        <f ca="true">+IF(AND(ISNUMBER(OFFSET('Water Data'!$F$6,0,10*ROW('Water Data'!F151))),'Data Summary'!BZ157="Yes"),OFFSET('Water Data'!$F$6,0,10*ROW('Water Data'!F151)),NA())</f>
        <v>#N/A</v>
      </c>
      <c r="L157" s="90" t="e">
        <f ca="true">+IF(AND(ISNUMBER(OFFSET('Water Data'!$F$9,0,10*ROW('Water Data'!F151))),'Data Summary'!CA157="Yes"),OFFSET('Water Data'!$F$9,0,10*ROW('Water Data'!F151)),NA())</f>
        <v>#N/A</v>
      </c>
      <c r="M157" s="90" t="e">
        <f ca="true">+IF(AND(ISNUMBER(OFFSET('Water Data'!$G$4,0,10*ROW('Water Data'!G151))),'Data Summary'!CB157="Yes"),100-OFFSET('Water Data'!$G$4,0,10*ROW('Water Data'!G151)),NA())</f>
        <v>#N/A</v>
      </c>
      <c r="N157" s="90" t="e">
        <f ca="true">+IF(AND(ISNUMBER(OFFSET('Water Data'!$G$6,0,10*ROW('Water Data'!G151))),'Data Summary'!CC157="Yes"),OFFSET('Water Data'!$G$6,0,10*ROW('Water Data'!G151)),NA())</f>
        <v>#N/A</v>
      </c>
      <c r="O157" s="90" t="e">
        <f ca="true">+IF(AND(ISNUMBER(OFFSET('Water Data'!$G$9,0,10*ROW('Water Data'!G151))),'Data Summary'!CD157="Yes"),OFFSET('Water Data'!$G$9,0,10*ROW('Water Data'!G151)),NA())</f>
        <v>#N/A</v>
      </c>
      <c r="P157" s="90" t="e">
        <f ca="true">+IF(AND(ISNUMBER(OFFSET('Water Data'!$H$4,0,10*ROW('Water Data'!H151))),'Data Summary'!CE157="Yes"),100-OFFSET('Water Data'!$H$4,0,10*ROW('Water Data'!H151)),NA())</f>
        <v>#N/A</v>
      </c>
      <c r="Q157" s="90" t="e">
        <f ca="true">+IF(AND(ISNUMBER(OFFSET('Water Data'!$H$6,0,10*ROW('Water Data'!H151))),'Data Summary'!CF157="Yes"),OFFSET('Water Data'!$H$6,0,10*ROW('Water Data'!H151)),NA())</f>
        <v>#N/A</v>
      </c>
      <c r="R157" s="90" t="e">
        <f ca="true">+IF(AND(ISNUMBER(OFFSET('Water Data'!$H$9,0,10*ROW('Water Data'!H151))),'Data Summary'!CG157="Yes"),OFFSET('Water Data'!$H$9,0,10*ROW('Water Data'!H151)),NA())</f>
        <v>#N/A</v>
      </c>
      <c r="S157" s="90" t="e">
        <f ca="true">+IF(AND(ISNUMBER(OFFSET('Water Data'!$I$4,0,10*ROW('Water Data'!I151))),'Data Summary'!CH157="Yes"),100-OFFSET('Water Data'!$I$4,0,10*ROW('Water Data'!I151)),NA())</f>
        <v>#N/A</v>
      </c>
      <c r="T157" s="90" t="e">
        <f ca="true">+IF(AND(ISNUMBER(OFFSET('Water Data'!$I$6,0,10*ROW('Water Data'!I151))),'Data Summary'!CI157="Yes"),OFFSET('Water Data'!$I$6,0,10*ROW('Water Data'!I151)),NA())</f>
        <v>#N/A</v>
      </c>
      <c r="U157" s="90" t="e">
        <f ca="true">+IF(AND(ISNUMBER(OFFSET('Water Data'!$I$9,0,10*ROW('Water Data'!I151))),'Data Summary'!CJ157="Yes"),OFFSET('Water Data'!$I$9,0,10*ROW('Water Data'!I151)),NA())</f>
        <v>#N/A</v>
      </c>
      <c r="V157" s="91" t="e">
        <f ca="true">+IF(AND(ISNUMBER(OFFSET('Sanitation Data'!$D$4,0,10*ROW('Sanitation Data'!D151))),'Data Summary'!CK157="Yes"),100-OFFSET('Sanitation Data'!$D$4,0,10*ROW('Sanitation Data'!D151)),NA())</f>
        <v>#N/A</v>
      </c>
      <c r="W157" s="91" t="e">
        <f ca="true">+IF(AND(ISNUMBER(OFFSET('Sanitation Data'!$D$6,0,10*ROW('Sanitation Data'!D151))),'Data Summary'!CL157="Yes"),OFFSET('Sanitation Data'!$D$6,0,10*ROW('Sanitation Data'!D151)),NA())</f>
        <v>#N/A</v>
      </c>
      <c r="X157" s="91" t="e">
        <f ca="true">+IF(AND(ISNUMBER(OFFSET('Sanitation Data'!$D$10,0,10*ROW('Sanitation Data'!D151))),'Data Summary'!CM157="Yes"),OFFSET('Sanitation Data'!$D$10,0,10*ROW('Sanitation Data'!D151)),NA())</f>
        <v>#N/A</v>
      </c>
      <c r="Y157" s="91" t="e">
        <f ca="true">+IF(AND(ISNUMBER(OFFSET('Sanitation Data'!$D$11,0,10*ROW('Sanitation Data'!D151))),'Data Summary'!CN157="Yes"),OFFSET('Sanitation Data'!$D$11,0,10*ROW('Sanitation Data'!D151)),NA())</f>
        <v>#N/A</v>
      </c>
      <c r="Z157" s="91" t="e">
        <f ca="true">+IF(AND(ISNUMBER(OFFSET('Sanitation Data'!$D$12,0,10*ROW('Sanitation Data'!D151))),'Data Summary'!CO157="Yes"),OFFSET('Sanitation Data'!$D$12,0,10*ROW('Sanitation Data'!D151)),NA())</f>
        <v>#N/A</v>
      </c>
      <c r="AA157" s="91" t="e">
        <f ca="true">+IF(AND(ISNUMBER(OFFSET('Sanitation Data'!$E$4,0,10*ROW('Sanitation Data'!E151))),'Data Summary'!CP157="Yes"),100-OFFSET('Sanitation Data'!$E$4,0,10*ROW('Sanitation Data'!E151)),NA())</f>
        <v>#N/A</v>
      </c>
      <c r="AB157" s="91" t="e">
        <f ca="true">+IF(AND(ISNUMBER(OFFSET('Sanitation Data'!$E$6,0,10*ROW('Sanitation Data'!E151))),'Data Summary'!CQ157="Yes"),OFFSET('Sanitation Data'!$E$6,0,10*ROW('Sanitation Data'!E151)),NA())</f>
        <v>#N/A</v>
      </c>
      <c r="AC157" s="91" t="e">
        <f ca="true">+IF(AND(ISNUMBER(OFFSET('Sanitation Data'!$E$10,0,10*ROW('Sanitation Data'!E151))),'Data Summary'!CR157="Yes"),OFFSET('Sanitation Data'!$E$10,0,10*ROW('Sanitation Data'!E151)),NA())</f>
        <v>#N/A</v>
      </c>
      <c r="AD157" s="91" t="e">
        <f ca="true">+IF(AND(ISNUMBER(OFFSET('Sanitation Data'!$E$11,0,10*ROW('Sanitation Data'!E151))),'Data Summary'!CS157="Yes"),OFFSET('Sanitation Data'!$E$11,0,10*ROW('Sanitation Data'!E151)),NA())</f>
        <v>#N/A</v>
      </c>
      <c r="AE157" s="91" t="e">
        <f ca="true">+IF(AND(ISNUMBER(OFFSET('Sanitation Data'!$E$12,0,10*ROW('Sanitation Data'!E151))),'Data Summary'!CT157="Yes"),OFFSET('Sanitation Data'!$E$12,0,10*ROW('Sanitation Data'!E151)),NA())</f>
        <v>#N/A</v>
      </c>
      <c r="AF157" s="91" t="e">
        <f ca="true">+IF(AND(ISNUMBER(OFFSET('Sanitation Data'!$F$4,0,10*ROW('Sanitation Data'!F151))),'Data Summary'!CU157="Yes"),100-OFFSET('Sanitation Data'!$F$4,0,10*ROW('Sanitation Data'!F151)),NA())</f>
        <v>#N/A</v>
      </c>
      <c r="AG157" s="91" t="e">
        <f ca="true">+IF(AND(ISNUMBER(OFFSET('Sanitation Data'!$F$6,0,10*ROW('Sanitation Data'!F151))),'Data Summary'!CV157="Yes"),OFFSET('Sanitation Data'!$F$6,0,10*ROW('Sanitation Data'!F151)),NA())</f>
        <v>#N/A</v>
      </c>
      <c r="AH157" s="91" t="e">
        <f ca="true">+IF(AND(ISNUMBER(OFFSET('Sanitation Data'!$F$10,0,10*ROW('Sanitation Data'!F151))),'Data Summary'!CW157="Yes"),OFFSET('Sanitation Data'!$F$10,0,10*ROW('Sanitation Data'!F151)),NA())</f>
        <v>#N/A</v>
      </c>
      <c r="AI157" s="91" t="e">
        <f ca="true">+IF(AND(ISNUMBER(OFFSET('Sanitation Data'!$F$11,0,10*ROW('Sanitation Data'!F151))),'Data Summary'!CX157="Yes"),OFFSET('Sanitation Data'!$F$11,0,10*ROW('Sanitation Data'!F151)),NA())</f>
        <v>#N/A</v>
      </c>
      <c r="AJ157" s="91" t="e">
        <f ca="true">+IF(AND(ISNUMBER(OFFSET('Sanitation Data'!$F$12,0,10*ROW('Sanitation Data'!F151))),'Data Summary'!CY157="Yes"),OFFSET('Sanitation Data'!$F$12,0,10*ROW('Sanitation Data'!F151)),NA())</f>
        <v>#N/A</v>
      </c>
      <c r="AK157" s="91" t="e">
        <f ca="true">+IF(AND(ISNUMBER(OFFSET('Sanitation Data'!$G$4,0,10*ROW('Sanitation Data'!G151))),'Data Summary'!CZ157="Yes"),100-OFFSET('Sanitation Data'!$G$4,0,10*ROW('Sanitation Data'!G151)),NA())</f>
        <v>#N/A</v>
      </c>
      <c r="AL157" s="91" t="e">
        <f ca="true">+IF(AND(ISNUMBER(OFFSET('Sanitation Data'!$G$6,0,10*ROW('Sanitation Data'!G151))),'Data Summary'!DA157="Yes"),OFFSET('Sanitation Data'!$G$6,0,10*ROW('Sanitation Data'!G151)),NA())</f>
        <v>#N/A</v>
      </c>
      <c r="AM157" s="91" t="e">
        <f ca="true">+IF(AND(ISNUMBER(OFFSET('Sanitation Data'!$G$10,0,10*ROW('Sanitation Data'!G151))),'Data Summary'!DB157="Yes"),OFFSET('Sanitation Data'!$G$10,0,10*ROW('Sanitation Data'!G151)),NA())</f>
        <v>#N/A</v>
      </c>
      <c r="AN157" s="91" t="e">
        <f ca="true">+IF(AND(ISNUMBER(OFFSET('Sanitation Data'!$G$11,0,10*ROW('Sanitation Data'!G151))),'Data Summary'!DC157="Yes"),OFFSET('Sanitation Data'!$G$11,0,10*ROW('Sanitation Data'!G151)),NA())</f>
        <v>#N/A</v>
      </c>
      <c r="AO157" s="91" t="e">
        <f ca="true">+IF(AND(ISNUMBER(OFFSET('Sanitation Data'!$G$12,0,10*ROW('Sanitation Data'!G151))),'Data Summary'!DD157="Yes"),OFFSET('Sanitation Data'!$G$12,0,10*ROW('Sanitation Data'!G151)),NA())</f>
        <v>#N/A</v>
      </c>
      <c r="AP157" s="91" t="e">
        <f ca="true">+IF(AND(ISNUMBER(OFFSET('Sanitation Data'!$H$4,0,10*ROW('Sanitation Data'!H151))),'Data Summary'!DE157="Yes"),100-OFFSET('Sanitation Data'!$H$4,0,10*ROW('Sanitation Data'!H151)),NA())</f>
        <v>#N/A</v>
      </c>
      <c r="AQ157" s="91" t="e">
        <f ca="true">+IF(AND(ISNUMBER(OFFSET('Sanitation Data'!$H$6,0,10*ROW('Sanitation Data'!H151))),'Data Summary'!DF157="Yes"),OFFSET('Sanitation Data'!$H$6,0,10*ROW('Sanitation Data'!H151)),NA())</f>
        <v>#N/A</v>
      </c>
      <c r="AR157" s="91" t="e">
        <f ca="true">+IF(AND(ISNUMBER(OFFSET('Sanitation Data'!$H$10,0,10*ROW('Sanitation Data'!H151))),'Data Summary'!DG157="Yes"),OFFSET('Sanitation Data'!$H$10,0,10*ROW('Sanitation Data'!H151)),NA())</f>
        <v>#N/A</v>
      </c>
      <c r="AS157" s="91" t="e">
        <f ca="true">+IF(AND(ISNUMBER(OFFSET('Sanitation Data'!$H$11,0,10*ROW('Sanitation Data'!H151))),'Data Summary'!DH157="Yes"),OFFSET('Sanitation Data'!$H$11,0,10*ROW('Sanitation Data'!H151)),NA())</f>
        <v>#N/A</v>
      </c>
      <c r="AT157" s="91" t="e">
        <f ca="true">+IF(AND(ISNUMBER(OFFSET('Sanitation Data'!$H$12,0,10*ROW('Sanitation Data'!H151))),'Data Summary'!DI157="Yes"),OFFSET('Sanitation Data'!$H$12,0,10*ROW('Sanitation Data'!H151)),NA())</f>
        <v>#N/A</v>
      </c>
      <c r="AU157" s="91" t="e">
        <f ca="true">+IF(AND(ISNUMBER(OFFSET('Sanitation Data'!$I$4,0,10*ROW('Sanitation Data'!I151))),'Data Summary'!DJ157="Yes"),100-OFFSET('Sanitation Data'!$I$4,0,10*ROW('Sanitation Data'!I151)),NA())</f>
        <v>#N/A</v>
      </c>
      <c r="AV157" s="91" t="e">
        <f ca="true">+IF(AND(ISNUMBER(OFFSET('Sanitation Data'!$I$6,0,10*ROW('Sanitation Data'!I151))),'Data Summary'!DK157="Yes"),OFFSET('Sanitation Data'!$I$6,0,10*ROW('Sanitation Data'!I151)),NA())</f>
        <v>#N/A</v>
      </c>
      <c r="AW157" s="91" t="e">
        <f ca="true">+IF(AND(ISNUMBER(OFFSET('Sanitation Data'!$I$10,0,10*ROW('Sanitation Data'!I151))),'Data Summary'!DL157="Yes"),OFFSET('Sanitation Data'!$I$10,0,10*ROW('Sanitation Data'!I151)),NA())</f>
        <v>#N/A</v>
      </c>
      <c r="AX157" s="91" t="e">
        <f ca="true">+IF(AND(ISNUMBER(OFFSET('Sanitation Data'!$I$11,0,10*ROW('Sanitation Data'!I151))),'Data Summary'!DM157="Yes"),OFFSET('Sanitation Data'!$I$11,0,10*ROW('Sanitation Data'!I151)),NA())</f>
        <v>#N/A</v>
      </c>
      <c r="AY157" s="91" t="e">
        <f ca="true">+IF(AND(ISNUMBER(OFFSET('Sanitation Data'!$I$12,0,10*ROW('Sanitation Data'!I151))),'Data Summary'!DN157="Yes"),OFFSET('Sanitation Data'!$I$12,0,10*ROW('Sanitation Data'!I151)),NA())</f>
        <v>#N/A</v>
      </c>
      <c r="AZ157" s="92" t="e">
        <f ca="true">+IF(AND(ISNUMBER(OFFSET('Hygiene Data'!$D$5,0,10*ROW('Hygiene Data'!D151))),'Data Summary'!DO157="Yes"),OFFSET('Hygiene Data'!$D$5,0,10*ROW('Hygiene Data'!D151)),NA())</f>
        <v>#N/A</v>
      </c>
      <c r="BA157" s="92" t="e">
        <f ca="true">+IF(AND(ISNUMBER(OFFSET('Hygiene Data'!$D$7,0,10*ROW('Hygiene Data'!D151))),'Data Summary'!DP157="Yes"),OFFSET('Hygiene Data'!$D$7,0,10*ROW('Hygiene Data'!D151)),NA())</f>
        <v>#N/A</v>
      </c>
      <c r="BB157" s="92" t="e">
        <f ca="true">+IF(AND(ISNUMBER(OFFSET('Hygiene Data'!$D$9,0,10*ROW('Hygiene Data'!D151))),'Data Summary'!DQ157="Yes"),OFFSET('Hygiene Data'!$D$9,0,10*ROW('Hygiene Data'!D151)),NA())</f>
        <v>#N/A</v>
      </c>
      <c r="BC157" s="92" t="e">
        <f ca="true">+IF(AND(ISNUMBER(OFFSET('Hygiene Data'!$E$5,0,10*ROW('Hygiene Data'!E151))),'Data Summary'!DR157="Yes"),OFFSET('Hygiene Data'!$E$5,0,10*ROW('Hygiene Data'!E151)),NA())</f>
        <v>#N/A</v>
      </c>
      <c r="BD157" s="92" t="e">
        <f ca="true">+IF(AND(ISNUMBER(OFFSET('Hygiene Data'!$E$7,0,10*ROW('Hygiene Data'!E151))),'Data Summary'!DS157="Yes"),OFFSET('Hygiene Data'!$E$7,0,10*ROW('Hygiene Data'!E151)),NA())</f>
        <v>#N/A</v>
      </c>
      <c r="BE157" s="92" t="e">
        <f ca="true">+IF(AND(ISNUMBER(OFFSET('Hygiene Data'!$E$9,0,10*ROW('Hygiene Data'!E151))),'Data Summary'!DT157="Yes"),OFFSET('Hygiene Data'!$E$9,0,10*ROW('Hygiene Data'!E151)),NA())</f>
        <v>#N/A</v>
      </c>
      <c r="BF157" s="92" t="e">
        <f ca="true">+IF(AND(ISNUMBER(OFFSET('Hygiene Data'!$F$5,0,10*ROW('Hygiene Data'!F151))),'Data Summary'!DU157="Yes"),OFFSET('Hygiene Data'!$F$5,0,10*ROW('Hygiene Data'!F151)),NA())</f>
        <v>#N/A</v>
      </c>
      <c r="BG157" s="92" t="e">
        <f ca="true">+IF(AND(ISNUMBER(OFFSET('Hygiene Data'!$F$7,0,10*ROW('Hygiene Data'!F151))),'Data Summary'!DV157="Yes"),OFFSET('Hygiene Data'!$F$7,0,10*ROW('Hygiene Data'!F151)),NA())</f>
        <v>#N/A</v>
      </c>
      <c r="BH157" s="92" t="e">
        <f ca="true">+IF(AND(ISNUMBER(OFFSET('Hygiene Data'!$F$9,0,10*ROW('Hygiene Data'!F151))),'Data Summary'!DW157="Yes"),OFFSET('Hygiene Data'!$F$9,0,10*ROW('Hygiene Data'!F151)),NA())</f>
        <v>#N/A</v>
      </c>
      <c r="BI157" s="92" t="e">
        <f ca="true">+IF(AND(ISNUMBER(OFFSET('Hygiene Data'!$G$5,0,10*ROW('Hygiene Data'!G151))),'Data Summary'!DX157="Yes"),OFFSET('Hygiene Data'!$G$5,0,10*ROW('Hygiene Data'!G151)),NA())</f>
        <v>#N/A</v>
      </c>
      <c r="BJ157" s="92" t="e">
        <f ca="true">+IF(AND(ISNUMBER(OFFSET('Hygiene Data'!$G$7,0,10*ROW('Hygiene Data'!G151))),'Data Summary'!DY157="Yes"),OFFSET('Hygiene Data'!$G$7,0,10*ROW('Hygiene Data'!G151)),NA())</f>
        <v>#N/A</v>
      </c>
      <c r="BK157" s="92" t="e">
        <f ca="true">+IF(AND(ISNUMBER(OFFSET('Hygiene Data'!$G$9,0,10*ROW('Hygiene Data'!G151))),'Data Summary'!DZ157="Yes"),OFFSET('Hygiene Data'!$G$9,0,10*ROW('Hygiene Data'!G151)),NA())</f>
        <v>#N/A</v>
      </c>
      <c r="BL157" s="92" t="e">
        <f ca="true">+IF(AND(ISNUMBER(OFFSET('Hygiene Data'!$H$5,0,10*ROW('Hygiene Data'!H151))),'Data Summary'!EA157="Yes"),OFFSET('Hygiene Data'!$H$5,0,10*ROW('Hygiene Data'!H151)),NA())</f>
        <v>#N/A</v>
      </c>
      <c r="BM157" s="92" t="e">
        <f ca="true">+IF(AND(ISNUMBER(OFFSET('Hygiene Data'!$H$7,0,10*ROW('Hygiene Data'!H151))),'Data Summary'!EB157="Yes"),OFFSET('Hygiene Data'!$H$7,0,10*ROW('Hygiene Data'!H151)),NA())</f>
        <v>#N/A</v>
      </c>
      <c r="BN157" s="92" t="e">
        <f ca="true">+IF(AND(ISNUMBER(OFFSET('Hygiene Data'!$H$9,0,10*ROW('Hygiene Data'!H151))),'Data Summary'!EC157="Yes"),OFFSET('Hygiene Data'!$H$9,0,10*ROW('Hygiene Data'!H151)),NA())</f>
        <v>#N/A</v>
      </c>
      <c r="BO157" s="92" t="e">
        <f ca="true">+IF(AND(ISNUMBER(OFFSET('Hygiene Data'!$I$5,0,10*ROW('Hygiene Data'!I151))),'Data Summary'!ED157="Yes"),OFFSET('Hygiene Data'!$I$5,0,10*ROW('Hygiene Data'!I151)),NA())</f>
        <v>#N/A</v>
      </c>
      <c r="BP157" s="92" t="e">
        <f ca="true">+IF(AND(ISNUMBER(OFFSET('Hygiene Data'!$I$7,0,10*ROW('Hygiene Data'!I151))),'Data Summary'!EE157="Yes"),OFFSET('Hygiene Data'!$I$7,0,10*ROW('Hygiene Data'!I151)),NA())</f>
        <v>#N/A</v>
      </c>
      <c r="BQ157" s="92"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4" t="str">
        <f ca="true">+IF(ISTEXT('Data Summary'!B158),'Data Summary'!B158,"")</f>
        <v/>
      </c>
      <c r="C158" s="327" t="e">
        <f ca="true">+VALUE('Data Summary'!C158)</f>
        <v>#VALUE!</v>
      </c>
      <c r="D158" s="90" t="e">
        <f ca="true">+IF(AND(ISNUMBER(OFFSET('Water Data'!$D$4,0,10*ROW('Water Data'!D152))),'Data Summary'!BS158="Yes"),100-OFFSET('Water Data'!$D$4,0,10*ROW('Water Data'!D152)),NA())</f>
        <v>#N/A</v>
      </c>
      <c r="E158" s="90" t="e">
        <f ca="true">+IF(AND(ISNUMBER(OFFSET('Water Data'!$D$6,0,10*ROW('Water Data'!D152))),'Data Summary'!BT158="Yes"),OFFSET('Water Data'!$D$6,0,10*ROW('Water Data'!D152)),NA())</f>
        <v>#N/A</v>
      </c>
      <c r="F158" s="90" t="e">
        <f ca="true">+IF(AND(ISNUMBER(OFFSET('Water Data'!$D$9,0,10*ROW('Water Data'!D152))),'Data Summary'!BU158="Yes"),OFFSET('Water Data'!$D$9,0,10*ROW('Water Data'!D152)),NA())</f>
        <v>#N/A</v>
      </c>
      <c r="G158" s="90" t="e">
        <f ca="true">+IF(AND(ISNUMBER(OFFSET('Water Data'!$E$4,0,10*ROW('Water Data'!E152))),'Data Summary'!BV158="Yes"),100-OFFSET('Water Data'!$E$4,0,10*ROW('Water Data'!E152)),NA())</f>
        <v>#N/A</v>
      </c>
      <c r="H158" s="90" t="e">
        <f ca="true">+IF(AND(ISNUMBER(OFFSET('Water Data'!$E$6,0,10*ROW('Water Data'!E152))),'Data Summary'!BW158="Yes"),OFFSET('Water Data'!$E$6,0,10*ROW('Water Data'!E152)),NA())</f>
        <v>#N/A</v>
      </c>
      <c r="I158" s="90" t="e">
        <f ca="true">+IF(AND(ISNUMBER(OFFSET('Water Data'!$E$9,0,10*ROW('Water Data'!E152))),'Data Summary'!BX158="Yes"),OFFSET('Water Data'!$E$9,0,10*ROW('Water Data'!E152)),NA())</f>
        <v>#N/A</v>
      </c>
      <c r="J158" s="90" t="e">
        <f ca="true">+IF(AND(ISNUMBER(OFFSET('Water Data'!$F$4,0,10*ROW('Water Data'!F152))),'Data Summary'!BY158="Yes"),100-OFFSET('Water Data'!$F$4,0,10*ROW('Water Data'!F152)),NA())</f>
        <v>#N/A</v>
      </c>
      <c r="K158" s="90" t="e">
        <f ca="true">+IF(AND(ISNUMBER(OFFSET('Water Data'!$F$6,0,10*ROW('Water Data'!F152))),'Data Summary'!BZ158="Yes"),OFFSET('Water Data'!$F$6,0,10*ROW('Water Data'!F152)),NA())</f>
        <v>#N/A</v>
      </c>
      <c r="L158" s="90" t="e">
        <f ca="true">+IF(AND(ISNUMBER(OFFSET('Water Data'!$F$9,0,10*ROW('Water Data'!F152))),'Data Summary'!CA158="Yes"),OFFSET('Water Data'!$F$9,0,10*ROW('Water Data'!F152)),NA())</f>
        <v>#N/A</v>
      </c>
      <c r="M158" s="90" t="e">
        <f ca="true">+IF(AND(ISNUMBER(OFFSET('Water Data'!$G$4,0,10*ROW('Water Data'!G152))),'Data Summary'!CB158="Yes"),100-OFFSET('Water Data'!$G$4,0,10*ROW('Water Data'!G152)),NA())</f>
        <v>#N/A</v>
      </c>
      <c r="N158" s="90" t="e">
        <f ca="true">+IF(AND(ISNUMBER(OFFSET('Water Data'!$G$6,0,10*ROW('Water Data'!G152))),'Data Summary'!CC158="Yes"),OFFSET('Water Data'!$G$6,0,10*ROW('Water Data'!G152)),NA())</f>
        <v>#N/A</v>
      </c>
      <c r="O158" s="90" t="e">
        <f ca="true">+IF(AND(ISNUMBER(OFFSET('Water Data'!$G$9,0,10*ROW('Water Data'!G152))),'Data Summary'!CD158="Yes"),OFFSET('Water Data'!$G$9,0,10*ROW('Water Data'!G152)),NA())</f>
        <v>#N/A</v>
      </c>
      <c r="P158" s="90" t="e">
        <f ca="true">+IF(AND(ISNUMBER(OFFSET('Water Data'!$H$4,0,10*ROW('Water Data'!H152))),'Data Summary'!CE158="Yes"),100-OFFSET('Water Data'!$H$4,0,10*ROW('Water Data'!H152)),NA())</f>
        <v>#N/A</v>
      </c>
      <c r="Q158" s="90" t="e">
        <f ca="true">+IF(AND(ISNUMBER(OFFSET('Water Data'!$H$6,0,10*ROW('Water Data'!H152))),'Data Summary'!CF158="Yes"),OFFSET('Water Data'!$H$6,0,10*ROW('Water Data'!H152)),NA())</f>
        <v>#N/A</v>
      </c>
      <c r="R158" s="90" t="e">
        <f ca="true">+IF(AND(ISNUMBER(OFFSET('Water Data'!$H$9,0,10*ROW('Water Data'!H152))),'Data Summary'!CG158="Yes"),OFFSET('Water Data'!$H$9,0,10*ROW('Water Data'!H152)),NA())</f>
        <v>#N/A</v>
      </c>
      <c r="S158" s="90" t="e">
        <f ca="true">+IF(AND(ISNUMBER(OFFSET('Water Data'!$I$4,0,10*ROW('Water Data'!I152))),'Data Summary'!CH158="Yes"),100-OFFSET('Water Data'!$I$4,0,10*ROW('Water Data'!I152)),NA())</f>
        <v>#N/A</v>
      </c>
      <c r="T158" s="90" t="e">
        <f ca="true">+IF(AND(ISNUMBER(OFFSET('Water Data'!$I$6,0,10*ROW('Water Data'!I152))),'Data Summary'!CI158="Yes"),OFFSET('Water Data'!$I$6,0,10*ROW('Water Data'!I152)),NA())</f>
        <v>#N/A</v>
      </c>
      <c r="U158" s="90" t="e">
        <f ca="true">+IF(AND(ISNUMBER(OFFSET('Water Data'!$I$9,0,10*ROW('Water Data'!I152))),'Data Summary'!CJ158="Yes"),OFFSET('Water Data'!$I$9,0,10*ROW('Water Data'!I152)),NA())</f>
        <v>#N/A</v>
      </c>
      <c r="V158" s="91" t="e">
        <f ca="true">+IF(AND(ISNUMBER(OFFSET('Sanitation Data'!$D$4,0,10*ROW('Sanitation Data'!D152))),'Data Summary'!CK158="Yes"),100-OFFSET('Sanitation Data'!$D$4,0,10*ROW('Sanitation Data'!D152)),NA())</f>
        <v>#N/A</v>
      </c>
      <c r="W158" s="91" t="e">
        <f ca="true">+IF(AND(ISNUMBER(OFFSET('Sanitation Data'!$D$6,0,10*ROW('Sanitation Data'!D152))),'Data Summary'!CL158="Yes"),OFFSET('Sanitation Data'!$D$6,0,10*ROW('Sanitation Data'!D152)),NA())</f>
        <v>#N/A</v>
      </c>
      <c r="X158" s="91" t="e">
        <f ca="true">+IF(AND(ISNUMBER(OFFSET('Sanitation Data'!$D$10,0,10*ROW('Sanitation Data'!D152))),'Data Summary'!CM158="Yes"),OFFSET('Sanitation Data'!$D$10,0,10*ROW('Sanitation Data'!D152)),NA())</f>
        <v>#N/A</v>
      </c>
      <c r="Y158" s="91" t="e">
        <f ca="true">+IF(AND(ISNUMBER(OFFSET('Sanitation Data'!$D$11,0,10*ROW('Sanitation Data'!D152))),'Data Summary'!CN158="Yes"),OFFSET('Sanitation Data'!$D$11,0,10*ROW('Sanitation Data'!D152)),NA())</f>
        <v>#N/A</v>
      </c>
      <c r="Z158" s="91" t="e">
        <f ca="true">+IF(AND(ISNUMBER(OFFSET('Sanitation Data'!$D$12,0,10*ROW('Sanitation Data'!D152))),'Data Summary'!CO158="Yes"),OFFSET('Sanitation Data'!$D$12,0,10*ROW('Sanitation Data'!D152)),NA())</f>
        <v>#N/A</v>
      </c>
      <c r="AA158" s="91" t="e">
        <f ca="true">+IF(AND(ISNUMBER(OFFSET('Sanitation Data'!$E$4,0,10*ROW('Sanitation Data'!E152))),'Data Summary'!CP158="Yes"),100-OFFSET('Sanitation Data'!$E$4,0,10*ROW('Sanitation Data'!E152)),NA())</f>
        <v>#N/A</v>
      </c>
      <c r="AB158" s="91" t="e">
        <f ca="true">+IF(AND(ISNUMBER(OFFSET('Sanitation Data'!$E$6,0,10*ROW('Sanitation Data'!E152))),'Data Summary'!CQ158="Yes"),OFFSET('Sanitation Data'!$E$6,0,10*ROW('Sanitation Data'!E152)),NA())</f>
        <v>#N/A</v>
      </c>
      <c r="AC158" s="91" t="e">
        <f ca="true">+IF(AND(ISNUMBER(OFFSET('Sanitation Data'!$E$10,0,10*ROW('Sanitation Data'!E152))),'Data Summary'!CR158="Yes"),OFFSET('Sanitation Data'!$E$10,0,10*ROW('Sanitation Data'!E152)),NA())</f>
        <v>#N/A</v>
      </c>
      <c r="AD158" s="91" t="e">
        <f ca="true">+IF(AND(ISNUMBER(OFFSET('Sanitation Data'!$E$11,0,10*ROW('Sanitation Data'!E152))),'Data Summary'!CS158="Yes"),OFFSET('Sanitation Data'!$E$11,0,10*ROW('Sanitation Data'!E152)),NA())</f>
        <v>#N/A</v>
      </c>
      <c r="AE158" s="91" t="e">
        <f ca="true">+IF(AND(ISNUMBER(OFFSET('Sanitation Data'!$E$12,0,10*ROW('Sanitation Data'!E152))),'Data Summary'!CT158="Yes"),OFFSET('Sanitation Data'!$E$12,0,10*ROW('Sanitation Data'!E152)),NA())</f>
        <v>#N/A</v>
      </c>
      <c r="AF158" s="91" t="e">
        <f ca="true">+IF(AND(ISNUMBER(OFFSET('Sanitation Data'!$F$4,0,10*ROW('Sanitation Data'!F152))),'Data Summary'!CU158="Yes"),100-OFFSET('Sanitation Data'!$F$4,0,10*ROW('Sanitation Data'!F152)),NA())</f>
        <v>#N/A</v>
      </c>
      <c r="AG158" s="91" t="e">
        <f ca="true">+IF(AND(ISNUMBER(OFFSET('Sanitation Data'!$F$6,0,10*ROW('Sanitation Data'!F152))),'Data Summary'!CV158="Yes"),OFFSET('Sanitation Data'!$F$6,0,10*ROW('Sanitation Data'!F152)),NA())</f>
        <v>#N/A</v>
      </c>
      <c r="AH158" s="91" t="e">
        <f ca="true">+IF(AND(ISNUMBER(OFFSET('Sanitation Data'!$F$10,0,10*ROW('Sanitation Data'!F152))),'Data Summary'!CW158="Yes"),OFFSET('Sanitation Data'!$F$10,0,10*ROW('Sanitation Data'!F152)),NA())</f>
        <v>#N/A</v>
      </c>
      <c r="AI158" s="91" t="e">
        <f ca="true">+IF(AND(ISNUMBER(OFFSET('Sanitation Data'!$F$11,0,10*ROW('Sanitation Data'!F152))),'Data Summary'!CX158="Yes"),OFFSET('Sanitation Data'!$F$11,0,10*ROW('Sanitation Data'!F152)),NA())</f>
        <v>#N/A</v>
      </c>
      <c r="AJ158" s="91" t="e">
        <f ca="true">+IF(AND(ISNUMBER(OFFSET('Sanitation Data'!$F$12,0,10*ROW('Sanitation Data'!F152))),'Data Summary'!CY158="Yes"),OFFSET('Sanitation Data'!$F$12,0,10*ROW('Sanitation Data'!F152)),NA())</f>
        <v>#N/A</v>
      </c>
      <c r="AK158" s="91" t="e">
        <f ca="true">+IF(AND(ISNUMBER(OFFSET('Sanitation Data'!$G$4,0,10*ROW('Sanitation Data'!G152))),'Data Summary'!CZ158="Yes"),100-OFFSET('Sanitation Data'!$G$4,0,10*ROW('Sanitation Data'!G152)),NA())</f>
        <v>#N/A</v>
      </c>
      <c r="AL158" s="91" t="e">
        <f ca="true">+IF(AND(ISNUMBER(OFFSET('Sanitation Data'!$G$6,0,10*ROW('Sanitation Data'!G152))),'Data Summary'!DA158="Yes"),OFFSET('Sanitation Data'!$G$6,0,10*ROW('Sanitation Data'!G152)),NA())</f>
        <v>#N/A</v>
      </c>
      <c r="AM158" s="91" t="e">
        <f ca="true">+IF(AND(ISNUMBER(OFFSET('Sanitation Data'!$G$10,0,10*ROW('Sanitation Data'!G152))),'Data Summary'!DB158="Yes"),OFFSET('Sanitation Data'!$G$10,0,10*ROW('Sanitation Data'!G152)),NA())</f>
        <v>#N/A</v>
      </c>
      <c r="AN158" s="91" t="e">
        <f ca="true">+IF(AND(ISNUMBER(OFFSET('Sanitation Data'!$G$11,0,10*ROW('Sanitation Data'!G152))),'Data Summary'!DC158="Yes"),OFFSET('Sanitation Data'!$G$11,0,10*ROW('Sanitation Data'!G152)),NA())</f>
        <v>#N/A</v>
      </c>
      <c r="AO158" s="91" t="e">
        <f ca="true">+IF(AND(ISNUMBER(OFFSET('Sanitation Data'!$G$12,0,10*ROW('Sanitation Data'!G152))),'Data Summary'!DD158="Yes"),OFFSET('Sanitation Data'!$G$12,0,10*ROW('Sanitation Data'!G152)),NA())</f>
        <v>#N/A</v>
      </c>
      <c r="AP158" s="91" t="e">
        <f ca="true">+IF(AND(ISNUMBER(OFFSET('Sanitation Data'!$H$4,0,10*ROW('Sanitation Data'!H152))),'Data Summary'!DE158="Yes"),100-OFFSET('Sanitation Data'!$H$4,0,10*ROW('Sanitation Data'!H152)),NA())</f>
        <v>#N/A</v>
      </c>
      <c r="AQ158" s="91" t="e">
        <f ca="true">+IF(AND(ISNUMBER(OFFSET('Sanitation Data'!$H$6,0,10*ROW('Sanitation Data'!H152))),'Data Summary'!DF158="Yes"),OFFSET('Sanitation Data'!$H$6,0,10*ROW('Sanitation Data'!H152)),NA())</f>
        <v>#N/A</v>
      </c>
      <c r="AR158" s="91" t="e">
        <f ca="true">+IF(AND(ISNUMBER(OFFSET('Sanitation Data'!$H$10,0,10*ROW('Sanitation Data'!H152))),'Data Summary'!DG158="Yes"),OFFSET('Sanitation Data'!$H$10,0,10*ROW('Sanitation Data'!H152)),NA())</f>
        <v>#N/A</v>
      </c>
      <c r="AS158" s="91" t="e">
        <f ca="true">+IF(AND(ISNUMBER(OFFSET('Sanitation Data'!$H$11,0,10*ROW('Sanitation Data'!H152))),'Data Summary'!DH158="Yes"),OFFSET('Sanitation Data'!$H$11,0,10*ROW('Sanitation Data'!H152)),NA())</f>
        <v>#N/A</v>
      </c>
      <c r="AT158" s="91" t="e">
        <f ca="true">+IF(AND(ISNUMBER(OFFSET('Sanitation Data'!$H$12,0,10*ROW('Sanitation Data'!H152))),'Data Summary'!DI158="Yes"),OFFSET('Sanitation Data'!$H$12,0,10*ROW('Sanitation Data'!H152)),NA())</f>
        <v>#N/A</v>
      </c>
      <c r="AU158" s="91" t="e">
        <f ca="true">+IF(AND(ISNUMBER(OFFSET('Sanitation Data'!$I$4,0,10*ROW('Sanitation Data'!I152))),'Data Summary'!DJ158="Yes"),100-OFFSET('Sanitation Data'!$I$4,0,10*ROW('Sanitation Data'!I152)),NA())</f>
        <v>#N/A</v>
      </c>
      <c r="AV158" s="91" t="e">
        <f ca="true">+IF(AND(ISNUMBER(OFFSET('Sanitation Data'!$I$6,0,10*ROW('Sanitation Data'!I152))),'Data Summary'!DK158="Yes"),OFFSET('Sanitation Data'!$I$6,0,10*ROW('Sanitation Data'!I152)),NA())</f>
        <v>#N/A</v>
      </c>
      <c r="AW158" s="91" t="e">
        <f ca="true">+IF(AND(ISNUMBER(OFFSET('Sanitation Data'!$I$10,0,10*ROW('Sanitation Data'!I152))),'Data Summary'!DL158="Yes"),OFFSET('Sanitation Data'!$I$10,0,10*ROW('Sanitation Data'!I152)),NA())</f>
        <v>#N/A</v>
      </c>
      <c r="AX158" s="91" t="e">
        <f ca="true">+IF(AND(ISNUMBER(OFFSET('Sanitation Data'!$I$11,0,10*ROW('Sanitation Data'!I152))),'Data Summary'!DM158="Yes"),OFFSET('Sanitation Data'!$I$11,0,10*ROW('Sanitation Data'!I152)),NA())</f>
        <v>#N/A</v>
      </c>
      <c r="AY158" s="91" t="e">
        <f ca="true">+IF(AND(ISNUMBER(OFFSET('Sanitation Data'!$I$12,0,10*ROW('Sanitation Data'!I152))),'Data Summary'!DN158="Yes"),OFFSET('Sanitation Data'!$I$12,0,10*ROW('Sanitation Data'!I152)),NA())</f>
        <v>#N/A</v>
      </c>
      <c r="AZ158" s="92" t="e">
        <f ca="true">+IF(AND(ISNUMBER(OFFSET('Hygiene Data'!$D$5,0,10*ROW('Hygiene Data'!D152))),'Data Summary'!DO158="Yes"),OFFSET('Hygiene Data'!$D$5,0,10*ROW('Hygiene Data'!D152)),NA())</f>
        <v>#N/A</v>
      </c>
      <c r="BA158" s="92" t="e">
        <f ca="true">+IF(AND(ISNUMBER(OFFSET('Hygiene Data'!$D$7,0,10*ROW('Hygiene Data'!D152))),'Data Summary'!DP158="Yes"),OFFSET('Hygiene Data'!$D$7,0,10*ROW('Hygiene Data'!D152)),NA())</f>
        <v>#N/A</v>
      </c>
      <c r="BB158" s="92" t="e">
        <f ca="true">+IF(AND(ISNUMBER(OFFSET('Hygiene Data'!$D$9,0,10*ROW('Hygiene Data'!D152))),'Data Summary'!DQ158="Yes"),OFFSET('Hygiene Data'!$D$9,0,10*ROW('Hygiene Data'!D152)),NA())</f>
        <v>#N/A</v>
      </c>
      <c r="BC158" s="92" t="e">
        <f ca="true">+IF(AND(ISNUMBER(OFFSET('Hygiene Data'!$E$5,0,10*ROW('Hygiene Data'!E152))),'Data Summary'!DR158="Yes"),OFFSET('Hygiene Data'!$E$5,0,10*ROW('Hygiene Data'!E152)),NA())</f>
        <v>#N/A</v>
      </c>
      <c r="BD158" s="92" t="e">
        <f ca="true">+IF(AND(ISNUMBER(OFFSET('Hygiene Data'!$E$7,0,10*ROW('Hygiene Data'!E152))),'Data Summary'!DS158="Yes"),OFFSET('Hygiene Data'!$E$7,0,10*ROW('Hygiene Data'!E152)),NA())</f>
        <v>#N/A</v>
      </c>
      <c r="BE158" s="92" t="e">
        <f ca="true">+IF(AND(ISNUMBER(OFFSET('Hygiene Data'!$E$9,0,10*ROW('Hygiene Data'!E152))),'Data Summary'!DT158="Yes"),OFFSET('Hygiene Data'!$E$9,0,10*ROW('Hygiene Data'!E152)),NA())</f>
        <v>#N/A</v>
      </c>
      <c r="BF158" s="92" t="e">
        <f ca="true">+IF(AND(ISNUMBER(OFFSET('Hygiene Data'!$F$5,0,10*ROW('Hygiene Data'!F152))),'Data Summary'!DU158="Yes"),OFFSET('Hygiene Data'!$F$5,0,10*ROW('Hygiene Data'!F152)),NA())</f>
        <v>#N/A</v>
      </c>
      <c r="BG158" s="92" t="e">
        <f ca="true">+IF(AND(ISNUMBER(OFFSET('Hygiene Data'!$F$7,0,10*ROW('Hygiene Data'!F152))),'Data Summary'!DV158="Yes"),OFFSET('Hygiene Data'!$F$7,0,10*ROW('Hygiene Data'!F152)),NA())</f>
        <v>#N/A</v>
      </c>
      <c r="BH158" s="92" t="e">
        <f ca="true">+IF(AND(ISNUMBER(OFFSET('Hygiene Data'!$F$9,0,10*ROW('Hygiene Data'!F152))),'Data Summary'!DW158="Yes"),OFFSET('Hygiene Data'!$F$9,0,10*ROW('Hygiene Data'!F152)),NA())</f>
        <v>#N/A</v>
      </c>
      <c r="BI158" s="92" t="e">
        <f ca="true">+IF(AND(ISNUMBER(OFFSET('Hygiene Data'!$G$5,0,10*ROW('Hygiene Data'!G152))),'Data Summary'!DX158="Yes"),OFFSET('Hygiene Data'!$G$5,0,10*ROW('Hygiene Data'!G152)),NA())</f>
        <v>#N/A</v>
      </c>
      <c r="BJ158" s="92" t="e">
        <f ca="true">+IF(AND(ISNUMBER(OFFSET('Hygiene Data'!$G$7,0,10*ROW('Hygiene Data'!G152))),'Data Summary'!DY158="Yes"),OFFSET('Hygiene Data'!$G$7,0,10*ROW('Hygiene Data'!G152)),NA())</f>
        <v>#N/A</v>
      </c>
      <c r="BK158" s="92" t="e">
        <f ca="true">+IF(AND(ISNUMBER(OFFSET('Hygiene Data'!$G$9,0,10*ROW('Hygiene Data'!G152))),'Data Summary'!DZ158="Yes"),OFFSET('Hygiene Data'!$G$9,0,10*ROW('Hygiene Data'!G152)),NA())</f>
        <v>#N/A</v>
      </c>
      <c r="BL158" s="92" t="e">
        <f ca="true">+IF(AND(ISNUMBER(OFFSET('Hygiene Data'!$H$5,0,10*ROW('Hygiene Data'!H152))),'Data Summary'!EA158="Yes"),OFFSET('Hygiene Data'!$H$5,0,10*ROW('Hygiene Data'!H152)),NA())</f>
        <v>#N/A</v>
      </c>
      <c r="BM158" s="92" t="e">
        <f ca="true">+IF(AND(ISNUMBER(OFFSET('Hygiene Data'!$H$7,0,10*ROW('Hygiene Data'!H152))),'Data Summary'!EB158="Yes"),OFFSET('Hygiene Data'!$H$7,0,10*ROW('Hygiene Data'!H152)),NA())</f>
        <v>#N/A</v>
      </c>
      <c r="BN158" s="92" t="e">
        <f ca="true">+IF(AND(ISNUMBER(OFFSET('Hygiene Data'!$H$9,0,10*ROW('Hygiene Data'!H152))),'Data Summary'!EC158="Yes"),OFFSET('Hygiene Data'!$H$9,0,10*ROW('Hygiene Data'!H152)),NA())</f>
        <v>#N/A</v>
      </c>
      <c r="BO158" s="92" t="e">
        <f ca="true">+IF(AND(ISNUMBER(OFFSET('Hygiene Data'!$I$5,0,10*ROW('Hygiene Data'!I152))),'Data Summary'!ED158="Yes"),OFFSET('Hygiene Data'!$I$5,0,10*ROW('Hygiene Data'!I152)),NA())</f>
        <v>#N/A</v>
      </c>
      <c r="BP158" s="92" t="e">
        <f ca="true">+IF(AND(ISNUMBER(OFFSET('Hygiene Data'!$I$7,0,10*ROW('Hygiene Data'!I152))),'Data Summary'!EE158="Yes"),OFFSET('Hygiene Data'!$I$7,0,10*ROW('Hygiene Data'!I152)),NA())</f>
        <v>#N/A</v>
      </c>
      <c r="BQ158" s="92"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4" t="str">
        <f ca="true">+IF(ISTEXT('Data Summary'!B159),'Data Summary'!B159,"")</f>
        <v/>
      </c>
      <c r="C159" s="327" t="e">
        <f ca="true">+VALUE('Data Summary'!C159)</f>
        <v>#VALUE!</v>
      </c>
      <c r="D159" s="90" t="e">
        <f ca="true">+IF(AND(ISNUMBER(OFFSET('Water Data'!$D$4,0,10*ROW('Water Data'!D153))),'Data Summary'!BS159="Yes"),100-OFFSET('Water Data'!$D$4,0,10*ROW('Water Data'!D153)),NA())</f>
        <v>#N/A</v>
      </c>
      <c r="E159" s="90" t="e">
        <f ca="true">+IF(AND(ISNUMBER(OFFSET('Water Data'!$D$6,0,10*ROW('Water Data'!D153))),'Data Summary'!BT159="Yes"),OFFSET('Water Data'!$D$6,0,10*ROW('Water Data'!D153)),NA())</f>
        <v>#N/A</v>
      </c>
      <c r="F159" s="90" t="e">
        <f ca="true">+IF(AND(ISNUMBER(OFFSET('Water Data'!$D$9,0,10*ROW('Water Data'!D153))),'Data Summary'!BU159="Yes"),OFFSET('Water Data'!$D$9,0,10*ROW('Water Data'!D153)),NA())</f>
        <v>#N/A</v>
      </c>
      <c r="G159" s="90" t="e">
        <f ca="true">+IF(AND(ISNUMBER(OFFSET('Water Data'!$E$4,0,10*ROW('Water Data'!E153))),'Data Summary'!BV159="Yes"),100-OFFSET('Water Data'!$E$4,0,10*ROW('Water Data'!E153)),NA())</f>
        <v>#N/A</v>
      </c>
      <c r="H159" s="90" t="e">
        <f ca="true">+IF(AND(ISNUMBER(OFFSET('Water Data'!$E$6,0,10*ROW('Water Data'!E153))),'Data Summary'!BW159="Yes"),OFFSET('Water Data'!$E$6,0,10*ROW('Water Data'!E153)),NA())</f>
        <v>#N/A</v>
      </c>
      <c r="I159" s="90" t="e">
        <f ca="true">+IF(AND(ISNUMBER(OFFSET('Water Data'!$E$9,0,10*ROW('Water Data'!E153))),'Data Summary'!BX159="Yes"),OFFSET('Water Data'!$E$9,0,10*ROW('Water Data'!E153)),NA())</f>
        <v>#N/A</v>
      </c>
      <c r="J159" s="90" t="e">
        <f ca="true">+IF(AND(ISNUMBER(OFFSET('Water Data'!$F$4,0,10*ROW('Water Data'!F153))),'Data Summary'!BY159="Yes"),100-OFFSET('Water Data'!$F$4,0,10*ROW('Water Data'!F153)),NA())</f>
        <v>#N/A</v>
      </c>
      <c r="K159" s="90" t="e">
        <f ca="true">+IF(AND(ISNUMBER(OFFSET('Water Data'!$F$6,0,10*ROW('Water Data'!F153))),'Data Summary'!BZ159="Yes"),OFFSET('Water Data'!$F$6,0,10*ROW('Water Data'!F153)),NA())</f>
        <v>#N/A</v>
      </c>
      <c r="L159" s="90" t="e">
        <f ca="true">+IF(AND(ISNUMBER(OFFSET('Water Data'!$F$9,0,10*ROW('Water Data'!F153))),'Data Summary'!CA159="Yes"),OFFSET('Water Data'!$F$9,0,10*ROW('Water Data'!F153)),NA())</f>
        <v>#N/A</v>
      </c>
      <c r="M159" s="90" t="e">
        <f ca="true">+IF(AND(ISNUMBER(OFFSET('Water Data'!$G$4,0,10*ROW('Water Data'!G153))),'Data Summary'!CB159="Yes"),100-OFFSET('Water Data'!$G$4,0,10*ROW('Water Data'!G153)),NA())</f>
        <v>#N/A</v>
      </c>
      <c r="N159" s="90" t="e">
        <f ca="true">+IF(AND(ISNUMBER(OFFSET('Water Data'!$G$6,0,10*ROW('Water Data'!G153))),'Data Summary'!CC159="Yes"),OFFSET('Water Data'!$G$6,0,10*ROW('Water Data'!G153)),NA())</f>
        <v>#N/A</v>
      </c>
      <c r="O159" s="90" t="e">
        <f ca="true">+IF(AND(ISNUMBER(OFFSET('Water Data'!$G$9,0,10*ROW('Water Data'!G153))),'Data Summary'!CD159="Yes"),OFFSET('Water Data'!$G$9,0,10*ROW('Water Data'!G153)),NA())</f>
        <v>#N/A</v>
      </c>
      <c r="P159" s="90" t="e">
        <f ca="true">+IF(AND(ISNUMBER(OFFSET('Water Data'!$H$4,0,10*ROW('Water Data'!H153))),'Data Summary'!CE159="Yes"),100-OFFSET('Water Data'!$H$4,0,10*ROW('Water Data'!H153)),NA())</f>
        <v>#N/A</v>
      </c>
      <c r="Q159" s="90" t="e">
        <f ca="true">+IF(AND(ISNUMBER(OFFSET('Water Data'!$H$6,0,10*ROW('Water Data'!H153))),'Data Summary'!CF159="Yes"),OFFSET('Water Data'!$H$6,0,10*ROW('Water Data'!H153)),NA())</f>
        <v>#N/A</v>
      </c>
      <c r="R159" s="90" t="e">
        <f ca="true">+IF(AND(ISNUMBER(OFFSET('Water Data'!$H$9,0,10*ROW('Water Data'!H153))),'Data Summary'!CG159="Yes"),OFFSET('Water Data'!$H$9,0,10*ROW('Water Data'!H153)),NA())</f>
        <v>#N/A</v>
      </c>
      <c r="S159" s="90" t="e">
        <f ca="true">+IF(AND(ISNUMBER(OFFSET('Water Data'!$I$4,0,10*ROW('Water Data'!I153))),'Data Summary'!CH159="Yes"),100-OFFSET('Water Data'!$I$4,0,10*ROW('Water Data'!I153)),NA())</f>
        <v>#N/A</v>
      </c>
      <c r="T159" s="90" t="e">
        <f ca="true">+IF(AND(ISNUMBER(OFFSET('Water Data'!$I$6,0,10*ROW('Water Data'!I153))),'Data Summary'!CI159="Yes"),OFFSET('Water Data'!$I$6,0,10*ROW('Water Data'!I153)),NA())</f>
        <v>#N/A</v>
      </c>
      <c r="U159" s="90" t="e">
        <f ca="true">+IF(AND(ISNUMBER(OFFSET('Water Data'!$I$9,0,10*ROW('Water Data'!I153))),'Data Summary'!CJ159="Yes"),OFFSET('Water Data'!$I$9,0,10*ROW('Water Data'!I153)),NA())</f>
        <v>#N/A</v>
      </c>
      <c r="V159" s="91" t="e">
        <f ca="true">+IF(AND(ISNUMBER(OFFSET('Sanitation Data'!$D$4,0,10*ROW('Sanitation Data'!D153))),'Data Summary'!CK159="Yes"),100-OFFSET('Sanitation Data'!$D$4,0,10*ROW('Sanitation Data'!D153)),NA())</f>
        <v>#N/A</v>
      </c>
      <c r="W159" s="91" t="e">
        <f ca="true">+IF(AND(ISNUMBER(OFFSET('Sanitation Data'!$D$6,0,10*ROW('Sanitation Data'!D153))),'Data Summary'!CL159="Yes"),OFFSET('Sanitation Data'!$D$6,0,10*ROW('Sanitation Data'!D153)),NA())</f>
        <v>#N/A</v>
      </c>
      <c r="X159" s="91" t="e">
        <f ca="true">+IF(AND(ISNUMBER(OFFSET('Sanitation Data'!$D$10,0,10*ROW('Sanitation Data'!D153))),'Data Summary'!CM159="Yes"),OFFSET('Sanitation Data'!$D$10,0,10*ROW('Sanitation Data'!D153)),NA())</f>
        <v>#N/A</v>
      </c>
      <c r="Y159" s="91" t="e">
        <f ca="true">+IF(AND(ISNUMBER(OFFSET('Sanitation Data'!$D$11,0,10*ROW('Sanitation Data'!D153))),'Data Summary'!CN159="Yes"),OFFSET('Sanitation Data'!$D$11,0,10*ROW('Sanitation Data'!D153)),NA())</f>
        <v>#N/A</v>
      </c>
      <c r="Z159" s="91" t="e">
        <f ca="true">+IF(AND(ISNUMBER(OFFSET('Sanitation Data'!$D$12,0,10*ROW('Sanitation Data'!D153))),'Data Summary'!CO159="Yes"),OFFSET('Sanitation Data'!$D$12,0,10*ROW('Sanitation Data'!D153)),NA())</f>
        <v>#N/A</v>
      </c>
      <c r="AA159" s="91" t="e">
        <f ca="true">+IF(AND(ISNUMBER(OFFSET('Sanitation Data'!$E$4,0,10*ROW('Sanitation Data'!E153))),'Data Summary'!CP159="Yes"),100-OFFSET('Sanitation Data'!$E$4,0,10*ROW('Sanitation Data'!E153)),NA())</f>
        <v>#N/A</v>
      </c>
      <c r="AB159" s="91" t="e">
        <f ca="true">+IF(AND(ISNUMBER(OFFSET('Sanitation Data'!$E$6,0,10*ROW('Sanitation Data'!E153))),'Data Summary'!CQ159="Yes"),OFFSET('Sanitation Data'!$E$6,0,10*ROW('Sanitation Data'!E153)),NA())</f>
        <v>#N/A</v>
      </c>
      <c r="AC159" s="91" t="e">
        <f ca="true">+IF(AND(ISNUMBER(OFFSET('Sanitation Data'!$E$10,0,10*ROW('Sanitation Data'!E153))),'Data Summary'!CR159="Yes"),OFFSET('Sanitation Data'!$E$10,0,10*ROW('Sanitation Data'!E153)),NA())</f>
        <v>#N/A</v>
      </c>
      <c r="AD159" s="91" t="e">
        <f ca="true">+IF(AND(ISNUMBER(OFFSET('Sanitation Data'!$E$11,0,10*ROW('Sanitation Data'!E153))),'Data Summary'!CS159="Yes"),OFFSET('Sanitation Data'!$E$11,0,10*ROW('Sanitation Data'!E153)),NA())</f>
        <v>#N/A</v>
      </c>
      <c r="AE159" s="91" t="e">
        <f ca="true">+IF(AND(ISNUMBER(OFFSET('Sanitation Data'!$E$12,0,10*ROW('Sanitation Data'!E153))),'Data Summary'!CT159="Yes"),OFFSET('Sanitation Data'!$E$12,0,10*ROW('Sanitation Data'!E153)),NA())</f>
        <v>#N/A</v>
      </c>
      <c r="AF159" s="91" t="e">
        <f ca="true">+IF(AND(ISNUMBER(OFFSET('Sanitation Data'!$F$4,0,10*ROW('Sanitation Data'!F153))),'Data Summary'!CU159="Yes"),100-OFFSET('Sanitation Data'!$F$4,0,10*ROW('Sanitation Data'!F153)),NA())</f>
        <v>#N/A</v>
      </c>
      <c r="AG159" s="91" t="e">
        <f ca="true">+IF(AND(ISNUMBER(OFFSET('Sanitation Data'!$F$6,0,10*ROW('Sanitation Data'!F153))),'Data Summary'!CV159="Yes"),OFFSET('Sanitation Data'!$F$6,0,10*ROW('Sanitation Data'!F153)),NA())</f>
        <v>#N/A</v>
      </c>
      <c r="AH159" s="91" t="e">
        <f ca="true">+IF(AND(ISNUMBER(OFFSET('Sanitation Data'!$F$10,0,10*ROW('Sanitation Data'!F153))),'Data Summary'!CW159="Yes"),OFFSET('Sanitation Data'!$F$10,0,10*ROW('Sanitation Data'!F153)),NA())</f>
        <v>#N/A</v>
      </c>
      <c r="AI159" s="91" t="e">
        <f ca="true">+IF(AND(ISNUMBER(OFFSET('Sanitation Data'!$F$11,0,10*ROW('Sanitation Data'!F153))),'Data Summary'!CX159="Yes"),OFFSET('Sanitation Data'!$F$11,0,10*ROW('Sanitation Data'!F153)),NA())</f>
        <v>#N/A</v>
      </c>
      <c r="AJ159" s="91" t="e">
        <f ca="true">+IF(AND(ISNUMBER(OFFSET('Sanitation Data'!$F$12,0,10*ROW('Sanitation Data'!F153))),'Data Summary'!CY159="Yes"),OFFSET('Sanitation Data'!$F$12,0,10*ROW('Sanitation Data'!F153)),NA())</f>
        <v>#N/A</v>
      </c>
      <c r="AK159" s="91" t="e">
        <f ca="true">+IF(AND(ISNUMBER(OFFSET('Sanitation Data'!$G$4,0,10*ROW('Sanitation Data'!G153))),'Data Summary'!CZ159="Yes"),100-OFFSET('Sanitation Data'!$G$4,0,10*ROW('Sanitation Data'!G153)),NA())</f>
        <v>#N/A</v>
      </c>
      <c r="AL159" s="91" t="e">
        <f ca="true">+IF(AND(ISNUMBER(OFFSET('Sanitation Data'!$G$6,0,10*ROW('Sanitation Data'!G153))),'Data Summary'!DA159="Yes"),OFFSET('Sanitation Data'!$G$6,0,10*ROW('Sanitation Data'!G153)),NA())</f>
        <v>#N/A</v>
      </c>
      <c r="AM159" s="91" t="e">
        <f ca="true">+IF(AND(ISNUMBER(OFFSET('Sanitation Data'!$G$10,0,10*ROW('Sanitation Data'!G153))),'Data Summary'!DB159="Yes"),OFFSET('Sanitation Data'!$G$10,0,10*ROW('Sanitation Data'!G153)),NA())</f>
        <v>#N/A</v>
      </c>
      <c r="AN159" s="91" t="e">
        <f ca="true">+IF(AND(ISNUMBER(OFFSET('Sanitation Data'!$G$11,0,10*ROW('Sanitation Data'!G153))),'Data Summary'!DC159="Yes"),OFFSET('Sanitation Data'!$G$11,0,10*ROW('Sanitation Data'!G153)),NA())</f>
        <v>#N/A</v>
      </c>
      <c r="AO159" s="91" t="e">
        <f ca="true">+IF(AND(ISNUMBER(OFFSET('Sanitation Data'!$G$12,0,10*ROW('Sanitation Data'!G153))),'Data Summary'!DD159="Yes"),OFFSET('Sanitation Data'!$G$12,0,10*ROW('Sanitation Data'!G153)),NA())</f>
        <v>#N/A</v>
      </c>
      <c r="AP159" s="91" t="e">
        <f ca="true">+IF(AND(ISNUMBER(OFFSET('Sanitation Data'!$H$4,0,10*ROW('Sanitation Data'!H153))),'Data Summary'!DE159="Yes"),100-OFFSET('Sanitation Data'!$H$4,0,10*ROW('Sanitation Data'!H153)),NA())</f>
        <v>#N/A</v>
      </c>
      <c r="AQ159" s="91" t="e">
        <f ca="true">+IF(AND(ISNUMBER(OFFSET('Sanitation Data'!$H$6,0,10*ROW('Sanitation Data'!H153))),'Data Summary'!DF159="Yes"),OFFSET('Sanitation Data'!$H$6,0,10*ROW('Sanitation Data'!H153)),NA())</f>
        <v>#N/A</v>
      </c>
      <c r="AR159" s="91" t="e">
        <f ca="true">+IF(AND(ISNUMBER(OFFSET('Sanitation Data'!$H$10,0,10*ROW('Sanitation Data'!H153))),'Data Summary'!DG159="Yes"),OFFSET('Sanitation Data'!$H$10,0,10*ROW('Sanitation Data'!H153)),NA())</f>
        <v>#N/A</v>
      </c>
      <c r="AS159" s="91" t="e">
        <f ca="true">+IF(AND(ISNUMBER(OFFSET('Sanitation Data'!$H$11,0,10*ROW('Sanitation Data'!H153))),'Data Summary'!DH159="Yes"),OFFSET('Sanitation Data'!$H$11,0,10*ROW('Sanitation Data'!H153)),NA())</f>
        <v>#N/A</v>
      </c>
      <c r="AT159" s="91" t="e">
        <f ca="true">+IF(AND(ISNUMBER(OFFSET('Sanitation Data'!$H$12,0,10*ROW('Sanitation Data'!H153))),'Data Summary'!DI159="Yes"),OFFSET('Sanitation Data'!$H$12,0,10*ROW('Sanitation Data'!H153)),NA())</f>
        <v>#N/A</v>
      </c>
      <c r="AU159" s="91" t="e">
        <f ca="true">+IF(AND(ISNUMBER(OFFSET('Sanitation Data'!$I$4,0,10*ROW('Sanitation Data'!I153))),'Data Summary'!DJ159="Yes"),100-OFFSET('Sanitation Data'!$I$4,0,10*ROW('Sanitation Data'!I153)),NA())</f>
        <v>#N/A</v>
      </c>
      <c r="AV159" s="91" t="e">
        <f ca="true">+IF(AND(ISNUMBER(OFFSET('Sanitation Data'!$I$6,0,10*ROW('Sanitation Data'!I153))),'Data Summary'!DK159="Yes"),OFFSET('Sanitation Data'!$I$6,0,10*ROW('Sanitation Data'!I153)),NA())</f>
        <v>#N/A</v>
      </c>
      <c r="AW159" s="91" t="e">
        <f ca="true">+IF(AND(ISNUMBER(OFFSET('Sanitation Data'!$I$10,0,10*ROW('Sanitation Data'!I153))),'Data Summary'!DL159="Yes"),OFFSET('Sanitation Data'!$I$10,0,10*ROW('Sanitation Data'!I153)),NA())</f>
        <v>#N/A</v>
      </c>
      <c r="AX159" s="91" t="e">
        <f ca="true">+IF(AND(ISNUMBER(OFFSET('Sanitation Data'!$I$11,0,10*ROW('Sanitation Data'!I153))),'Data Summary'!DM159="Yes"),OFFSET('Sanitation Data'!$I$11,0,10*ROW('Sanitation Data'!I153)),NA())</f>
        <v>#N/A</v>
      </c>
      <c r="AY159" s="91" t="e">
        <f ca="true">+IF(AND(ISNUMBER(OFFSET('Sanitation Data'!$I$12,0,10*ROW('Sanitation Data'!I153))),'Data Summary'!DN159="Yes"),OFFSET('Sanitation Data'!$I$12,0,10*ROW('Sanitation Data'!I153)),NA())</f>
        <v>#N/A</v>
      </c>
      <c r="AZ159" s="92" t="e">
        <f ca="true">+IF(AND(ISNUMBER(OFFSET('Hygiene Data'!$D$5,0,10*ROW('Hygiene Data'!D153))),'Data Summary'!DO159="Yes"),OFFSET('Hygiene Data'!$D$5,0,10*ROW('Hygiene Data'!D153)),NA())</f>
        <v>#N/A</v>
      </c>
      <c r="BA159" s="92" t="e">
        <f ca="true">+IF(AND(ISNUMBER(OFFSET('Hygiene Data'!$D$7,0,10*ROW('Hygiene Data'!D153))),'Data Summary'!DP159="Yes"),OFFSET('Hygiene Data'!$D$7,0,10*ROW('Hygiene Data'!D153)),NA())</f>
        <v>#N/A</v>
      </c>
      <c r="BB159" s="92" t="e">
        <f ca="true">+IF(AND(ISNUMBER(OFFSET('Hygiene Data'!$D$9,0,10*ROW('Hygiene Data'!D153))),'Data Summary'!DQ159="Yes"),OFFSET('Hygiene Data'!$D$9,0,10*ROW('Hygiene Data'!D153)),NA())</f>
        <v>#N/A</v>
      </c>
      <c r="BC159" s="92" t="e">
        <f ca="true">+IF(AND(ISNUMBER(OFFSET('Hygiene Data'!$E$5,0,10*ROW('Hygiene Data'!E153))),'Data Summary'!DR159="Yes"),OFFSET('Hygiene Data'!$E$5,0,10*ROW('Hygiene Data'!E153)),NA())</f>
        <v>#N/A</v>
      </c>
      <c r="BD159" s="92" t="e">
        <f ca="true">+IF(AND(ISNUMBER(OFFSET('Hygiene Data'!$E$7,0,10*ROW('Hygiene Data'!E153))),'Data Summary'!DS159="Yes"),OFFSET('Hygiene Data'!$E$7,0,10*ROW('Hygiene Data'!E153)),NA())</f>
        <v>#N/A</v>
      </c>
      <c r="BE159" s="92" t="e">
        <f ca="true">+IF(AND(ISNUMBER(OFFSET('Hygiene Data'!$E$9,0,10*ROW('Hygiene Data'!E153))),'Data Summary'!DT159="Yes"),OFFSET('Hygiene Data'!$E$9,0,10*ROW('Hygiene Data'!E153)),NA())</f>
        <v>#N/A</v>
      </c>
      <c r="BF159" s="92" t="e">
        <f ca="true">+IF(AND(ISNUMBER(OFFSET('Hygiene Data'!$F$5,0,10*ROW('Hygiene Data'!F153))),'Data Summary'!DU159="Yes"),OFFSET('Hygiene Data'!$F$5,0,10*ROW('Hygiene Data'!F153)),NA())</f>
        <v>#N/A</v>
      </c>
      <c r="BG159" s="92" t="e">
        <f ca="true">+IF(AND(ISNUMBER(OFFSET('Hygiene Data'!$F$7,0,10*ROW('Hygiene Data'!F153))),'Data Summary'!DV159="Yes"),OFFSET('Hygiene Data'!$F$7,0,10*ROW('Hygiene Data'!F153)),NA())</f>
        <v>#N/A</v>
      </c>
      <c r="BH159" s="92" t="e">
        <f ca="true">+IF(AND(ISNUMBER(OFFSET('Hygiene Data'!$F$9,0,10*ROW('Hygiene Data'!F153))),'Data Summary'!DW159="Yes"),OFFSET('Hygiene Data'!$F$9,0,10*ROW('Hygiene Data'!F153)),NA())</f>
        <v>#N/A</v>
      </c>
      <c r="BI159" s="92" t="e">
        <f ca="true">+IF(AND(ISNUMBER(OFFSET('Hygiene Data'!$G$5,0,10*ROW('Hygiene Data'!G153))),'Data Summary'!DX159="Yes"),OFFSET('Hygiene Data'!$G$5,0,10*ROW('Hygiene Data'!G153)),NA())</f>
        <v>#N/A</v>
      </c>
      <c r="BJ159" s="92" t="e">
        <f ca="true">+IF(AND(ISNUMBER(OFFSET('Hygiene Data'!$G$7,0,10*ROW('Hygiene Data'!G153))),'Data Summary'!DY159="Yes"),OFFSET('Hygiene Data'!$G$7,0,10*ROW('Hygiene Data'!G153)),NA())</f>
        <v>#N/A</v>
      </c>
      <c r="BK159" s="92" t="e">
        <f ca="true">+IF(AND(ISNUMBER(OFFSET('Hygiene Data'!$G$9,0,10*ROW('Hygiene Data'!G153))),'Data Summary'!DZ159="Yes"),OFFSET('Hygiene Data'!$G$9,0,10*ROW('Hygiene Data'!G153)),NA())</f>
        <v>#N/A</v>
      </c>
      <c r="BL159" s="92" t="e">
        <f ca="true">+IF(AND(ISNUMBER(OFFSET('Hygiene Data'!$H$5,0,10*ROW('Hygiene Data'!H153))),'Data Summary'!EA159="Yes"),OFFSET('Hygiene Data'!$H$5,0,10*ROW('Hygiene Data'!H153)),NA())</f>
        <v>#N/A</v>
      </c>
      <c r="BM159" s="92" t="e">
        <f ca="true">+IF(AND(ISNUMBER(OFFSET('Hygiene Data'!$H$7,0,10*ROW('Hygiene Data'!H153))),'Data Summary'!EB159="Yes"),OFFSET('Hygiene Data'!$H$7,0,10*ROW('Hygiene Data'!H153)),NA())</f>
        <v>#N/A</v>
      </c>
      <c r="BN159" s="92" t="e">
        <f ca="true">+IF(AND(ISNUMBER(OFFSET('Hygiene Data'!$H$9,0,10*ROW('Hygiene Data'!H153))),'Data Summary'!EC159="Yes"),OFFSET('Hygiene Data'!$H$9,0,10*ROW('Hygiene Data'!H153)),NA())</f>
        <v>#N/A</v>
      </c>
      <c r="BO159" s="92" t="e">
        <f ca="true">+IF(AND(ISNUMBER(OFFSET('Hygiene Data'!$I$5,0,10*ROW('Hygiene Data'!I153))),'Data Summary'!ED159="Yes"),OFFSET('Hygiene Data'!$I$5,0,10*ROW('Hygiene Data'!I153)),NA())</f>
        <v>#N/A</v>
      </c>
      <c r="BP159" s="92" t="e">
        <f ca="true">+IF(AND(ISNUMBER(OFFSET('Hygiene Data'!$I$7,0,10*ROW('Hygiene Data'!I153))),'Data Summary'!EE159="Yes"),OFFSET('Hygiene Data'!$I$7,0,10*ROW('Hygiene Data'!I153)),NA())</f>
        <v>#N/A</v>
      </c>
      <c r="BQ159" s="92"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4" t="str">
        <f ca="true">+IF(ISTEXT('Data Summary'!B160),'Data Summary'!B160,"")</f>
        <v/>
      </c>
      <c r="C160" s="327" t="e">
        <f ca="true">+VALUE('Data Summary'!C160)</f>
        <v>#VALUE!</v>
      </c>
      <c r="D160" s="90" t="e">
        <f ca="true">+IF(AND(ISNUMBER(OFFSET('Water Data'!$D$4,0,10*ROW('Water Data'!D154))),'Data Summary'!BS160="Yes"),100-OFFSET('Water Data'!$D$4,0,10*ROW('Water Data'!D154)),NA())</f>
        <v>#N/A</v>
      </c>
      <c r="E160" s="90" t="e">
        <f ca="true">+IF(AND(ISNUMBER(OFFSET('Water Data'!$D$6,0,10*ROW('Water Data'!D154))),'Data Summary'!BT160="Yes"),OFFSET('Water Data'!$D$6,0,10*ROW('Water Data'!D154)),NA())</f>
        <v>#N/A</v>
      </c>
      <c r="F160" s="90" t="e">
        <f ca="true">+IF(AND(ISNUMBER(OFFSET('Water Data'!$D$9,0,10*ROW('Water Data'!D154))),'Data Summary'!BU160="Yes"),OFFSET('Water Data'!$D$9,0,10*ROW('Water Data'!D154)),NA())</f>
        <v>#N/A</v>
      </c>
      <c r="G160" s="90" t="e">
        <f ca="true">+IF(AND(ISNUMBER(OFFSET('Water Data'!$E$4,0,10*ROW('Water Data'!E154))),'Data Summary'!BV160="Yes"),100-OFFSET('Water Data'!$E$4,0,10*ROW('Water Data'!E154)),NA())</f>
        <v>#N/A</v>
      </c>
      <c r="H160" s="90" t="e">
        <f ca="true">+IF(AND(ISNUMBER(OFFSET('Water Data'!$E$6,0,10*ROW('Water Data'!E154))),'Data Summary'!BW160="Yes"),OFFSET('Water Data'!$E$6,0,10*ROW('Water Data'!E154)),NA())</f>
        <v>#N/A</v>
      </c>
      <c r="I160" s="90" t="e">
        <f ca="true">+IF(AND(ISNUMBER(OFFSET('Water Data'!$E$9,0,10*ROW('Water Data'!E154))),'Data Summary'!BX160="Yes"),OFFSET('Water Data'!$E$9,0,10*ROW('Water Data'!E154)),NA())</f>
        <v>#N/A</v>
      </c>
      <c r="J160" s="90" t="e">
        <f ca="true">+IF(AND(ISNUMBER(OFFSET('Water Data'!$F$4,0,10*ROW('Water Data'!F154))),'Data Summary'!BY160="Yes"),100-OFFSET('Water Data'!$F$4,0,10*ROW('Water Data'!F154)),NA())</f>
        <v>#N/A</v>
      </c>
      <c r="K160" s="90" t="e">
        <f ca="true">+IF(AND(ISNUMBER(OFFSET('Water Data'!$F$6,0,10*ROW('Water Data'!F154))),'Data Summary'!BZ160="Yes"),OFFSET('Water Data'!$F$6,0,10*ROW('Water Data'!F154)),NA())</f>
        <v>#N/A</v>
      </c>
      <c r="L160" s="90" t="e">
        <f ca="true">+IF(AND(ISNUMBER(OFFSET('Water Data'!$F$9,0,10*ROW('Water Data'!F154))),'Data Summary'!CA160="Yes"),OFFSET('Water Data'!$F$9,0,10*ROW('Water Data'!F154)),NA())</f>
        <v>#N/A</v>
      </c>
      <c r="M160" s="90" t="e">
        <f ca="true">+IF(AND(ISNUMBER(OFFSET('Water Data'!$G$4,0,10*ROW('Water Data'!G154))),'Data Summary'!CB160="Yes"),100-OFFSET('Water Data'!$G$4,0,10*ROW('Water Data'!G154)),NA())</f>
        <v>#N/A</v>
      </c>
      <c r="N160" s="90" t="e">
        <f ca="true">+IF(AND(ISNUMBER(OFFSET('Water Data'!$G$6,0,10*ROW('Water Data'!G154))),'Data Summary'!CC160="Yes"),OFFSET('Water Data'!$G$6,0,10*ROW('Water Data'!G154)),NA())</f>
        <v>#N/A</v>
      </c>
      <c r="O160" s="90" t="e">
        <f ca="true">+IF(AND(ISNUMBER(OFFSET('Water Data'!$G$9,0,10*ROW('Water Data'!G154))),'Data Summary'!CD160="Yes"),OFFSET('Water Data'!$G$9,0,10*ROW('Water Data'!G154)),NA())</f>
        <v>#N/A</v>
      </c>
      <c r="P160" s="90" t="e">
        <f ca="true">+IF(AND(ISNUMBER(OFFSET('Water Data'!$H$4,0,10*ROW('Water Data'!H154))),'Data Summary'!CE160="Yes"),100-OFFSET('Water Data'!$H$4,0,10*ROW('Water Data'!H154)),NA())</f>
        <v>#N/A</v>
      </c>
      <c r="Q160" s="90" t="e">
        <f ca="true">+IF(AND(ISNUMBER(OFFSET('Water Data'!$H$6,0,10*ROW('Water Data'!H154))),'Data Summary'!CF160="Yes"),OFFSET('Water Data'!$H$6,0,10*ROW('Water Data'!H154)),NA())</f>
        <v>#N/A</v>
      </c>
      <c r="R160" s="90" t="e">
        <f ca="true">+IF(AND(ISNUMBER(OFFSET('Water Data'!$H$9,0,10*ROW('Water Data'!H154))),'Data Summary'!CG160="Yes"),OFFSET('Water Data'!$H$9,0,10*ROW('Water Data'!H154)),NA())</f>
        <v>#N/A</v>
      </c>
      <c r="S160" s="90" t="e">
        <f ca="true">+IF(AND(ISNUMBER(OFFSET('Water Data'!$I$4,0,10*ROW('Water Data'!I154))),'Data Summary'!CH160="Yes"),100-OFFSET('Water Data'!$I$4,0,10*ROW('Water Data'!I154)),NA())</f>
        <v>#N/A</v>
      </c>
      <c r="T160" s="90" t="e">
        <f ca="true">+IF(AND(ISNUMBER(OFFSET('Water Data'!$I$6,0,10*ROW('Water Data'!I154))),'Data Summary'!CI160="Yes"),OFFSET('Water Data'!$I$6,0,10*ROW('Water Data'!I154)),NA())</f>
        <v>#N/A</v>
      </c>
      <c r="U160" s="90" t="e">
        <f ca="true">+IF(AND(ISNUMBER(OFFSET('Water Data'!$I$9,0,10*ROW('Water Data'!I154))),'Data Summary'!CJ160="Yes"),OFFSET('Water Data'!$I$9,0,10*ROW('Water Data'!I154)),NA())</f>
        <v>#N/A</v>
      </c>
      <c r="V160" s="91" t="e">
        <f ca="true">+IF(AND(ISNUMBER(OFFSET('Sanitation Data'!$D$4,0,10*ROW('Sanitation Data'!D154))),'Data Summary'!CK160="Yes"),100-OFFSET('Sanitation Data'!$D$4,0,10*ROW('Sanitation Data'!D154)),NA())</f>
        <v>#N/A</v>
      </c>
      <c r="W160" s="91" t="e">
        <f ca="true">+IF(AND(ISNUMBER(OFFSET('Sanitation Data'!$D$6,0,10*ROW('Sanitation Data'!D154))),'Data Summary'!CL160="Yes"),OFFSET('Sanitation Data'!$D$6,0,10*ROW('Sanitation Data'!D154)),NA())</f>
        <v>#N/A</v>
      </c>
      <c r="X160" s="91" t="e">
        <f ca="true">+IF(AND(ISNUMBER(OFFSET('Sanitation Data'!$D$10,0,10*ROW('Sanitation Data'!D154))),'Data Summary'!CM160="Yes"),OFFSET('Sanitation Data'!$D$10,0,10*ROW('Sanitation Data'!D154)),NA())</f>
        <v>#N/A</v>
      </c>
      <c r="Y160" s="91" t="e">
        <f ca="true">+IF(AND(ISNUMBER(OFFSET('Sanitation Data'!$D$11,0,10*ROW('Sanitation Data'!D154))),'Data Summary'!CN160="Yes"),OFFSET('Sanitation Data'!$D$11,0,10*ROW('Sanitation Data'!D154)),NA())</f>
        <v>#N/A</v>
      </c>
      <c r="Z160" s="91" t="e">
        <f ca="true">+IF(AND(ISNUMBER(OFFSET('Sanitation Data'!$D$12,0,10*ROW('Sanitation Data'!D154))),'Data Summary'!CO160="Yes"),OFFSET('Sanitation Data'!$D$12,0,10*ROW('Sanitation Data'!D154)),NA())</f>
        <v>#N/A</v>
      </c>
      <c r="AA160" s="91" t="e">
        <f ca="true">+IF(AND(ISNUMBER(OFFSET('Sanitation Data'!$E$4,0,10*ROW('Sanitation Data'!E154))),'Data Summary'!CP160="Yes"),100-OFFSET('Sanitation Data'!$E$4,0,10*ROW('Sanitation Data'!E154)),NA())</f>
        <v>#N/A</v>
      </c>
      <c r="AB160" s="91" t="e">
        <f ca="true">+IF(AND(ISNUMBER(OFFSET('Sanitation Data'!$E$6,0,10*ROW('Sanitation Data'!E154))),'Data Summary'!CQ160="Yes"),OFFSET('Sanitation Data'!$E$6,0,10*ROW('Sanitation Data'!E154)),NA())</f>
        <v>#N/A</v>
      </c>
      <c r="AC160" s="91" t="e">
        <f ca="true">+IF(AND(ISNUMBER(OFFSET('Sanitation Data'!$E$10,0,10*ROW('Sanitation Data'!E154))),'Data Summary'!CR160="Yes"),OFFSET('Sanitation Data'!$E$10,0,10*ROW('Sanitation Data'!E154)),NA())</f>
        <v>#N/A</v>
      </c>
      <c r="AD160" s="91" t="e">
        <f ca="true">+IF(AND(ISNUMBER(OFFSET('Sanitation Data'!$E$11,0,10*ROW('Sanitation Data'!E154))),'Data Summary'!CS160="Yes"),OFFSET('Sanitation Data'!$E$11,0,10*ROW('Sanitation Data'!E154)),NA())</f>
        <v>#N/A</v>
      </c>
      <c r="AE160" s="91" t="e">
        <f ca="true">+IF(AND(ISNUMBER(OFFSET('Sanitation Data'!$E$12,0,10*ROW('Sanitation Data'!E154))),'Data Summary'!CT160="Yes"),OFFSET('Sanitation Data'!$E$12,0,10*ROW('Sanitation Data'!E154)),NA())</f>
        <v>#N/A</v>
      </c>
      <c r="AF160" s="91" t="e">
        <f ca="true">+IF(AND(ISNUMBER(OFFSET('Sanitation Data'!$F$4,0,10*ROW('Sanitation Data'!F154))),'Data Summary'!CU160="Yes"),100-OFFSET('Sanitation Data'!$F$4,0,10*ROW('Sanitation Data'!F154)),NA())</f>
        <v>#N/A</v>
      </c>
      <c r="AG160" s="91" t="e">
        <f ca="true">+IF(AND(ISNUMBER(OFFSET('Sanitation Data'!$F$6,0,10*ROW('Sanitation Data'!F154))),'Data Summary'!CV160="Yes"),OFFSET('Sanitation Data'!$F$6,0,10*ROW('Sanitation Data'!F154)),NA())</f>
        <v>#N/A</v>
      </c>
      <c r="AH160" s="91" t="e">
        <f ca="true">+IF(AND(ISNUMBER(OFFSET('Sanitation Data'!$F$10,0,10*ROW('Sanitation Data'!F154))),'Data Summary'!CW160="Yes"),OFFSET('Sanitation Data'!$F$10,0,10*ROW('Sanitation Data'!F154)),NA())</f>
        <v>#N/A</v>
      </c>
      <c r="AI160" s="91" t="e">
        <f ca="true">+IF(AND(ISNUMBER(OFFSET('Sanitation Data'!$F$11,0,10*ROW('Sanitation Data'!F154))),'Data Summary'!CX160="Yes"),OFFSET('Sanitation Data'!$F$11,0,10*ROW('Sanitation Data'!F154)),NA())</f>
        <v>#N/A</v>
      </c>
      <c r="AJ160" s="91" t="e">
        <f ca="true">+IF(AND(ISNUMBER(OFFSET('Sanitation Data'!$F$12,0,10*ROW('Sanitation Data'!F154))),'Data Summary'!CY160="Yes"),OFFSET('Sanitation Data'!$F$12,0,10*ROW('Sanitation Data'!F154)),NA())</f>
        <v>#N/A</v>
      </c>
      <c r="AK160" s="91" t="e">
        <f ca="true">+IF(AND(ISNUMBER(OFFSET('Sanitation Data'!$G$4,0,10*ROW('Sanitation Data'!G154))),'Data Summary'!CZ160="Yes"),100-OFFSET('Sanitation Data'!$G$4,0,10*ROW('Sanitation Data'!G154)),NA())</f>
        <v>#N/A</v>
      </c>
      <c r="AL160" s="91" t="e">
        <f ca="true">+IF(AND(ISNUMBER(OFFSET('Sanitation Data'!$G$6,0,10*ROW('Sanitation Data'!G154))),'Data Summary'!DA160="Yes"),OFFSET('Sanitation Data'!$G$6,0,10*ROW('Sanitation Data'!G154)),NA())</f>
        <v>#N/A</v>
      </c>
      <c r="AM160" s="91" t="e">
        <f ca="true">+IF(AND(ISNUMBER(OFFSET('Sanitation Data'!$G$10,0,10*ROW('Sanitation Data'!G154))),'Data Summary'!DB160="Yes"),OFFSET('Sanitation Data'!$G$10,0,10*ROW('Sanitation Data'!G154)),NA())</f>
        <v>#N/A</v>
      </c>
      <c r="AN160" s="91" t="e">
        <f ca="true">+IF(AND(ISNUMBER(OFFSET('Sanitation Data'!$G$11,0,10*ROW('Sanitation Data'!G154))),'Data Summary'!DC160="Yes"),OFFSET('Sanitation Data'!$G$11,0,10*ROW('Sanitation Data'!G154)),NA())</f>
        <v>#N/A</v>
      </c>
      <c r="AO160" s="91" t="e">
        <f ca="true">+IF(AND(ISNUMBER(OFFSET('Sanitation Data'!$G$12,0,10*ROW('Sanitation Data'!G154))),'Data Summary'!DD160="Yes"),OFFSET('Sanitation Data'!$G$12,0,10*ROW('Sanitation Data'!G154)),NA())</f>
        <v>#N/A</v>
      </c>
      <c r="AP160" s="91" t="e">
        <f ca="true">+IF(AND(ISNUMBER(OFFSET('Sanitation Data'!$H$4,0,10*ROW('Sanitation Data'!H154))),'Data Summary'!DE160="Yes"),100-OFFSET('Sanitation Data'!$H$4,0,10*ROW('Sanitation Data'!H154)),NA())</f>
        <v>#N/A</v>
      </c>
      <c r="AQ160" s="91" t="e">
        <f ca="true">+IF(AND(ISNUMBER(OFFSET('Sanitation Data'!$H$6,0,10*ROW('Sanitation Data'!H154))),'Data Summary'!DF160="Yes"),OFFSET('Sanitation Data'!$H$6,0,10*ROW('Sanitation Data'!H154)),NA())</f>
        <v>#N/A</v>
      </c>
      <c r="AR160" s="91" t="e">
        <f ca="true">+IF(AND(ISNUMBER(OFFSET('Sanitation Data'!$H$10,0,10*ROW('Sanitation Data'!H154))),'Data Summary'!DG160="Yes"),OFFSET('Sanitation Data'!$H$10,0,10*ROW('Sanitation Data'!H154)),NA())</f>
        <v>#N/A</v>
      </c>
      <c r="AS160" s="91" t="e">
        <f ca="true">+IF(AND(ISNUMBER(OFFSET('Sanitation Data'!$H$11,0,10*ROW('Sanitation Data'!H154))),'Data Summary'!DH160="Yes"),OFFSET('Sanitation Data'!$H$11,0,10*ROW('Sanitation Data'!H154)),NA())</f>
        <v>#N/A</v>
      </c>
      <c r="AT160" s="91" t="e">
        <f ca="true">+IF(AND(ISNUMBER(OFFSET('Sanitation Data'!$H$12,0,10*ROW('Sanitation Data'!H154))),'Data Summary'!DI160="Yes"),OFFSET('Sanitation Data'!$H$12,0,10*ROW('Sanitation Data'!H154)),NA())</f>
        <v>#N/A</v>
      </c>
      <c r="AU160" s="91" t="e">
        <f ca="true">+IF(AND(ISNUMBER(OFFSET('Sanitation Data'!$I$4,0,10*ROW('Sanitation Data'!I154))),'Data Summary'!DJ160="Yes"),100-OFFSET('Sanitation Data'!$I$4,0,10*ROW('Sanitation Data'!I154)),NA())</f>
        <v>#N/A</v>
      </c>
      <c r="AV160" s="91" t="e">
        <f ca="true">+IF(AND(ISNUMBER(OFFSET('Sanitation Data'!$I$6,0,10*ROW('Sanitation Data'!I154))),'Data Summary'!DK160="Yes"),OFFSET('Sanitation Data'!$I$6,0,10*ROW('Sanitation Data'!I154)),NA())</f>
        <v>#N/A</v>
      </c>
      <c r="AW160" s="91" t="e">
        <f ca="true">+IF(AND(ISNUMBER(OFFSET('Sanitation Data'!$I$10,0,10*ROW('Sanitation Data'!I154))),'Data Summary'!DL160="Yes"),OFFSET('Sanitation Data'!$I$10,0,10*ROW('Sanitation Data'!I154)),NA())</f>
        <v>#N/A</v>
      </c>
      <c r="AX160" s="91" t="e">
        <f ca="true">+IF(AND(ISNUMBER(OFFSET('Sanitation Data'!$I$11,0,10*ROW('Sanitation Data'!I154))),'Data Summary'!DM160="Yes"),OFFSET('Sanitation Data'!$I$11,0,10*ROW('Sanitation Data'!I154)),NA())</f>
        <v>#N/A</v>
      </c>
      <c r="AY160" s="91" t="e">
        <f ca="true">+IF(AND(ISNUMBER(OFFSET('Sanitation Data'!$I$12,0,10*ROW('Sanitation Data'!I154))),'Data Summary'!DN160="Yes"),OFFSET('Sanitation Data'!$I$12,0,10*ROW('Sanitation Data'!I154)),NA())</f>
        <v>#N/A</v>
      </c>
      <c r="AZ160" s="92" t="e">
        <f ca="true">+IF(AND(ISNUMBER(OFFSET('Hygiene Data'!$D$5,0,10*ROW('Hygiene Data'!D154))),'Data Summary'!DO160="Yes"),OFFSET('Hygiene Data'!$D$5,0,10*ROW('Hygiene Data'!D154)),NA())</f>
        <v>#N/A</v>
      </c>
      <c r="BA160" s="92" t="e">
        <f ca="true">+IF(AND(ISNUMBER(OFFSET('Hygiene Data'!$D$7,0,10*ROW('Hygiene Data'!D154))),'Data Summary'!DP160="Yes"),OFFSET('Hygiene Data'!$D$7,0,10*ROW('Hygiene Data'!D154)),NA())</f>
        <v>#N/A</v>
      </c>
      <c r="BB160" s="92" t="e">
        <f ca="true">+IF(AND(ISNUMBER(OFFSET('Hygiene Data'!$D$9,0,10*ROW('Hygiene Data'!D154))),'Data Summary'!DQ160="Yes"),OFFSET('Hygiene Data'!$D$9,0,10*ROW('Hygiene Data'!D154)),NA())</f>
        <v>#N/A</v>
      </c>
      <c r="BC160" s="92" t="e">
        <f ca="true">+IF(AND(ISNUMBER(OFFSET('Hygiene Data'!$E$5,0,10*ROW('Hygiene Data'!E154))),'Data Summary'!DR160="Yes"),OFFSET('Hygiene Data'!$E$5,0,10*ROW('Hygiene Data'!E154)),NA())</f>
        <v>#N/A</v>
      </c>
      <c r="BD160" s="92" t="e">
        <f ca="true">+IF(AND(ISNUMBER(OFFSET('Hygiene Data'!$E$7,0,10*ROW('Hygiene Data'!E154))),'Data Summary'!DS160="Yes"),OFFSET('Hygiene Data'!$E$7,0,10*ROW('Hygiene Data'!E154)),NA())</f>
        <v>#N/A</v>
      </c>
      <c r="BE160" s="92" t="e">
        <f ca="true">+IF(AND(ISNUMBER(OFFSET('Hygiene Data'!$E$9,0,10*ROW('Hygiene Data'!E154))),'Data Summary'!DT160="Yes"),OFFSET('Hygiene Data'!$E$9,0,10*ROW('Hygiene Data'!E154)),NA())</f>
        <v>#N/A</v>
      </c>
      <c r="BF160" s="92" t="e">
        <f ca="true">+IF(AND(ISNUMBER(OFFSET('Hygiene Data'!$F$5,0,10*ROW('Hygiene Data'!F154))),'Data Summary'!DU160="Yes"),OFFSET('Hygiene Data'!$F$5,0,10*ROW('Hygiene Data'!F154)),NA())</f>
        <v>#N/A</v>
      </c>
      <c r="BG160" s="92" t="e">
        <f ca="true">+IF(AND(ISNUMBER(OFFSET('Hygiene Data'!$F$7,0,10*ROW('Hygiene Data'!F154))),'Data Summary'!DV160="Yes"),OFFSET('Hygiene Data'!$F$7,0,10*ROW('Hygiene Data'!F154)),NA())</f>
        <v>#N/A</v>
      </c>
      <c r="BH160" s="92" t="e">
        <f ca="true">+IF(AND(ISNUMBER(OFFSET('Hygiene Data'!$F$9,0,10*ROW('Hygiene Data'!F154))),'Data Summary'!DW160="Yes"),OFFSET('Hygiene Data'!$F$9,0,10*ROW('Hygiene Data'!F154)),NA())</f>
        <v>#N/A</v>
      </c>
      <c r="BI160" s="92" t="e">
        <f ca="true">+IF(AND(ISNUMBER(OFFSET('Hygiene Data'!$G$5,0,10*ROW('Hygiene Data'!G154))),'Data Summary'!DX160="Yes"),OFFSET('Hygiene Data'!$G$5,0,10*ROW('Hygiene Data'!G154)),NA())</f>
        <v>#N/A</v>
      </c>
      <c r="BJ160" s="92" t="e">
        <f ca="true">+IF(AND(ISNUMBER(OFFSET('Hygiene Data'!$G$7,0,10*ROW('Hygiene Data'!G154))),'Data Summary'!DY160="Yes"),OFFSET('Hygiene Data'!$G$7,0,10*ROW('Hygiene Data'!G154)),NA())</f>
        <v>#N/A</v>
      </c>
      <c r="BK160" s="92" t="e">
        <f ca="true">+IF(AND(ISNUMBER(OFFSET('Hygiene Data'!$G$9,0,10*ROW('Hygiene Data'!G154))),'Data Summary'!DZ160="Yes"),OFFSET('Hygiene Data'!$G$9,0,10*ROW('Hygiene Data'!G154)),NA())</f>
        <v>#N/A</v>
      </c>
      <c r="BL160" s="92" t="e">
        <f ca="true">+IF(AND(ISNUMBER(OFFSET('Hygiene Data'!$H$5,0,10*ROW('Hygiene Data'!H154))),'Data Summary'!EA160="Yes"),OFFSET('Hygiene Data'!$H$5,0,10*ROW('Hygiene Data'!H154)),NA())</f>
        <v>#N/A</v>
      </c>
      <c r="BM160" s="92" t="e">
        <f ca="true">+IF(AND(ISNUMBER(OFFSET('Hygiene Data'!$H$7,0,10*ROW('Hygiene Data'!H154))),'Data Summary'!EB160="Yes"),OFFSET('Hygiene Data'!$H$7,0,10*ROW('Hygiene Data'!H154)),NA())</f>
        <v>#N/A</v>
      </c>
      <c r="BN160" s="92" t="e">
        <f ca="true">+IF(AND(ISNUMBER(OFFSET('Hygiene Data'!$H$9,0,10*ROW('Hygiene Data'!H154))),'Data Summary'!EC160="Yes"),OFFSET('Hygiene Data'!$H$9,0,10*ROW('Hygiene Data'!H154)),NA())</f>
        <v>#N/A</v>
      </c>
      <c r="BO160" s="92" t="e">
        <f ca="true">+IF(AND(ISNUMBER(OFFSET('Hygiene Data'!$I$5,0,10*ROW('Hygiene Data'!I154))),'Data Summary'!ED160="Yes"),OFFSET('Hygiene Data'!$I$5,0,10*ROW('Hygiene Data'!I154)),NA())</f>
        <v>#N/A</v>
      </c>
      <c r="BP160" s="92" t="e">
        <f ca="true">+IF(AND(ISNUMBER(OFFSET('Hygiene Data'!$I$7,0,10*ROW('Hygiene Data'!I154))),'Data Summary'!EE160="Yes"),OFFSET('Hygiene Data'!$I$7,0,10*ROW('Hygiene Data'!I154)),NA())</f>
        <v>#N/A</v>
      </c>
      <c r="BQ160" s="92"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4" t="str">
        <f ca="true">+IF(ISTEXT('Data Summary'!B161),'Data Summary'!B161,"")</f>
        <v/>
      </c>
      <c r="C161" s="327" t="e">
        <f ca="true">+VALUE('Data Summary'!C161)</f>
        <v>#VALUE!</v>
      </c>
      <c r="D161" s="90" t="e">
        <f ca="true">+IF(AND(ISNUMBER(OFFSET('Water Data'!$D$4,0,10*ROW('Water Data'!D155))),'Data Summary'!BS161="Yes"),100-OFFSET('Water Data'!$D$4,0,10*ROW('Water Data'!D155)),NA())</f>
        <v>#N/A</v>
      </c>
      <c r="E161" s="90" t="e">
        <f ca="true">+IF(AND(ISNUMBER(OFFSET('Water Data'!$D$6,0,10*ROW('Water Data'!D155))),'Data Summary'!BT161="Yes"),OFFSET('Water Data'!$D$6,0,10*ROW('Water Data'!D155)),NA())</f>
        <v>#N/A</v>
      </c>
      <c r="F161" s="90" t="e">
        <f ca="true">+IF(AND(ISNUMBER(OFFSET('Water Data'!$D$9,0,10*ROW('Water Data'!D155))),'Data Summary'!BU161="Yes"),OFFSET('Water Data'!$D$9,0,10*ROW('Water Data'!D155)),NA())</f>
        <v>#N/A</v>
      </c>
      <c r="G161" s="90" t="e">
        <f ca="true">+IF(AND(ISNUMBER(OFFSET('Water Data'!$E$4,0,10*ROW('Water Data'!E155))),'Data Summary'!BV161="Yes"),100-OFFSET('Water Data'!$E$4,0,10*ROW('Water Data'!E155)),NA())</f>
        <v>#N/A</v>
      </c>
      <c r="H161" s="90" t="e">
        <f ca="true">+IF(AND(ISNUMBER(OFFSET('Water Data'!$E$6,0,10*ROW('Water Data'!E155))),'Data Summary'!BW161="Yes"),OFFSET('Water Data'!$E$6,0,10*ROW('Water Data'!E155)),NA())</f>
        <v>#N/A</v>
      </c>
      <c r="I161" s="90" t="e">
        <f ca="true">+IF(AND(ISNUMBER(OFFSET('Water Data'!$E$9,0,10*ROW('Water Data'!E155))),'Data Summary'!BX161="Yes"),OFFSET('Water Data'!$E$9,0,10*ROW('Water Data'!E155)),NA())</f>
        <v>#N/A</v>
      </c>
      <c r="J161" s="90" t="e">
        <f ca="true">+IF(AND(ISNUMBER(OFFSET('Water Data'!$F$4,0,10*ROW('Water Data'!F155))),'Data Summary'!BY161="Yes"),100-OFFSET('Water Data'!$F$4,0,10*ROW('Water Data'!F155)),NA())</f>
        <v>#N/A</v>
      </c>
      <c r="K161" s="90" t="e">
        <f ca="true">+IF(AND(ISNUMBER(OFFSET('Water Data'!$F$6,0,10*ROW('Water Data'!F155))),'Data Summary'!BZ161="Yes"),OFFSET('Water Data'!$F$6,0,10*ROW('Water Data'!F155)),NA())</f>
        <v>#N/A</v>
      </c>
      <c r="L161" s="90" t="e">
        <f ca="true">+IF(AND(ISNUMBER(OFFSET('Water Data'!$F$9,0,10*ROW('Water Data'!F155))),'Data Summary'!CA161="Yes"),OFFSET('Water Data'!$F$9,0,10*ROW('Water Data'!F155)),NA())</f>
        <v>#N/A</v>
      </c>
      <c r="M161" s="90" t="e">
        <f ca="true">+IF(AND(ISNUMBER(OFFSET('Water Data'!$G$4,0,10*ROW('Water Data'!G155))),'Data Summary'!CB161="Yes"),100-OFFSET('Water Data'!$G$4,0,10*ROW('Water Data'!G155)),NA())</f>
        <v>#N/A</v>
      </c>
      <c r="N161" s="90" t="e">
        <f ca="true">+IF(AND(ISNUMBER(OFFSET('Water Data'!$G$6,0,10*ROW('Water Data'!G155))),'Data Summary'!CC161="Yes"),OFFSET('Water Data'!$G$6,0,10*ROW('Water Data'!G155)),NA())</f>
        <v>#N/A</v>
      </c>
      <c r="O161" s="90" t="e">
        <f ca="true">+IF(AND(ISNUMBER(OFFSET('Water Data'!$G$9,0,10*ROW('Water Data'!G155))),'Data Summary'!CD161="Yes"),OFFSET('Water Data'!$G$9,0,10*ROW('Water Data'!G155)),NA())</f>
        <v>#N/A</v>
      </c>
      <c r="P161" s="90" t="e">
        <f ca="true">+IF(AND(ISNUMBER(OFFSET('Water Data'!$H$4,0,10*ROW('Water Data'!H155))),'Data Summary'!CE161="Yes"),100-OFFSET('Water Data'!$H$4,0,10*ROW('Water Data'!H155)),NA())</f>
        <v>#N/A</v>
      </c>
      <c r="Q161" s="90" t="e">
        <f ca="true">+IF(AND(ISNUMBER(OFFSET('Water Data'!$H$6,0,10*ROW('Water Data'!H155))),'Data Summary'!CF161="Yes"),OFFSET('Water Data'!$H$6,0,10*ROW('Water Data'!H155)),NA())</f>
        <v>#N/A</v>
      </c>
      <c r="R161" s="90" t="e">
        <f ca="true">+IF(AND(ISNUMBER(OFFSET('Water Data'!$H$9,0,10*ROW('Water Data'!H155))),'Data Summary'!CG161="Yes"),OFFSET('Water Data'!$H$9,0,10*ROW('Water Data'!H155)),NA())</f>
        <v>#N/A</v>
      </c>
      <c r="S161" s="90" t="e">
        <f ca="true">+IF(AND(ISNUMBER(OFFSET('Water Data'!$I$4,0,10*ROW('Water Data'!I155))),'Data Summary'!CH161="Yes"),100-OFFSET('Water Data'!$I$4,0,10*ROW('Water Data'!I155)),NA())</f>
        <v>#N/A</v>
      </c>
      <c r="T161" s="90" t="e">
        <f ca="true">+IF(AND(ISNUMBER(OFFSET('Water Data'!$I$6,0,10*ROW('Water Data'!I155))),'Data Summary'!CI161="Yes"),OFFSET('Water Data'!$I$6,0,10*ROW('Water Data'!I155)),NA())</f>
        <v>#N/A</v>
      </c>
      <c r="U161" s="90" t="e">
        <f ca="true">+IF(AND(ISNUMBER(OFFSET('Water Data'!$I$9,0,10*ROW('Water Data'!I155))),'Data Summary'!CJ161="Yes"),OFFSET('Water Data'!$I$9,0,10*ROW('Water Data'!I155)),NA())</f>
        <v>#N/A</v>
      </c>
      <c r="V161" s="91" t="e">
        <f ca="true">+IF(AND(ISNUMBER(OFFSET('Sanitation Data'!$D$4,0,10*ROW('Sanitation Data'!D155))),'Data Summary'!CK161="Yes"),100-OFFSET('Sanitation Data'!$D$4,0,10*ROW('Sanitation Data'!D155)),NA())</f>
        <v>#N/A</v>
      </c>
      <c r="W161" s="91" t="e">
        <f ca="true">+IF(AND(ISNUMBER(OFFSET('Sanitation Data'!$D$6,0,10*ROW('Sanitation Data'!D155))),'Data Summary'!CL161="Yes"),OFFSET('Sanitation Data'!$D$6,0,10*ROW('Sanitation Data'!D155)),NA())</f>
        <v>#N/A</v>
      </c>
      <c r="X161" s="91" t="e">
        <f ca="true">+IF(AND(ISNUMBER(OFFSET('Sanitation Data'!$D$10,0,10*ROW('Sanitation Data'!D155))),'Data Summary'!CM161="Yes"),OFFSET('Sanitation Data'!$D$10,0,10*ROW('Sanitation Data'!D155)),NA())</f>
        <v>#N/A</v>
      </c>
      <c r="Y161" s="91" t="e">
        <f ca="true">+IF(AND(ISNUMBER(OFFSET('Sanitation Data'!$D$11,0,10*ROW('Sanitation Data'!D155))),'Data Summary'!CN161="Yes"),OFFSET('Sanitation Data'!$D$11,0,10*ROW('Sanitation Data'!D155)),NA())</f>
        <v>#N/A</v>
      </c>
      <c r="Z161" s="91" t="e">
        <f ca="true">+IF(AND(ISNUMBER(OFFSET('Sanitation Data'!$D$12,0,10*ROW('Sanitation Data'!D155))),'Data Summary'!CO161="Yes"),OFFSET('Sanitation Data'!$D$12,0,10*ROW('Sanitation Data'!D155)),NA())</f>
        <v>#N/A</v>
      </c>
      <c r="AA161" s="91" t="e">
        <f ca="true">+IF(AND(ISNUMBER(OFFSET('Sanitation Data'!$E$4,0,10*ROW('Sanitation Data'!E155))),'Data Summary'!CP161="Yes"),100-OFFSET('Sanitation Data'!$E$4,0,10*ROW('Sanitation Data'!E155)),NA())</f>
        <v>#N/A</v>
      </c>
      <c r="AB161" s="91" t="e">
        <f ca="true">+IF(AND(ISNUMBER(OFFSET('Sanitation Data'!$E$6,0,10*ROW('Sanitation Data'!E155))),'Data Summary'!CQ161="Yes"),OFFSET('Sanitation Data'!$E$6,0,10*ROW('Sanitation Data'!E155)),NA())</f>
        <v>#N/A</v>
      </c>
      <c r="AC161" s="91" t="e">
        <f ca="true">+IF(AND(ISNUMBER(OFFSET('Sanitation Data'!$E$10,0,10*ROW('Sanitation Data'!E155))),'Data Summary'!CR161="Yes"),OFFSET('Sanitation Data'!$E$10,0,10*ROW('Sanitation Data'!E155)),NA())</f>
        <v>#N/A</v>
      </c>
      <c r="AD161" s="91" t="e">
        <f ca="true">+IF(AND(ISNUMBER(OFFSET('Sanitation Data'!$E$11,0,10*ROW('Sanitation Data'!E155))),'Data Summary'!CS161="Yes"),OFFSET('Sanitation Data'!$E$11,0,10*ROW('Sanitation Data'!E155)),NA())</f>
        <v>#N/A</v>
      </c>
      <c r="AE161" s="91" t="e">
        <f ca="true">+IF(AND(ISNUMBER(OFFSET('Sanitation Data'!$E$12,0,10*ROW('Sanitation Data'!E155))),'Data Summary'!CT161="Yes"),OFFSET('Sanitation Data'!$E$12,0,10*ROW('Sanitation Data'!E155)),NA())</f>
        <v>#N/A</v>
      </c>
      <c r="AF161" s="91" t="e">
        <f ca="true">+IF(AND(ISNUMBER(OFFSET('Sanitation Data'!$F$4,0,10*ROW('Sanitation Data'!F155))),'Data Summary'!CU161="Yes"),100-OFFSET('Sanitation Data'!$F$4,0,10*ROW('Sanitation Data'!F155)),NA())</f>
        <v>#N/A</v>
      </c>
      <c r="AG161" s="91" t="e">
        <f ca="true">+IF(AND(ISNUMBER(OFFSET('Sanitation Data'!$F$6,0,10*ROW('Sanitation Data'!F155))),'Data Summary'!CV161="Yes"),OFFSET('Sanitation Data'!$F$6,0,10*ROW('Sanitation Data'!F155)),NA())</f>
        <v>#N/A</v>
      </c>
      <c r="AH161" s="91" t="e">
        <f ca="true">+IF(AND(ISNUMBER(OFFSET('Sanitation Data'!$F$10,0,10*ROW('Sanitation Data'!F155))),'Data Summary'!CW161="Yes"),OFFSET('Sanitation Data'!$F$10,0,10*ROW('Sanitation Data'!F155)),NA())</f>
        <v>#N/A</v>
      </c>
      <c r="AI161" s="91" t="e">
        <f ca="true">+IF(AND(ISNUMBER(OFFSET('Sanitation Data'!$F$11,0,10*ROW('Sanitation Data'!F155))),'Data Summary'!CX161="Yes"),OFFSET('Sanitation Data'!$F$11,0,10*ROW('Sanitation Data'!F155)),NA())</f>
        <v>#N/A</v>
      </c>
      <c r="AJ161" s="91" t="e">
        <f ca="true">+IF(AND(ISNUMBER(OFFSET('Sanitation Data'!$F$12,0,10*ROW('Sanitation Data'!F155))),'Data Summary'!CY161="Yes"),OFFSET('Sanitation Data'!$F$12,0,10*ROW('Sanitation Data'!F155)),NA())</f>
        <v>#N/A</v>
      </c>
      <c r="AK161" s="91" t="e">
        <f ca="true">+IF(AND(ISNUMBER(OFFSET('Sanitation Data'!$G$4,0,10*ROW('Sanitation Data'!G155))),'Data Summary'!CZ161="Yes"),100-OFFSET('Sanitation Data'!$G$4,0,10*ROW('Sanitation Data'!G155)),NA())</f>
        <v>#N/A</v>
      </c>
      <c r="AL161" s="91" t="e">
        <f ca="true">+IF(AND(ISNUMBER(OFFSET('Sanitation Data'!$G$6,0,10*ROW('Sanitation Data'!G155))),'Data Summary'!DA161="Yes"),OFFSET('Sanitation Data'!$G$6,0,10*ROW('Sanitation Data'!G155)),NA())</f>
        <v>#N/A</v>
      </c>
      <c r="AM161" s="91" t="e">
        <f ca="true">+IF(AND(ISNUMBER(OFFSET('Sanitation Data'!$G$10,0,10*ROW('Sanitation Data'!G155))),'Data Summary'!DB161="Yes"),OFFSET('Sanitation Data'!$G$10,0,10*ROW('Sanitation Data'!G155)),NA())</f>
        <v>#N/A</v>
      </c>
      <c r="AN161" s="91" t="e">
        <f ca="true">+IF(AND(ISNUMBER(OFFSET('Sanitation Data'!$G$11,0,10*ROW('Sanitation Data'!G155))),'Data Summary'!DC161="Yes"),OFFSET('Sanitation Data'!$G$11,0,10*ROW('Sanitation Data'!G155)),NA())</f>
        <v>#N/A</v>
      </c>
      <c r="AO161" s="91" t="e">
        <f ca="true">+IF(AND(ISNUMBER(OFFSET('Sanitation Data'!$G$12,0,10*ROW('Sanitation Data'!G155))),'Data Summary'!DD161="Yes"),OFFSET('Sanitation Data'!$G$12,0,10*ROW('Sanitation Data'!G155)),NA())</f>
        <v>#N/A</v>
      </c>
      <c r="AP161" s="91" t="e">
        <f ca="true">+IF(AND(ISNUMBER(OFFSET('Sanitation Data'!$H$4,0,10*ROW('Sanitation Data'!H155))),'Data Summary'!DE161="Yes"),100-OFFSET('Sanitation Data'!$H$4,0,10*ROW('Sanitation Data'!H155)),NA())</f>
        <v>#N/A</v>
      </c>
      <c r="AQ161" s="91" t="e">
        <f ca="true">+IF(AND(ISNUMBER(OFFSET('Sanitation Data'!$H$6,0,10*ROW('Sanitation Data'!H155))),'Data Summary'!DF161="Yes"),OFFSET('Sanitation Data'!$H$6,0,10*ROW('Sanitation Data'!H155)),NA())</f>
        <v>#N/A</v>
      </c>
      <c r="AR161" s="91" t="e">
        <f ca="true">+IF(AND(ISNUMBER(OFFSET('Sanitation Data'!$H$10,0,10*ROW('Sanitation Data'!H155))),'Data Summary'!DG161="Yes"),OFFSET('Sanitation Data'!$H$10,0,10*ROW('Sanitation Data'!H155)),NA())</f>
        <v>#N/A</v>
      </c>
      <c r="AS161" s="91" t="e">
        <f ca="true">+IF(AND(ISNUMBER(OFFSET('Sanitation Data'!$H$11,0,10*ROW('Sanitation Data'!H155))),'Data Summary'!DH161="Yes"),OFFSET('Sanitation Data'!$H$11,0,10*ROW('Sanitation Data'!H155)),NA())</f>
        <v>#N/A</v>
      </c>
      <c r="AT161" s="91" t="e">
        <f ca="true">+IF(AND(ISNUMBER(OFFSET('Sanitation Data'!$H$12,0,10*ROW('Sanitation Data'!H155))),'Data Summary'!DI161="Yes"),OFFSET('Sanitation Data'!$H$12,0,10*ROW('Sanitation Data'!H155)),NA())</f>
        <v>#N/A</v>
      </c>
      <c r="AU161" s="91" t="e">
        <f ca="true">+IF(AND(ISNUMBER(OFFSET('Sanitation Data'!$I$4,0,10*ROW('Sanitation Data'!I155))),'Data Summary'!DJ161="Yes"),100-OFFSET('Sanitation Data'!$I$4,0,10*ROW('Sanitation Data'!I155)),NA())</f>
        <v>#N/A</v>
      </c>
      <c r="AV161" s="91" t="e">
        <f ca="true">+IF(AND(ISNUMBER(OFFSET('Sanitation Data'!$I$6,0,10*ROW('Sanitation Data'!I155))),'Data Summary'!DK161="Yes"),OFFSET('Sanitation Data'!$I$6,0,10*ROW('Sanitation Data'!I155)),NA())</f>
        <v>#N/A</v>
      </c>
      <c r="AW161" s="91" t="e">
        <f ca="true">+IF(AND(ISNUMBER(OFFSET('Sanitation Data'!$I$10,0,10*ROW('Sanitation Data'!I155))),'Data Summary'!DL161="Yes"),OFFSET('Sanitation Data'!$I$10,0,10*ROW('Sanitation Data'!I155)),NA())</f>
        <v>#N/A</v>
      </c>
      <c r="AX161" s="91" t="e">
        <f ca="true">+IF(AND(ISNUMBER(OFFSET('Sanitation Data'!$I$11,0,10*ROW('Sanitation Data'!I155))),'Data Summary'!DM161="Yes"),OFFSET('Sanitation Data'!$I$11,0,10*ROW('Sanitation Data'!I155)),NA())</f>
        <v>#N/A</v>
      </c>
      <c r="AY161" s="91" t="e">
        <f ca="true">+IF(AND(ISNUMBER(OFFSET('Sanitation Data'!$I$12,0,10*ROW('Sanitation Data'!I155))),'Data Summary'!DN161="Yes"),OFFSET('Sanitation Data'!$I$12,0,10*ROW('Sanitation Data'!I155)),NA())</f>
        <v>#N/A</v>
      </c>
      <c r="AZ161" s="92" t="e">
        <f ca="true">+IF(AND(ISNUMBER(OFFSET('Hygiene Data'!$D$5,0,10*ROW('Hygiene Data'!D155))),'Data Summary'!DO161="Yes"),OFFSET('Hygiene Data'!$D$5,0,10*ROW('Hygiene Data'!D155)),NA())</f>
        <v>#N/A</v>
      </c>
      <c r="BA161" s="92" t="e">
        <f ca="true">+IF(AND(ISNUMBER(OFFSET('Hygiene Data'!$D$7,0,10*ROW('Hygiene Data'!D155))),'Data Summary'!DP161="Yes"),OFFSET('Hygiene Data'!$D$7,0,10*ROW('Hygiene Data'!D155)),NA())</f>
        <v>#N/A</v>
      </c>
      <c r="BB161" s="92" t="e">
        <f ca="true">+IF(AND(ISNUMBER(OFFSET('Hygiene Data'!$D$9,0,10*ROW('Hygiene Data'!D155))),'Data Summary'!DQ161="Yes"),OFFSET('Hygiene Data'!$D$9,0,10*ROW('Hygiene Data'!D155)),NA())</f>
        <v>#N/A</v>
      </c>
      <c r="BC161" s="92" t="e">
        <f ca="true">+IF(AND(ISNUMBER(OFFSET('Hygiene Data'!$E$5,0,10*ROW('Hygiene Data'!E155))),'Data Summary'!DR161="Yes"),OFFSET('Hygiene Data'!$E$5,0,10*ROW('Hygiene Data'!E155)),NA())</f>
        <v>#N/A</v>
      </c>
      <c r="BD161" s="92" t="e">
        <f ca="true">+IF(AND(ISNUMBER(OFFSET('Hygiene Data'!$E$7,0,10*ROW('Hygiene Data'!E155))),'Data Summary'!DS161="Yes"),OFFSET('Hygiene Data'!$E$7,0,10*ROW('Hygiene Data'!E155)),NA())</f>
        <v>#N/A</v>
      </c>
      <c r="BE161" s="92" t="e">
        <f ca="true">+IF(AND(ISNUMBER(OFFSET('Hygiene Data'!$E$9,0,10*ROW('Hygiene Data'!E155))),'Data Summary'!DT161="Yes"),OFFSET('Hygiene Data'!$E$9,0,10*ROW('Hygiene Data'!E155)),NA())</f>
        <v>#N/A</v>
      </c>
      <c r="BF161" s="92" t="e">
        <f ca="true">+IF(AND(ISNUMBER(OFFSET('Hygiene Data'!$F$5,0,10*ROW('Hygiene Data'!F155))),'Data Summary'!DU161="Yes"),OFFSET('Hygiene Data'!$F$5,0,10*ROW('Hygiene Data'!F155)),NA())</f>
        <v>#N/A</v>
      </c>
      <c r="BG161" s="92" t="e">
        <f ca="true">+IF(AND(ISNUMBER(OFFSET('Hygiene Data'!$F$7,0,10*ROW('Hygiene Data'!F155))),'Data Summary'!DV161="Yes"),OFFSET('Hygiene Data'!$F$7,0,10*ROW('Hygiene Data'!F155)),NA())</f>
        <v>#N/A</v>
      </c>
      <c r="BH161" s="92" t="e">
        <f ca="true">+IF(AND(ISNUMBER(OFFSET('Hygiene Data'!$F$9,0,10*ROW('Hygiene Data'!F155))),'Data Summary'!DW161="Yes"),OFFSET('Hygiene Data'!$F$9,0,10*ROW('Hygiene Data'!F155)),NA())</f>
        <v>#N/A</v>
      </c>
      <c r="BI161" s="92" t="e">
        <f ca="true">+IF(AND(ISNUMBER(OFFSET('Hygiene Data'!$G$5,0,10*ROW('Hygiene Data'!G155))),'Data Summary'!DX161="Yes"),OFFSET('Hygiene Data'!$G$5,0,10*ROW('Hygiene Data'!G155)),NA())</f>
        <v>#N/A</v>
      </c>
      <c r="BJ161" s="92" t="e">
        <f ca="true">+IF(AND(ISNUMBER(OFFSET('Hygiene Data'!$G$7,0,10*ROW('Hygiene Data'!G155))),'Data Summary'!DY161="Yes"),OFFSET('Hygiene Data'!$G$7,0,10*ROW('Hygiene Data'!G155)),NA())</f>
        <v>#N/A</v>
      </c>
      <c r="BK161" s="92" t="e">
        <f ca="true">+IF(AND(ISNUMBER(OFFSET('Hygiene Data'!$G$9,0,10*ROW('Hygiene Data'!G155))),'Data Summary'!DZ161="Yes"),OFFSET('Hygiene Data'!$G$9,0,10*ROW('Hygiene Data'!G155)),NA())</f>
        <v>#N/A</v>
      </c>
      <c r="BL161" s="92" t="e">
        <f ca="true">+IF(AND(ISNUMBER(OFFSET('Hygiene Data'!$H$5,0,10*ROW('Hygiene Data'!H155))),'Data Summary'!EA161="Yes"),OFFSET('Hygiene Data'!$H$5,0,10*ROW('Hygiene Data'!H155)),NA())</f>
        <v>#N/A</v>
      </c>
      <c r="BM161" s="92" t="e">
        <f ca="true">+IF(AND(ISNUMBER(OFFSET('Hygiene Data'!$H$7,0,10*ROW('Hygiene Data'!H155))),'Data Summary'!EB161="Yes"),OFFSET('Hygiene Data'!$H$7,0,10*ROW('Hygiene Data'!H155)),NA())</f>
        <v>#N/A</v>
      </c>
      <c r="BN161" s="92" t="e">
        <f ca="true">+IF(AND(ISNUMBER(OFFSET('Hygiene Data'!$H$9,0,10*ROW('Hygiene Data'!H155))),'Data Summary'!EC161="Yes"),OFFSET('Hygiene Data'!$H$9,0,10*ROW('Hygiene Data'!H155)),NA())</f>
        <v>#N/A</v>
      </c>
      <c r="BO161" s="92" t="e">
        <f ca="true">+IF(AND(ISNUMBER(OFFSET('Hygiene Data'!$I$5,0,10*ROW('Hygiene Data'!I155))),'Data Summary'!ED161="Yes"),OFFSET('Hygiene Data'!$I$5,0,10*ROW('Hygiene Data'!I155)),NA())</f>
        <v>#N/A</v>
      </c>
      <c r="BP161" s="92" t="e">
        <f ca="true">+IF(AND(ISNUMBER(OFFSET('Hygiene Data'!$I$7,0,10*ROW('Hygiene Data'!I155))),'Data Summary'!EE161="Yes"),OFFSET('Hygiene Data'!$I$7,0,10*ROW('Hygiene Data'!I155)),NA())</f>
        <v>#N/A</v>
      </c>
      <c r="BQ161" s="92"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4" t="str">
        <f ca="true">+IF(ISTEXT('Data Summary'!B162),'Data Summary'!B162,"")</f>
        <v/>
      </c>
      <c r="C162" s="327" t="e">
        <f ca="true">+VALUE('Data Summary'!C162)</f>
        <v>#VALUE!</v>
      </c>
      <c r="D162" s="90" t="e">
        <f ca="true">+IF(AND(ISNUMBER(OFFSET('Water Data'!$D$4,0,10*ROW('Water Data'!D156))),'Data Summary'!BS162="Yes"),100-OFFSET('Water Data'!$D$4,0,10*ROW('Water Data'!D156)),NA())</f>
        <v>#N/A</v>
      </c>
      <c r="E162" s="90" t="e">
        <f ca="true">+IF(AND(ISNUMBER(OFFSET('Water Data'!$D$6,0,10*ROW('Water Data'!D156))),'Data Summary'!BT162="Yes"),OFFSET('Water Data'!$D$6,0,10*ROW('Water Data'!D156)),NA())</f>
        <v>#N/A</v>
      </c>
      <c r="F162" s="90" t="e">
        <f ca="true">+IF(AND(ISNUMBER(OFFSET('Water Data'!$D$9,0,10*ROW('Water Data'!D156))),'Data Summary'!BU162="Yes"),OFFSET('Water Data'!$D$9,0,10*ROW('Water Data'!D156)),NA())</f>
        <v>#N/A</v>
      </c>
      <c r="G162" s="90" t="e">
        <f ca="true">+IF(AND(ISNUMBER(OFFSET('Water Data'!$E$4,0,10*ROW('Water Data'!E156))),'Data Summary'!BV162="Yes"),100-OFFSET('Water Data'!$E$4,0,10*ROW('Water Data'!E156)),NA())</f>
        <v>#N/A</v>
      </c>
      <c r="H162" s="90" t="e">
        <f ca="true">+IF(AND(ISNUMBER(OFFSET('Water Data'!$E$6,0,10*ROW('Water Data'!E156))),'Data Summary'!BW162="Yes"),OFFSET('Water Data'!$E$6,0,10*ROW('Water Data'!E156)),NA())</f>
        <v>#N/A</v>
      </c>
      <c r="I162" s="90" t="e">
        <f ca="true">+IF(AND(ISNUMBER(OFFSET('Water Data'!$E$9,0,10*ROW('Water Data'!E156))),'Data Summary'!BX162="Yes"),OFFSET('Water Data'!$E$9,0,10*ROW('Water Data'!E156)),NA())</f>
        <v>#N/A</v>
      </c>
      <c r="J162" s="90" t="e">
        <f ca="true">+IF(AND(ISNUMBER(OFFSET('Water Data'!$F$4,0,10*ROW('Water Data'!F156))),'Data Summary'!BY162="Yes"),100-OFFSET('Water Data'!$F$4,0,10*ROW('Water Data'!F156)),NA())</f>
        <v>#N/A</v>
      </c>
      <c r="K162" s="90" t="e">
        <f ca="true">+IF(AND(ISNUMBER(OFFSET('Water Data'!$F$6,0,10*ROW('Water Data'!F156))),'Data Summary'!BZ162="Yes"),OFFSET('Water Data'!$F$6,0,10*ROW('Water Data'!F156)),NA())</f>
        <v>#N/A</v>
      </c>
      <c r="L162" s="90" t="e">
        <f ca="true">+IF(AND(ISNUMBER(OFFSET('Water Data'!$F$9,0,10*ROW('Water Data'!F156))),'Data Summary'!CA162="Yes"),OFFSET('Water Data'!$F$9,0,10*ROW('Water Data'!F156)),NA())</f>
        <v>#N/A</v>
      </c>
      <c r="M162" s="90" t="e">
        <f ca="true">+IF(AND(ISNUMBER(OFFSET('Water Data'!$G$4,0,10*ROW('Water Data'!G156))),'Data Summary'!CB162="Yes"),100-OFFSET('Water Data'!$G$4,0,10*ROW('Water Data'!G156)),NA())</f>
        <v>#N/A</v>
      </c>
      <c r="N162" s="90" t="e">
        <f ca="true">+IF(AND(ISNUMBER(OFFSET('Water Data'!$G$6,0,10*ROW('Water Data'!G156))),'Data Summary'!CC162="Yes"),OFFSET('Water Data'!$G$6,0,10*ROW('Water Data'!G156)),NA())</f>
        <v>#N/A</v>
      </c>
      <c r="O162" s="90" t="e">
        <f ca="true">+IF(AND(ISNUMBER(OFFSET('Water Data'!$G$9,0,10*ROW('Water Data'!G156))),'Data Summary'!CD162="Yes"),OFFSET('Water Data'!$G$9,0,10*ROW('Water Data'!G156)),NA())</f>
        <v>#N/A</v>
      </c>
      <c r="P162" s="90" t="e">
        <f ca="true">+IF(AND(ISNUMBER(OFFSET('Water Data'!$H$4,0,10*ROW('Water Data'!H156))),'Data Summary'!CE162="Yes"),100-OFFSET('Water Data'!$H$4,0,10*ROW('Water Data'!H156)),NA())</f>
        <v>#N/A</v>
      </c>
      <c r="Q162" s="90" t="e">
        <f ca="true">+IF(AND(ISNUMBER(OFFSET('Water Data'!$H$6,0,10*ROW('Water Data'!H156))),'Data Summary'!CF162="Yes"),OFFSET('Water Data'!$H$6,0,10*ROW('Water Data'!H156)),NA())</f>
        <v>#N/A</v>
      </c>
      <c r="R162" s="90" t="e">
        <f ca="true">+IF(AND(ISNUMBER(OFFSET('Water Data'!$H$9,0,10*ROW('Water Data'!H156))),'Data Summary'!CG162="Yes"),OFFSET('Water Data'!$H$9,0,10*ROW('Water Data'!H156)),NA())</f>
        <v>#N/A</v>
      </c>
      <c r="S162" s="90" t="e">
        <f ca="true">+IF(AND(ISNUMBER(OFFSET('Water Data'!$I$4,0,10*ROW('Water Data'!I156))),'Data Summary'!CH162="Yes"),100-OFFSET('Water Data'!$I$4,0,10*ROW('Water Data'!I156)),NA())</f>
        <v>#N/A</v>
      </c>
      <c r="T162" s="90" t="e">
        <f ca="true">+IF(AND(ISNUMBER(OFFSET('Water Data'!$I$6,0,10*ROW('Water Data'!I156))),'Data Summary'!CI162="Yes"),OFFSET('Water Data'!$I$6,0,10*ROW('Water Data'!I156)),NA())</f>
        <v>#N/A</v>
      </c>
      <c r="U162" s="90" t="e">
        <f ca="true">+IF(AND(ISNUMBER(OFFSET('Water Data'!$I$9,0,10*ROW('Water Data'!I156))),'Data Summary'!CJ162="Yes"),OFFSET('Water Data'!$I$9,0,10*ROW('Water Data'!I156)),NA())</f>
        <v>#N/A</v>
      </c>
      <c r="V162" s="91" t="e">
        <f ca="true">+IF(AND(ISNUMBER(OFFSET('Sanitation Data'!$D$4,0,10*ROW('Sanitation Data'!D156))),'Data Summary'!CK162="Yes"),100-OFFSET('Sanitation Data'!$D$4,0,10*ROW('Sanitation Data'!D156)),NA())</f>
        <v>#N/A</v>
      </c>
      <c r="W162" s="91" t="e">
        <f ca="true">+IF(AND(ISNUMBER(OFFSET('Sanitation Data'!$D$6,0,10*ROW('Sanitation Data'!D156))),'Data Summary'!CL162="Yes"),OFFSET('Sanitation Data'!$D$6,0,10*ROW('Sanitation Data'!D156)),NA())</f>
        <v>#N/A</v>
      </c>
      <c r="X162" s="91" t="e">
        <f ca="true">+IF(AND(ISNUMBER(OFFSET('Sanitation Data'!$D$10,0,10*ROW('Sanitation Data'!D156))),'Data Summary'!CM162="Yes"),OFFSET('Sanitation Data'!$D$10,0,10*ROW('Sanitation Data'!D156)),NA())</f>
        <v>#N/A</v>
      </c>
      <c r="Y162" s="91" t="e">
        <f ca="true">+IF(AND(ISNUMBER(OFFSET('Sanitation Data'!$D$11,0,10*ROW('Sanitation Data'!D156))),'Data Summary'!CN162="Yes"),OFFSET('Sanitation Data'!$D$11,0,10*ROW('Sanitation Data'!D156)),NA())</f>
        <v>#N/A</v>
      </c>
      <c r="Z162" s="91" t="e">
        <f ca="true">+IF(AND(ISNUMBER(OFFSET('Sanitation Data'!$D$12,0,10*ROW('Sanitation Data'!D156))),'Data Summary'!CO162="Yes"),OFFSET('Sanitation Data'!$D$12,0,10*ROW('Sanitation Data'!D156)),NA())</f>
        <v>#N/A</v>
      </c>
      <c r="AA162" s="91" t="e">
        <f ca="true">+IF(AND(ISNUMBER(OFFSET('Sanitation Data'!$E$4,0,10*ROW('Sanitation Data'!E156))),'Data Summary'!CP162="Yes"),100-OFFSET('Sanitation Data'!$E$4,0,10*ROW('Sanitation Data'!E156)),NA())</f>
        <v>#N/A</v>
      </c>
      <c r="AB162" s="91" t="e">
        <f ca="true">+IF(AND(ISNUMBER(OFFSET('Sanitation Data'!$E$6,0,10*ROW('Sanitation Data'!E156))),'Data Summary'!CQ162="Yes"),OFFSET('Sanitation Data'!$E$6,0,10*ROW('Sanitation Data'!E156)),NA())</f>
        <v>#N/A</v>
      </c>
      <c r="AC162" s="91" t="e">
        <f ca="true">+IF(AND(ISNUMBER(OFFSET('Sanitation Data'!$E$10,0,10*ROW('Sanitation Data'!E156))),'Data Summary'!CR162="Yes"),OFFSET('Sanitation Data'!$E$10,0,10*ROW('Sanitation Data'!E156)),NA())</f>
        <v>#N/A</v>
      </c>
      <c r="AD162" s="91" t="e">
        <f ca="true">+IF(AND(ISNUMBER(OFFSET('Sanitation Data'!$E$11,0,10*ROW('Sanitation Data'!E156))),'Data Summary'!CS162="Yes"),OFFSET('Sanitation Data'!$E$11,0,10*ROW('Sanitation Data'!E156)),NA())</f>
        <v>#N/A</v>
      </c>
      <c r="AE162" s="91" t="e">
        <f ca="true">+IF(AND(ISNUMBER(OFFSET('Sanitation Data'!$E$12,0,10*ROW('Sanitation Data'!E156))),'Data Summary'!CT162="Yes"),OFFSET('Sanitation Data'!$E$12,0,10*ROW('Sanitation Data'!E156)),NA())</f>
        <v>#N/A</v>
      </c>
      <c r="AF162" s="91" t="e">
        <f ca="true">+IF(AND(ISNUMBER(OFFSET('Sanitation Data'!$F$4,0,10*ROW('Sanitation Data'!F156))),'Data Summary'!CU162="Yes"),100-OFFSET('Sanitation Data'!$F$4,0,10*ROW('Sanitation Data'!F156)),NA())</f>
        <v>#N/A</v>
      </c>
      <c r="AG162" s="91" t="e">
        <f ca="true">+IF(AND(ISNUMBER(OFFSET('Sanitation Data'!$F$6,0,10*ROW('Sanitation Data'!F156))),'Data Summary'!CV162="Yes"),OFFSET('Sanitation Data'!$F$6,0,10*ROW('Sanitation Data'!F156)),NA())</f>
        <v>#N/A</v>
      </c>
      <c r="AH162" s="91" t="e">
        <f ca="true">+IF(AND(ISNUMBER(OFFSET('Sanitation Data'!$F$10,0,10*ROW('Sanitation Data'!F156))),'Data Summary'!CW162="Yes"),OFFSET('Sanitation Data'!$F$10,0,10*ROW('Sanitation Data'!F156)),NA())</f>
        <v>#N/A</v>
      </c>
      <c r="AI162" s="91" t="e">
        <f ca="true">+IF(AND(ISNUMBER(OFFSET('Sanitation Data'!$F$11,0,10*ROW('Sanitation Data'!F156))),'Data Summary'!CX162="Yes"),OFFSET('Sanitation Data'!$F$11,0,10*ROW('Sanitation Data'!F156)),NA())</f>
        <v>#N/A</v>
      </c>
      <c r="AJ162" s="91" t="e">
        <f ca="true">+IF(AND(ISNUMBER(OFFSET('Sanitation Data'!$F$12,0,10*ROW('Sanitation Data'!F156))),'Data Summary'!CY162="Yes"),OFFSET('Sanitation Data'!$F$12,0,10*ROW('Sanitation Data'!F156)),NA())</f>
        <v>#N/A</v>
      </c>
      <c r="AK162" s="91" t="e">
        <f ca="true">+IF(AND(ISNUMBER(OFFSET('Sanitation Data'!$G$4,0,10*ROW('Sanitation Data'!G156))),'Data Summary'!CZ162="Yes"),100-OFFSET('Sanitation Data'!$G$4,0,10*ROW('Sanitation Data'!G156)),NA())</f>
        <v>#N/A</v>
      </c>
      <c r="AL162" s="91" t="e">
        <f ca="true">+IF(AND(ISNUMBER(OFFSET('Sanitation Data'!$G$6,0,10*ROW('Sanitation Data'!G156))),'Data Summary'!DA162="Yes"),OFFSET('Sanitation Data'!$G$6,0,10*ROW('Sanitation Data'!G156)),NA())</f>
        <v>#N/A</v>
      </c>
      <c r="AM162" s="91" t="e">
        <f ca="true">+IF(AND(ISNUMBER(OFFSET('Sanitation Data'!$G$10,0,10*ROW('Sanitation Data'!G156))),'Data Summary'!DB162="Yes"),OFFSET('Sanitation Data'!$G$10,0,10*ROW('Sanitation Data'!G156)),NA())</f>
        <v>#N/A</v>
      </c>
      <c r="AN162" s="91" t="e">
        <f ca="true">+IF(AND(ISNUMBER(OFFSET('Sanitation Data'!$G$11,0,10*ROW('Sanitation Data'!G156))),'Data Summary'!DC162="Yes"),OFFSET('Sanitation Data'!$G$11,0,10*ROW('Sanitation Data'!G156)),NA())</f>
        <v>#N/A</v>
      </c>
      <c r="AO162" s="91" t="e">
        <f ca="true">+IF(AND(ISNUMBER(OFFSET('Sanitation Data'!$G$12,0,10*ROW('Sanitation Data'!G156))),'Data Summary'!DD162="Yes"),OFFSET('Sanitation Data'!$G$12,0,10*ROW('Sanitation Data'!G156)),NA())</f>
        <v>#N/A</v>
      </c>
      <c r="AP162" s="91" t="e">
        <f ca="true">+IF(AND(ISNUMBER(OFFSET('Sanitation Data'!$H$4,0,10*ROW('Sanitation Data'!H156))),'Data Summary'!DE162="Yes"),100-OFFSET('Sanitation Data'!$H$4,0,10*ROW('Sanitation Data'!H156)),NA())</f>
        <v>#N/A</v>
      </c>
      <c r="AQ162" s="91" t="e">
        <f ca="true">+IF(AND(ISNUMBER(OFFSET('Sanitation Data'!$H$6,0,10*ROW('Sanitation Data'!H156))),'Data Summary'!DF162="Yes"),OFFSET('Sanitation Data'!$H$6,0,10*ROW('Sanitation Data'!H156)),NA())</f>
        <v>#N/A</v>
      </c>
      <c r="AR162" s="91" t="e">
        <f ca="true">+IF(AND(ISNUMBER(OFFSET('Sanitation Data'!$H$10,0,10*ROW('Sanitation Data'!H156))),'Data Summary'!DG162="Yes"),OFFSET('Sanitation Data'!$H$10,0,10*ROW('Sanitation Data'!H156)),NA())</f>
        <v>#N/A</v>
      </c>
      <c r="AS162" s="91" t="e">
        <f ca="true">+IF(AND(ISNUMBER(OFFSET('Sanitation Data'!$H$11,0,10*ROW('Sanitation Data'!H156))),'Data Summary'!DH162="Yes"),OFFSET('Sanitation Data'!$H$11,0,10*ROW('Sanitation Data'!H156)),NA())</f>
        <v>#N/A</v>
      </c>
      <c r="AT162" s="91" t="e">
        <f ca="true">+IF(AND(ISNUMBER(OFFSET('Sanitation Data'!$H$12,0,10*ROW('Sanitation Data'!H156))),'Data Summary'!DI162="Yes"),OFFSET('Sanitation Data'!$H$12,0,10*ROW('Sanitation Data'!H156)),NA())</f>
        <v>#N/A</v>
      </c>
      <c r="AU162" s="91" t="e">
        <f ca="true">+IF(AND(ISNUMBER(OFFSET('Sanitation Data'!$I$4,0,10*ROW('Sanitation Data'!I156))),'Data Summary'!DJ162="Yes"),100-OFFSET('Sanitation Data'!$I$4,0,10*ROW('Sanitation Data'!I156)),NA())</f>
        <v>#N/A</v>
      </c>
      <c r="AV162" s="91" t="e">
        <f ca="true">+IF(AND(ISNUMBER(OFFSET('Sanitation Data'!$I$6,0,10*ROW('Sanitation Data'!I156))),'Data Summary'!DK162="Yes"),OFFSET('Sanitation Data'!$I$6,0,10*ROW('Sanitation Data'!I156)),NA())</f>
        <v>#N/A</v>
      </c>
      <c r="AW162" s="91" t="e">
        <f ca="true">+IF(AND(ISNUMBER(OFFSET('Sanitation Data'!$I$10,0,10*ROW('Sanitation Data'!I156))),'Data Summary'!DL162="Yes"),OFFSET('Sanitation Data'!$I$10,0,10*ROW('Sanitation Data'!I156)),NA())</f>
        <v>#N/A</v>
      </c>
      <c r="AX162" s="91" t="e">
        <f ca="true">+IF(AND(ISNUMBER(OFFSET('Sanitation Data'!$I$11,0,10*ROW('Sanitation Data'!I156))),'Data Summary'!DM162="Yes"),OFFSET('Sanitation Data'!$I$11,0,10*ROW('Sanitation Data'!I156)),NA())</f>
        <v>#N/A</v>
      </c>
      <c r="AY162" s="91" t="e">
        <f ca="true">+IF(AND(ISNUMBER(OFFSET('Sanitation Data'!$I$12,0,10*ROW('Sanitation Data'!I156))),'Data Summary'!DN162="Yes"),OFFSET('Sanitation Data'!$I$12,0,10*ROW('Sanitation Data'!I156)),NA())</f>
        <v>#N/A</v>
      </c>
      <c r="AZ162" s="92" t="e">
        <f ca="true">+IF(AND(ISNUMBER(OFFSET('Hygiene Data'!$D$5,0,10*ROW('Hygiene Data'!D156))),'Data Summary'!DO162="Yes"),OFFSET('Hygiene Data'!$D$5,0,10*ROW('Hygiene Data'!D156)),NA())</f>
        <v>#N/A</v>
      </c>
      <c r="BA162" s="92" t="e">
        <f ca="true">+IF(AND(ISNUMBER(OFFSET('Hygiene Data'!$D$7,0,10*ROW('Hygiene Data'!D156))),'Data Summary'!DP162="Yes"),OFFSET('Hygiene Data'!$D$7,0,10*ROW('Hygiene Data'!D156)),NA())</f>
        <v>#N/A</v>
      </c>
      <c r="BB162" s="92" t="e">
        <f ca="true">+IF(AND(ISNUMBER(OFFSET('Hygiene Data'!$D$9,0,10*ROW('Hygiene Data'!D156))),'Data Summary'!DQ162="Yes"),OFFSET('Hygiene Data'!$D$9,0,10*ROW('Hygiene Data'!D156)),NA())</f>
        <v>#N/A</v>
      </c>
      <c r="BC162" s="92" t="e">
        <f ca="true">+IF(AND(ISNUMBER(OFFSET('Hygiene Data'!$E$5,0,10*ROW('Hygiene Data'!E156))),'Data Summary'!DR162="Yes"),OFFSET('Hygiene Data'!$E$5,0,10*ROW('Hygiene Data'!E156)),NA())</f>
        <v>#N/A</v>
      </c>
      <c r="BD162" s="92" t="e">
        <f ca="true">+IF(AND(ISNUMBER(OFFSET('Hygiene Data'!$E$7,0,10*ROW('Hygiene Data'!E156))),'Data Summary'!DS162="Yes"),OFFSET('Hygiene Data'!$E$7,0,10*ROW('Hygiene Data'!E156)),NA())</f>
        <v>#N/A</v>
      </c>
      <c r="BE162" s="92" t="e">
        <f ca="true">+IF(AND(ISNUMBER(OFFSET('Hygiene Data'!$E$9,0,10*ROW('Hygiene Data'!E156))),'Data Summary'!DT162="Yes"),OFFSET('Hygiene Data'!$E$9,0,10*ROW('Hygiene Data'!E156)),NA())</f>
        <v>#N/A</v>
      </c>
      <c r="BF162" s="92" t="e">
        <f ca="true">+IF(AND(ISNUMBER(OFFSET('Hygiene Data'!$F$5,0,10*ROW('Hygiene Data'!F156))),'Data Summary'!DU162="Yes"),OFFSET('Hygiene Data'!$F$5,0,10*ROW('Hygiene Data'!F156)),NA())</f>
        <v>#N/A</v>
      </c>
      <c r="BG162" s="92" t="e">
        <f ca="true">+IF(AND(ISNUMBER(OFFSET('Hygiene Data'!$F$7,0,10*ROW('Hygiene Data'!F156))),'Data Summary'!DV162="Yes"),OFFSET('Hygiene Data'!$F$7,0,10*ROW('Hygiene Data'!F156)),NA())</f>
        <v>#N/A</v>
      </c>
      <c r="BH162" s="92" t="e">
        <f ca="true">+IF(AND(ISNUMBER(OFFSET('Hygiene Data'!$F$9,0,10*ROW('Hygiene Data'!F156))),'Data Summary'!DW162="Yes"),OFFSET('Hygiene Data'!$F$9,0,10*ROW('Hygiene Data'!F156)),NA())</f>
        <v>#N/A</v>
      </c>
      <c r="BI162" s="92" t="e">
        <f ca="true">+IF(AND(ISNUMBER(OFFSET('Hygiene Data'!$G$5,0,10*ROW('Hygiene Data'!G156))),'Data Summary'!DX162="Yes"),OFFSET('Hygiene Data'!$G$5,0,10*ROW('Hygiene Data'!G156)),NA())</f>
        <v>#N/A</v>
      </c>
      <c r="BJ162" s="92" t="e">
        <f ca="true">+IF(AND(ISNUMBER(OFFSET('Hygiene Data'!$G$7,0,10*ROW('Hygiene Data'!G156))),'Data Summary'!DY162="Yes"),OFFSET('Hygiene Data'!$G$7,0,10*ROW('Hygiene Data'!G156)),NA())</f>
        <v>#N/A</v>
      </c>
      <c r="BK162" s="92" t="e">
        <f ca="true">+IF(AND(ISNUMBER(OFFSET('Hygiene Data'!$G$9,0,10*ROW('Hygiene Data'!G156))),'Data Summary'!DZ162="Yes"),OFFSET('Hygiene Data'!$G$9,0,10*ROW('Hygiene Data'!G156)),NA())</f>
        <v>#N/A</v>
      </c>
      <c r="BL162" s="92" t="e">
        <f ca="true">+IF(AND(ISNUMBER(OFFSET('Hygiene Data'!$H$5,0,10*ROW('Hygiene Data'!H156))),'Data Summary'!EA162="Yes"),OFFSET('Hygiene Data'!$H$5,0,10*ROW('Hygiene Data'!H156)),NA())</f>
        <v>#N/A</v>
      </c>
      <c r="BM162" s="92" t="e">
        <f ca="true">+IF(AND(ISNUMBER(OFFSET('Hygiene Data'!$H$7,0,10*ROW('Hygiene Data'!H156))),'Data Summary'!EB162="Yes"),OFFSET('Hygiene Data'!$H$7,0,10*ROW('Hygiene Data'!H156)),NA())</f>
        <v>#N/A</v>
      </c>
      <c r="BN162" s="92" t="e">
        <f ca="true">+IF(AND(ISNUMBER(OFFSET('Hygiene Data'!$H$9,0,10*ROW('Hygiene Data'!H156))),'Data Summary'!EC162="Yes"),OFFSET('Hygiene Data'!$H$9,0,10*ROW('Hygiene Data'!H156)),NA())</f>
        <v>#N/A</v>
      </c>
      <c r="BO162" s="92" t="e">
        <f ca="true">+IF(AND(ISNUMBER(OFFSET('Hygiene Data'!$I$5,0,10*ROW('Hygiene Data'!I156))),'Data Summary'!ED162="Yes"),OFFSET('Hygiene Data'!$I$5,0,10*ROW('Hygiene Data'!I156)),NA())</f>
        <v>#N/A</v>
      </c>
      <c r="BP162" s="92" t="e">
        <f ca="true">+IF(AND(ISNUMBER(OFFSET('Hygiene Data'!$I$7,0,10*ROW('Hygiene Data'!I156))),'Data Summary'!EE162="Yes"),OFFSET('Hygiene Data'!$I$7,0,10*ROW('Hygiene Data'!I156)),NA())</f>
        <v>#N/A</v>
      </c>
      <c r="BQ162" s="92"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4" t="str">
        <f ca="true">+IF(ISTEXT('Data Summary'!B163),'Data Summary'!B163,"")</f>
        <v/>
      </c>
      <c r="C163" s="327" t="e">
        <f ca="true">+VALUE('Data Summary'!C163)</f>
        <v>#VALUE!</v>
      </c>
      <c r="D163" s="90" t="e">
        <f ca="true">+IF(AND(ISNUMBER(OFFSET('Water Data'!$D$4,0,10*ROW('Water Data'!D157))),'Data Summary'!BS163="Yes"),100-OFFSET('Water Data'!$D$4,0,10*ROW('Water Data'!D157)),NA())</f>
        <v>#N/A</v>
      </c>
      <c r="E163" s="90" t="e">
        <f ca="true">+IF(AND(ISNUMBER(OFFSET('Water Data'!$D$6,0,10*ROW('Water Data'!D157))),'Data Summary'!BT163="Yes"),OFFSET('Water Data'!$D$6,0,10*ROW('Water Data'!D157)),NA())</f>
        <v>#N/A</v>
      </c>
      <c r="F163" s="90" t="e">
        <f ca="true">+IF(AND(ISNUMBER(OFFSET('Water Data'!$D$9,0,10*ROW('Water Data'!D157))),'Data Summary'!BU163="Yes"),OFFSET('Water Data'!$D$9,0,10*ROW('Water Data'!D157)),NA())</f>
        <v>#N/A</v>
      </c>
      <c r="G163" s="90" t="e">
        <f ca="true">+IF(AND(ISNUMBER(OFFSET('Water Data'!$E$4,0,10*ROW('Water Data'!E157))),'Data Summary'!BV163="Yes"),100-OFFSET('Water Data'!$E$4,0,10*ROW('Water Data'!E157)),NA())</f>
        <v>#N/A</v>
      </c>
      <c r="H163" s="90" t="e">
        <f ca="true">+IF(AND(ISNUMBER(OFFSET('Water Data'!$E$6,0,10*ROW('Water Data'!E157))),'Data Summary'!BW163="Yes"),OFFSET('Water Data'!$E$6,0,10*ROW('Water Data'!E157)),NA())</f>
        <v>#N/A</v>
      </c>
      <c r="I163" s="90" t="e">
        <f ca="true">+IF(AND(ISNUMBER(OFFSET('Water Data'!$E$9,0,10*ROW('Water Data'!E157))),'Data Summary'!BX163="Yes"),OFFSET('Water Data'!$E$9,0,10*ROW('Water Data'!E157)),NA())</f>
        <v>#N/A</v>
      </c>
      <c r="J163" s="90" t="e">
        <f ca="true">+IF(AND(ISNUMBER(OFFSET('Water Data'!$F$4,0,10*ROW('Water Data'!F157))),'Data Summary'!BY163="Yes"),100-OFFSET('Water Data'!$F$4,0,10*ROW('Water Data'!F157)),NA())</f>
        <v>#N/A</v>
      </c>
      <c r="K163" s="90" t="e">
        <f ca="true">+IF(AND(ISNUMBER(OFFSET('Water Data'!$F$6,0,10*ROW('Water Data'!F157))),'Data Summary'!BZ163="Yes"),OFFSET('Water Data'!$F$6,0,10*ROW('Water Data'!F157)),NA())</f>
        <v>#N/A</v>
      </c>
      <c r="L163" s="90" t="e">
        <f ca="true">+IF(AND(ISNUMBER(OFFSET('Water Data'!$F$9,0,10*ROW('Water Data'!F157))),'Data Summary'!CA163="Yes"),OFFSET('Water Data'!$F$9,0,10*ROW('Water Data'!F157)),NA())</f>
        <v>#N/A</v>
      </c>
      <c r="M163" s="90" t="e">
        <f ca="true">+IF(AND(ISNUMBER(OFFSET('Water Data'!$G$4,0,10*ROW('Water Data'!G157))),'Data Summary'!CB163="Yes"),100-OFFSET('Water Data'!$G$4,0,10*ROW('Water Data'!G157)),NA())</f>
        <v>#N/A</v>
      </c>
      <c r="N163" s="90" t="e">
        <f ca="true">+IF(AND(ISNUMBER(OFFSET('Water Data'!$G$6,0,10*ROW('Water Data'!G157))),'Data Summary'!CC163="Yes"),OFFSET('Water Data'!$G$6,0,10*ROW('Water Data'!G157)),NA())</f>
        <v>#N/A</v>
      </c>
      <c r="O163" s="90" t="e">
        <f ca="true">+IF(AND(ISNUMBER(OFFSET('Water Data'!$G$9,0,10*ROW('Water Data'!G157))),'Data Summary'!CD163="Yes"),OFFSET('Water Data'!$G$9,0,10*ROW('Water Data'!G157)),NA())</f>
        <v>#N/A</v>
      </c>
      <c r="P163" s="90" t="e">
        <f ca="true">+IF(AND(ISNUMBER(OFFSET('Water Data'!$H$4,0,10*ROW('Water Data'!H157))),'Data Summary'!CE163="Yes"),100-OFFSET('Water Data'!$H$4,0,10*ROW('Water Data'!H157)),NA())</f>
        <v>#N/A</v>
      </c>
      <c r="Q163" s="90" t="e">
        <f ca="true">+IF(AND(ISNUMBER(OFFSET('Water Data'!$H$6,0,10*ROW('Water Data'!H157))),'Data Summary'!CF163="Yes"),OFFSET('Water Data'!$H$6,0,10*ROW('Water Data'!H157)),NA())</f>
        <v>#N/A</v>
      </c>
      <c r="R163" s="90" t="e">
        <f ca="true">+IF(AND(ISNUMBER(OFFSET('Water Data'!$H$9,0,10*ROW('Water Data'!H157))),'Data Summary'!CG163="Yes"),OFFSET('Water Data'!$H$9,0,10*ROW('Water Data'!H157)),NA())</f>
        <v>#N/A</v>
      </c>
      <c r="S163" s="90" t="e">
        <f ca="true">+IF(AND(ISNUMBER(OFFSET('Water Data'!$I$4,0,10*ROW('Water Data'!I157))),'Data Summary'!CH163="Yes"),100-OFFSET('Water Data'!$I$4,0,10*ROW('Water Data'!I157)),NA())</f>
        <v>#N/A</v>
      </c>
      <c r="T163" s="90" t="e">
        <f ca="true">+IF(AND(ISNUMBER(OFFSET('Water Data'!$I$6,0,10*ROW('Water Data'!I157))),'Data Summary'!CI163="Yes"),OFFSET('Water Data'!$I$6,0,10*ROW('Water Data'!I157)),NA())</f>
        <v>#N/A</v>
      </c>
      <c r="U163" s="90" t="e">
        <f ca="true">+IF(AND(ISNUMBER(OFFSET('Water Data'!$I$9,0,10*ROW('Water Data'!I157))),'Data Summary'!CJ163="Yes"),OFFSET('Water Data'!$I$9,0,10*ROW('Water Data'!I157)),NA())</f>
        <v>#N/A</v>
      </c>
      <c r="V163" s="91" t="e">
        <f ca="true">+IF(AND(ISNUMBER(OFFSET('Sanitation Data'!$D$4,0,10*ROW('Sanitation Data'!D157))),'Data Summary'!CK163="Yes"),100-OFFSET('Sanitation Data'!$D$4,0,10*ROW('Sanitation Data'!D157)),NA())</f>
        <v>#N/A</v>
      </c>
      <c r="W163" s="91" t="e">
        <f ca="true">+IF(AND(ISNUMBER(OFFSET('Sanitation Data'!$D$6,0,10*ROW('Sanitation Data'!D157))),'Data Summary'!CL163="Yes"),OFFSET('Sanitation Data'!$D$6,0,10*ROW('Sanitation Data'!D157)),NA())</f>
        <v>#N/A</v>
      </c>
      <c r="X163" s="91" t="e">
        <f ca="true">+IF(AND(ISNUMBER(OFFSET('Sanitation Data'!$D$10,0,10*ROW('Sanitation Data'!D157))),'Data Summary'!CM163="Yes"),OFFSET('Sanitation Data'!$D$10,0,10*ROW('Sanitation Data'!D157)),NA())</f>
        <v>#N/A</v>
      </c>
      <c r="Y163" s="91" t="e">
        <f ca="true">+IF(AND(ISNUMBER(OFFSET('Sanitation Data'!$D$11,0,10*ROW('Sanitation Data'!D157))),'Data Summary'!CN163="Yes"),OFFSET('Sanitation Data'!$D$11,0,10*ROW('Sanitation Data'!D157)),NA())</f>
        <v>#N/A</v>
      </c>
      <c r="Z163" s="91" t="e">
        <f ca="true">+IF(AND(ISNUMBER(OFFSET('Sanitation Data'!$D$12,0,10*ROW('Sanitation Data'!D157))),'Data Summary'!CO163="Yes"),OFFSET('Sanitation Data'!$D$12,0,10*ROW('Sanitation Data'!D157)),NA())</f>
        <v>#N/A</v>
      </c>
      <c r="AA163" s="91" t="e">
        <f ca="true">+IF(AND(ISNUMBER(OFFSET('Sanitation Data'!$E$4,0,10*ROW('Sanitation Data'!E157))),'Data Summary'!CP163="Yes"),100-OFFSET('Sanitation Data'!$E$4,0,10*ROW('Sanitation Data'!E157)),NA())</f>
        <v>#N/A</v>
      </c>
      <c r="AB163" s="91" t="e">
        <f ca="true">+IF(AND(ISNUMBER(OFFSET('Sanitation Data'!$E$6,0,10*ROW('Sanitation Data'!E157))),'Data Summary'!CQ163="Yes"),OFFSET('Sanitation Data'!$E$6,0,10*ROW('Sanitation Data'!E157)),NA())</f>
        <v>#N/A</v>
      </c>
      <c r="AC163" s="91" t="e">
        <f ca="true">+IF(AND(ISNUMBER(OFFSET('Sanitation Data'!$E$10,0,10*ROW('Sanitation Data'!E157))),'Data Summary'!CR163="Yes"),OFFSET('Sanitation Data'!$E$10,0,10*ROW('Sanitation Data'!E157)),NA())</f>
        <v>#N/A</v>
      </c>
      <c r="AD163" s="91" t="e">
        <f ca="true">+IF(AND(ISNUMBER(OFFSET('Sanitation Data'!$E$11,0,10*ROW('Sanitation Data'!E157))),'Data Summary'!CS163="Yes"),OFFSET('Sanitation Data'!$E$11,0,10*ROW('Sanitation Data'!E157)),NA())</f>
        <v>#N/A</v>
      </c>
      <c r="AE163" s="91" t="e">
        <f ca="true">+IF(AND(ISNUMBER(OFFSET('Sanitation Data'!$E$12,0,10*ROW('Sanitation Data'!E157))),'Data Summary'!CT163="Yes"),OFFSET('Sanitation Data'!$E$12,0,10*ROW('Sanitation Data'!E157)),NA())</f>
        <v>#N/A</v>
      </c>
      <c r="AF163" s="91" t="e">
        <f ca="true">+IF(AND(ISNUMBER(OFFSET('Sanitation Data'!$F$4,0,10*ROW('Sanitation Data'!F157))),'Data Summary'!CU163="Yes"),100-OFFSET('Sanitation Data'!$F$4,0,10*ROW('Sanitation Data'!F157)),NA())</f>
        <v>#N/A</v>
      </c>
      <c r="AG163" s="91" t="e">
        <f ca="true">+IF(AND(ISNUMBER(OFFSET('Sanitation Data'!$F$6,0,10*ROW('Sanitation Data'!F157))),'Data Summary'!CV163="Yes"),OFFSET('Sanitation Data'!$F$6,0,10*ROW('Sanitation Data'!F157)),NA())</f>
        <v>#N/A</v>
      </c>
      <c r="AH163" s="91" t="e">
        <f ca="true">+IF(AND(ISNUMBER(OFFSET('Sanitation Data'!$F$10,0,10*ROW('Sanitation Data'!F157))),'Data Summary'!CW163="Yes"),OFFSET('Sanitation Data'!$F$10,0,10*ROW('Sanitation Data'!F157)),NA())</f>
        <v>#N/A</v>
      </c>
      <c r="AI163" s="91" t="e">
        <f ca="true">+IF(AND(ISNUMBER(OFFSET('Sanitation Data'!$F$11,0,10*ROW('Sanitation Data'!F157))),'Data Summary'!CX163="Yes"),OFFSET('Sanitation Data'!$F$11,0,10*ROW('Sanitation Data'!F157)),NA())</f>
        <v>#N/A</v>
      </c>
      <c r="AJ163" s="91" t="e">
        <f ca="true">+IF(AND(ISNUMBER(OFFSET('Sanitation Data'!$F$12,0,10*ROW('Sanitation Data'!F157))),'Data Summary'!CY163="Yes"),OFFSET('Sanitation Data'!$F$12,0,10*ROW('Sanitation Data'!F157)),NA())</f>
        <v>#N/A</v>
      </c>
      <c r="AK163" s="91" t="e">
        <f ca="true">+IF(AND(ISNUMBER(OFFSET('Sanitation Data'!$G$4,0,10*ROW('Sanitation Data'!G157))),'Data Summary'!CZ163="Yes"),100-OFFSET('Sanitation Data'!$G$4,0,10*ROW('Sanitation Data'!G157)),NA())</f>
        <v>#N/A</v>
      </c>
      <c r="AL163" s="91" t="e">
        <f ca="true">+IF(AND(ISNUMBER(OFFSET('Sanitation Data'!$G$6,0,10*ROW('Sanitation Data'!G157))),'Data Summary'!DA163="Yes"),OFFSET('Sanitation Data'!$G$6,0,10*ROW('Sanitation Data'!G157)),NA())</f>
        <v>#N/A</v>
      </c>
      <c r="AM163" s="91" t="e">
        <f ca="true">+IF(AND(ISNUMBER(OFFSET('Sanitation Data'!$G$10,0,10*ROW('Sanitation Data'!G157))),'Data Summary'!DB163="Yes"),OFFSET('Sanitation Data'!$G$10,0,10*ROW('Sanitation Data'!G157)),NA())</f>
        <v>#N/A</v>
      </c>
      <c r="AN163" s="91" t="e">
        <f ca="true">+IF(AND(ISNUMBER(OFFSET('Sanitation Data'!$G$11,0,10*ROW('Sanitation Data'!G157))),'Data Summary'!DC163="Yes"),OFFSET('Sanitation Data'!$G$11,0,10*ROW('Sanitation Data'!G157)),NA())</f>
        <v>#N/A</v>
      </c>
      <c r="AO163" s="91" t="e">
        <f ca="true">+IF(AND(ISNUMBER(OFFSET('Sanitation Data'!$G$12,0,10*ROW('Sanitation Data'!G157))),'Data Summary'!DD163="Yes"),OFFSET('Sanitation Data'!$G$12,0,10*ROW('Sanitation Data'!G157)),NA())</f>
        <v>#N/A</v>
      </c>
      <c r="AP163" s="91" t="e">
        <f ca="true">+IF(AND(ISNUMBER(OFFSET('Sanitation Data'!$H$4,0,10*ROW('Sanitation Data'!H157))),'Data Summary'!DE163="Yes"),100-OFFSET('Sanitation Data'!$H$4,0,10*ROW('Sanitation Data'!H157)),NA())</f>
        <v>#N/A</v>
      </c>
      <c r="AQ163" s="91" t="e">
        <f ca="true">+IF(AND(ISNUMBER(OFFSET('Sanitation Data'!$H$6,0,10*ROW('Sanitation Data'!H157))),'Data Summary'!DF163="Yes"),OFFSET('Sanitation Data'!$H$6,0,10*ROW('Sanitation Data'!H157)),NA())</f>
        <v>#N/A</v>
      </c>
      <c r="AR163" s="91" t="e">
        <f ca="true">+IF(AND(ISNUMBER(OFFSET('Sanitation Data'!$H$10,0,10*ROW('Sanitation Data'!H157))),'Data Summary'!DG163="Yes"),OFFSET('Sanitation Data'!$H$10,0,10*ROW('Sanitation Data'!H157)),NA())</f>
        <v>#N/A</v>
      </c>
      <c r="AS163" s="91" t="e">
        <f ca="true">+IF(AND(ISNUMBER(OFFSET('Sanitation Data'!$H$11,0,10*ROW('Sanitation Data'!H157))),'Data Summary'!DH163="Yes"),OFFSET('Sanitation Data'!$H$11,0,10*ROW('Sanitation Data'!H157)),NA())</f>
        <v>#N/A</v>
      </c>
      <c r="AT163" s="91" t="e">
        <f ca="true">+IF(AND(ISNUMBER(OFFSET('Sanitation Data'!$H$12,0,10*ROW('Sanitation Data'!H157))),'Data Summary'!DI163="Yes"),OFFSET('Sanitation Data'!$H$12,0,10*ROW('Sanitation Data'!H157)),NA())</f>
        <v>#N/A</v>
      </c>
      <c r="AU163" s="91" t="e">
        <f ca="true">+IF(AND(ISNUMBER(OFFSET('Sanitation Data'!$I$4,0,10*ROW('Sanitation Data'!I157))),'Data Summary'!DJ163="Yes"),100-OFFSET('Sanitation Data'!$I$4,0,10*ROW('Sanitation Data'!I157)),NA())</f>
        <v>#N/A</v>
      </c>
      <c r="AV163" s="91" t="e">
        <f ca="true">+IF(AND(ISNUMBER(OFFSET('Sanitation Data'!$I$6,0,10*ROW('Sanitation Data'!I157))),'Data Summary'!DK163="Yes"),OFFSET('Sanitation Data'!$I$6,0,10*ROW('Sanitation Data'!I157)),NA())</f>
        <v>#N/A</v>
      </c>
      <c r="AW163" s="91" t="e">
        <f ca="true">+IF(AND(ISNUMBER(OFFSET('Sanitation Data'!$I$10,0,10*ROW('Sanitation Data'!I157))),'Data Summary'!DL163="Yes"),OFFSET('Sanitation Data'!$I$10,0,10*ROW('Sanitation Data'!I157)),NA())</f>
        <v>#N/A</v>
      </c>
      <c r="AX163" s="91" t="e">
        <f ca="true">+IF(AND(ISNUMBER(OFFSET('Sanitation Data'!$I$11,0,10*ROW('Sanitation Data'!I157))),'Data Summary'!DM163="Yes"),OFFSET('Sanitation Data'!$I$11,0,10*ROW('Sanitation Data'!I157)),NA())</f>
        <v>#N/A</v>
      </c>
      <c r="AY163" s="91" t="e">
        <f ca="true">+IF(AND(ISNUMBER(OFFSET('Sanitation Data'!$I$12,0,10*ROW('Sanitation Data'!I157))),'Data Summary'!DN163="Yes"),OFFSET('Sanitation Data'!$I$12,0,10*ROW('Sanitation Data'!I157)),NA())</f>
        <v>#N/A</v>
      </c>
      <c r="AZ163" s="92" t="e">
        <f ca="true">+IF(AND(ISNUMBER(OFFSET('Hygiene Data'!$D$5,0,10*ROW('Hygiene Data'!D157))),'Data Summary'!DO163="Yes"),OFFSET('Hygiene Data'!$D$5,0,10*ROW('Hygiene Data'!D157)),NA())</f>
        <v>#N/A</v>
      </c>
      <c r="BA163" s="92" t="e">
        <f ca="true">+IF(AND(ISNUMBER(OFFSET('Hygiene Data'!$D$7,0,10*ROW('Hygiene Data'!D157))),'Data Summary'!DP163="Yes"),OFFSET('Hygiene Data'!$D$7,0,10*ROW('Hygiene Data'!D157)),NA())</f>
        <v>#N/A</v>
      </c>
      <c r="BB163" s="92" t="e">
        <f ca="true">+IF(AND(ISNUMBER(OFFSET('Hygiene Data'!$D$9,0,10*ROW('Hygiene Data'!D157))),'Data Summary'!DQ163="Yes"),OFFSET('Hygiene Data'!$D$9,0,10*ROW('Hygiene Data'!D157)),NA())</f>
        <v>#N/A</v>
      </c>
      <c r="BC163" s="92" t="e">
        <f ca="true">+IF(AND(ISNUMBER(OFFSET('Hygiene Data'!$E$5,0,10*ROW('Hygiene Data'!E157))),'Data Summary'!DR163="Yes"),OFFSET('Hygiene Data'!$E$5,0,10*ROW('Hygiene Data'!E157)),NA())</f>
        <v>#N/A</v>
      </c>
      <c r="BD163" s="92" t="e">
        <f ca="true">+IF(AND(ISNUMBER(OFFSET('Hygiene Data'!$E$7,0,10*ROW('Hygiene Data'!E157))),'Data Summary'!DS163="Yes"),OFFSET('Hygiene Data'!$E$7,0,10*ROW('Hygiene Data'!E157)),NA())</f>
        <v>#N/A</v>
      </c>
      <c r="BE163" s="92" t="e">
        <f ca="true">+IF(AND(ISNUMBER(OFFSET('Hygiene Data'!$E$9,0,10*ROW('Hygiene Data'!E157))),'Data Summary'!DT163="Yes"),OFFSET('Hygiene Data'!$E$9,0,10*ROW('Hygiene Data'!E157)),NA())</f>
        <v>#N/A</v>
      </c>
      <c r="BF163" s="92" t="e">
        <f ca="true">+IF(AND(ISNUMBER(OFFSET('Hygiene Data'!$F$5,0,10*ROW('Hygiene Data'!F157))),'Data Summary'!DU163="Yes"),OFFSET('Hygiene Data'!$F$5,0,10*ROW('Hygiene Data'!F157)),NA())</f>
        <v>#N/A</v>
      </c>
      <c r="BG163" s="92" t="e">
        <f ca="true">+IF(AND(ISNUMBER(OFFSET('Hygiene Data'!$F$7,0,10*ROW('Hygiene Data'!F157))),'Data Summary'!DV163="Yes"),OFFSET('Hygiene Data'!$F$7,0,10*ROW('Hygiene Data'!F157)),NA())</f>
        <v>#N/A</v>
      </c>
      <c r="BH163" s="92" t="e">
        <f ca="true">+IF(AND(ISNUMBER(OFFSET('Hygiene Data'!$F$9,0,10*ROW('Hygiene Data'!F157))),'Data Summary'!DW163="Yes"),OFFSET('Hygiene Data'!$F$9,0,10*ROW('Hygiene Data'!F157)),NA())</f>
        <v>#N/A</v>
      </c>
      <c r="BI163" s="92" t="e">
        <f ca="true">+IF(AND(ISNUMBER(OFFSET('Hygiene Data'!$G$5,0,10*ROW('Hygiene Data'!G157))),'Data Summary'!DX163="Yes"),OFFSET('Hygiene Data'!$G$5,0,10*ROW('Hygiene Data'!G157)),NA())</f>
        <v>#N/A</v>
      </c>
      <c r="BJ163" s="92" t="e">
        <f ca="true">+IF(AND(ISNUMBER(OFFSET('Hygiene Data'!$G$7,0,10*ROW('Hygiene Data'!G157))),'Data Summary'!DY163="Yes"),OFFSET('Hygiene Data'!$G$7,0,10*ROW('Hygiene Data'!G157)),NA())</f>
        <v>#N/A</v>
      </c>
      <c r="BK163" s="92" t="e">
        <f ca="true">+IF(AND(ISNUMBER(OFFSET('Hygiene Data'!$G$9,0,10*ROW('Hygiene Data'!G157))),'Data Summary'!DZ163="Yes"),OFFSET('Hygiene Data'!$G$9,0,10*ROW('Hygiene Data'!G157)),NA())</f>
        <v>#N/A</v>
      </c>
      <c r="BL163" s="92" t="e">
        <f ca="true">+IF(AND(ISNUMBER(OFFSET('Hygiene Data'!$H$5,0,10*ROW('Hygiene Data'!H157))),'Data Summary'!EA163="Yes"),OFFSET('Hygiene Data'!$H$5,0,10*ROW('Hygiene Data'!H157)),NA())</f>
        <v>#N/A</v>
      </c>
      <c r="BM163" s="92" t="e">
        <f ca="true">+IF(AND(ISNUMBER(OFFSET('Hygiene Data'!$H$7,0,10*ROW('Hygiene Data'!H157))),'Data Summary'!EB163="Yes"),OFFSET('Hygiene Data'!$H$7,0,10*ROW('Hygiene Data'!H157)),NA())</f>
        <v>#N/A</v>
      </c>
      <c r="BN163" s="92" t="e">
        <f ca="true">+IF(AND(ISNUMBER(OFFSET('Hygiene Data'!$H$9,0,10*ROW('Hygiene Data'!H157))),'Data Summary'!EC163="Yes"),OFFSET('Hygiene Data'!$H$9,0,10*ROW('Hygiene Data'!H157)),NA())</f>
        <v>#N/A</v>
      </c>
      <c r="BO163" s="92" t="e">
        <f ca="true">+IF(AND(ISNUMBER(OFFSET('Hygiene Data'!$I$5,0,10*ROW('Hygiene Data'!I157))),'Data Summary'!ED163="Yes"),OFFSET('Hygiene Data'!$I$5,0,10*ROW('Hygiene Data'!I157)),NA())</f>
        <v>#N/A</v>
      </c>
      <c r="BP163" s="92" t="e">
        <f ca="true">+IF(AND(ISNUMBER(OFFSET('Hygiene Data'!$I$7,0,10*ROW('Hygiene Data'!I157))),'Data Summary'!EE163="Yes"),OFFSET('Hygiene Data'!$I$7,0,10*ROW('Hygiene Data'!I157)),NA())</f>
        <v>#N/A</v>
      </c>
      <c r="BQ163" s="92"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4" t="str">
        <f ca="true">+IF(ISTEXT('Data Summary'!B164),'Data Summary'!B164,"")</f>
        <v/>
      </c>
      <c r="C164" s="327" t="e">
        <f ca="true">+VALUE('Data Summary'!C164)</f>
        <v>#VALUE!</v>
      </c>
      <c r="D164" s="90" t="e">
        <f ca="true">+IF(AND(ISNUMBER(OFFSET('Water Data'!$D$4,0,10*ROW('Water Data'!D158))),'Data Summary'!BS164="Yes"),100-OFFSET('Water Data'!$D$4,0,10*ROW('Water Data'!D158)),NA())</f>
        <v>#N/A</v>
      </c>
      <c r="E164" s="90" t="e">
        <f ca="true">+IF(AND(ISNUMBER(OFFSET('Water Data'!$D$6,0,10*ROW('Water Data'!D158))),'Data Summary'!BT164="Yes"),OFFSET('Water Data'!$D$6,0,10*ROW('Water Data'!D158)),NA())</f>
        <v>#N/A</v>
      </c>
      <c r="F164" s="90" t="e">
        <f ca="true">+IF(AND(ISNUMBER(OFFSET('Water Data'!$D$9,0,10*ROW('Water Data'!D158))),'Data Summary'!BU164="Yes"),OFFSET('Water Data'!$D$9,0,10*ROW('Water Data'!D158)),NA())</f>
        <v>#N/A</v>
      </c>
      <c r="G164" s="90" t="e">
        <f ca="true">+IF(AND(ISNUMBER(OFFSET('Water Data'!$E$4,0,10*ROW('Water Data'!E158))),'Data Summary'!BV164="Yes"),100-OFFSET('Water Data'!$E$4,0,10*ROW('Water Data'!E158)),NA())</f>
        <v>#N/A</v>
      </c>
      <c r="H164" s="90" t="e">
        <f ca="true">+IF(AND(ISNUMBER(OFFSET('Water Data'!$E$6,0,10*ROW('Water Data'!E158))),'Data Summary'!BW164="Yes"),OFFSET('Water Data'!$E$6,0,10*ROW('Water Data'!E158)),NA())</f>
        <v>#N/A</v>
      </c>
      <c r="I164" s="90" t="e">
        <f ca="true">+IF(AND(ISNUMBER(OFFSET('Water Data'!$E$9,0,10*ROW('Water Data'!E158))),'Data Summary'!BX164="Yes"),OFFSET('Water Data'!$E$9,0,10*ROW('Water Data'!E158)),NA())</f>
        <v>#N/A</v>
      </c>
      <c r="J164" s="90" t="e">
        <f ca="true">+IF(AND(ISNUMBER(OFFSET('Water Data'!$F$4,0,10*ROW('Water Data'!F158))),'Data Summary'!BY164="Yes"),100-OFFSET('Water Data'!$F$4,0,10*ROW('Water Data'!F158)),NA())</f>
        <v>#N/A</v>
      </c>
      <c r="K164" s="90" t="e">
        <f ca="true">+IF(AND(ISNUMBER(OFFSET('Water Data'!$F$6,0,10*ROW('Water Data'!F158))),'Data Summary'!BZ164="Yes"),OFFSET('Water Data'!$F$6,0,10*ROW('Water Data'!F158)),NA())</f>
        <v>#N/A</v>
      </c>
      <c r="L164" s="90" t="e">
        <f ca="true">+IF(AND(ISNUMBER(OFFSET('Water Data'!$F$9,0,10*ROW('Water Data'!F158))),'Data Summary'!CA164="Yes"),OFFSET('Water Data'!$F$9,0,10*ROW('Water Data'!F158)),NA())</f>
        <v>#N/A</v>
      </c>
      <c r="M164" s="90" t="e">
        <f ca="true">+IF(AND(ISNUMBER(OFFSET('Water Data'!$G$4,0,10*ROW('Water Data'!G158))),'Data Summary'!CB164="Yes"),100-OFFSET('Water Data'!$G$4,0,10*ROW('Water Data'!G158)),NA())</f>
        <v>#N/A</v>
      </c>
      <c r="N164" s="90" t="e">
        <f ca="true">+IF(AND(ISNUMBER(OFFSET('Water Data'!$G$6,0,10*ROW('Water Data'!G158))),'Data Summary'!CC164="Yes"),OFFSET('Water Data'!$G$6,0,10*ROW('Water Data'!G158)),NA())</f>
        <v>#N/A</v>
      </c>
      <c r="O164" s="90" t="e">
        <f ca="true">+IF(AND(ISNUMBER(OFFSET('Water Data'!$G$9,0,10*ROW('Water Data'!G158))),'Data Summary'!CD164="Yes"),OFFSET('Water Data'!$G$9,0,10*ROW('Water Data'!G158)),NA())</f>
        <v>#N/A</v>
      </c>
      <c r="P164" s="90" t="e">
        <f ca="true">+IF(AND(ISNUMBER(OFFSET('Water Data'!$H$4,0,10*ROW('Water Data'!H158))),'Data Summary'!CE164="Yes"),100-OFFSET('Water Data'!$H$4,0,10*ROW('Water Data'!H158)),NA())</f>
        <v>#N/A</v>
      </c>
      <c r="Q164" s="90" t="e">
        <f ca="true">+IF(AND(ISNUMBER(OFFSET('Water Data'!$H$6,0,10*ROW('Water Data'!H158))),'Data Summary'!CF164="Yes"),OFFSET('Water Data'!$H$6,0,10*ROW('Water Data'!H158)),NA())</f>
        <v>#N/A</v>
      </c>
      <c r="R164" s="90" t="e">
        <f ca="true">+IF(AND(ISNUMBER(OFFSET('Water Data'!$H$9,0,10*ROW('Water Data'!H158))),'Data Summary'!CG164="Yes"),OFFSET('Water Data'!$H$9,0,10*ROW('Water Data'!H158)),NA())</f>
        <v>#N/A</v>
      </c>
      <c r="S164" s="90" t="e">
        <f ca="true">+IF(AND(ISNUMBER(OFFSET('Water Data'!$I$4,0,10*ROW('Water Data'!I158))),'Data Summary'!CH164="Yes"),100-OFFSET('Water Data'!$I$4,0,10*ROW('Water Data'!I158)),NA())</f>
        <v>#N/A</v>
      </c>
      <c r="T164" s="90" t="e">
        <f ca="true">+IF(AND(ISNUMBER(OFFSET('Water Data'!$I$6,0,10*ROW('Water Data'!I158))),'Data Summary'!CI164="Yes"),OFFSET('Water Data'!$I$6,0,10*ROW('Water Data'!I158)),NA())</f>
        <v>#N/A</v>
      </c>
      <c r="U164" s="90" t="e">
        <f ca="true">+IF(AND(ISNUMBER(OFFSET('Water Data'!$I$9,0,10*ROW('Water Data'!I158))),'Data Summary'!CJ164="Yes"),OFFSET('Water Data'!$I$9,0,10*ROW('Water Data'!I158)),NA())</f>
        <v>#N/A</v>
      </c>
      <c r="V164" s="91" t="e">
        <f ca="true">+IF(AND(ISNUMBER(OFFSET('Sanitation Data'!$D$4,0,10*ROW('Sanitation Data'!D158))),'Data Summary'!CK164="Yes"),100-OFFSET('Sanitation Data'!$D$4,0,10*ROW('Sanitation Data'!D158)),NA())</f>
        <v>#N/A</v>
      </c>
      <c r="W164" s="91" t="e">
        <f ca="true">+IF(AND(ISNUMBER(OFFSET('Sanitation Data'!$D$6,0,10*ROW('Sanitation Data'!D158))),'Data Summary'!CL164="Yes"),OFFSET('Sanitation Data'!$D$6,0,10*ROW('Sanitation Data'!D158)),NA())</f>
        <v>#N/A</v>
      </c>
      <c r="X164" s="91" t="e">
        <f ca="true">+IF(AND(ISNUMBER(OFFSET('Sanitation Data'!$D$10,0,10*ROW('Sanitation Data'!D158))),'Data Summary'!CM164="Yes"),OFFSET('Sanitation Data'!$D$10,0,10*ROW('Sanitation Data'!D158)),NA())</f>
        <v>#N/A</v>
      </c>
      <c r="Y164" s="91" t="e">
        <f ca="true">+IF(AND(ISNUMBER(OFFSET('Sanitation Data'!$D$11,0,10*ROW('Sanitation Data'!D158))),'Data Summary'!CN164="Yes"),OFFSET('Sanitation Data'!$D$11,0,10*ROW('Sanitation Data'!D158)),NA())</f>
        <v>#N/A</v>
      </c>
      <c r="Z164" s="91" t="e">
        <f ca="true">+IF(AND(ISNUMBER(OFFSET('Sanitation Data'!$D$12,0,10*ROW('Sanitation Data'!D158))),'Data Summary'!CO164="Yes"),OFFSET('Sanitation Data'!$D$12,0,10*ROW('Sanitation Data'!D158)),NA())</f>
        <v>#N/A</v>
      </c>
      <c r="AA164" s="91" t="e">
        <f ca="true">+IF(AND(ISNUMBER(OFFSET('Sanitation Data'!$E$4,0,10*ROW('Sanitation Data'!E158))),'Data Summary'!CP164="Yes"),100-OFFSET('Sanitation Data'!$E$4,0,10*ROW('Sanitation Data'!E158)),NA())</f>
        <v>#N/A</v>
      </c>
      <c r="AB164" s="91" t="e">
        <f ca="true">+IF(AND(ISNUMBER(OFFSET('Sanitation Data'!$E$6,0,10*ROW('Sanitation Data'!E158))),'Data Summary'!CQ164="Yes"),OFFSET('Sanitation Data'!$E$6,0,10*ROW('Sanitation Data'!E158)),NA())</f>
        <v>#N/A</v>
      </c>
      <c r="AC164" s="91" t="e">
        <f ca="true">+IF(AND(ISNUMBER(OFFSET('Sanitation Data'!$E$10,0,10*ROW('Sanitation Data'!E158))),'Data Summary'!CR164="Yes"),OFFSET('Sanitation Data'!$E$10,0,10*ROW('Sanitation Data'!E158)),NA())</f>
        <v>#N/A</v>
      </c>
      <c r="AD164" s="91" t="e">
        <f ca="true">+IF(AND(ISNUMBER(OFFSET('Sanitation Data'!$E$11,0,10*ROW('Sanitation Data'!E158))),'Data Summary'!CS164="Yes"),OFFSET('Sanitation Data'!$E$11,0,10*ROW('Sanitation Data'!E158)),NA())</f>
        <v>#N/A</v>
      </c>
      <c r="AE164" s="91" t="e">
        <f ca="true">+IF(AND(ISNUMBER(OFFSET('Sanitation Data'!$E$12,0,10*ROW('Sanitation Data'!E158))),'Data Summary'!CT164="Yes"),OFFSET('Sanitation Data'!$E$12,0,10*ROW('Sanitation Data'!E158)),NA())</f>
        <v>#N/A</v>
      </c>
      <c r="AF164" s="91" t="e">
        <f ca="true">+IF(AND(ISNUMBER(OFFSET('Sanitation Data'!$F$4,0,10*ROW('Sanitation Data'!F158))),'Data Summary'!CU164="Yes"),100-OFFSET('Sanitation Data'!$F$4,0,10*ROW('Sanitation Data'!F158)),NA())</f>
        <v>#N/A</v>
      </c>
      <c r="AG164" s="91" t="e">
        <f ca="true">+IF(AND(ISNUMBER(OFFSET('Sanitation Data'!$F$6,0,10*ROW('Sanitation Data'!F158))),'Data Summary'!CV164="Yes"),OFFSET('Sanitation Data'!$F$6,0,10*ROW('Sanitation Data'!F158)),NA())</f>
        <v>#N/A</v>
      </c>
      <c r="AH164" s="91" t="e">
        <f ca="true">+IF(AND(ISNUMBER(OFFSET('Sanitation Data'!$F$10,0,10*ROW('Sanitation Data'!F158))),'Data Summary'!CW164="Yes"),OFFSET('Sanitation Data'!$F$10,0,10*ROW('Sanitation Data'!F158)),NA())</f>
        <v>#N/A</v>
      </c>
      <c r="AI164" s="91" t="e">
        <f ca="true">+IF(AND(ISNUMBER(OFFSET('Sanitation Data'!$F$11,0,10*ROW('Sanitation Data'!F158))),'Data Summary'!CX164="Yes"),OFFSET('Sanitation Data'!$F$11,0,10*ROW('Sanitation Data'!F158)),NA())</f>
        <v>#N/A</v>
      </c>
      <c r="AJ164" s="91" t="e">
        <f ca="true">+IF(AND(ISNUMBER(OFFSET('Sanitation Data'!$F$12,0,10*ROW('Sanitation Data'!F158))),'Data Summary'!CY164="Yes"),OFFSET('Sanitation Data'!$F$12,0,10*ROW('Sanitation Data'!F158)),NA())</f>
        <v>#N/A</v>
      </c>
      <c r="AK164" s="91" t="e">
        <f ca="true">+IF(AND(ISNUMBER(OFFSET('Sanitation Data'!$G$4,0,10*ROW('Sanitation Data'!G158))),'Data Summary'!CZ164="Yes"),100-OFFSET('Sanitation Data'!$G$4,0,10*ROW('Sanitation Data'!G158)),NA())</f>
        <v>#N/A</v>
      </c>
      <c r="AL164" s="91" t="e">
        <f ca="true">+IF(AND(ISNUMBER(OFFSET('Sanitation Data'!$G$6,0,10*ROW('Sanitation Data'!G158))),'Data Summary'!DA164="Yes"),OFFSET('Sanitation Data'!$G$6,0,10*ROW('Sanitation Data'!G158)),NA())</f>
        <v>#N/A</v>
      </c>
      <c r="AM164" s="91" t="e">
        <f ca="true">+IF(AND(ISNUMBER(OFFSET('Sanitation Data'!$G$10,0,10*ROW('Sanitation Data'!G158))),'Data Summary'!DB164="Yes"),OFFSET('Sanitation Data'!$G$10,0,10*ROW('Sanitation Data'!G158)),NA())</f>
        <v>#N/A</v>
      </c>
      <c r="AN164" s="91" t="e">
        <f ca="true">+IF(AND(ISNUMBER(OFFSET('Sanitation Data'!$G$11,0,10*ROW('Sanitation Data'!G158))),'Data Summary'!DC164="Yes"),OFFSET('Sanitation Data'!$G$11,0,10*ROW('Sanitation Data'!G158)),NA())</f>
        <v>#N/A</v>
      </c>
      <c r="AO164" s="91" t="e">
        <f ca="true">+IF(AND(ISNUMBER(OFFSET('Sanitation Data'!$G$12,0,10*ROW('Sanitation Data'!G158))),'Data Summary'!DD164="Yes"),OFFSET('Sanitation Data'!$G$12,0,10*ROW('Sanitation Data'!G158)),NA())</f>
        <v>#N/A</v>
      </c>
      <c r="AP164" s="91" t="e">
        <f ca="true">+IF(AND(ISNUMBER(OFFSET('Sanitation Data'!$H$4,0,10*ROW('Sanitation Data'!H158))),'Data Summary'!DE164="Yes"),100-OFFSET('Sanitation Data'!$H$4,0,10*ROW('Sanitation Data'!H158)),NA())</f>
        <v>#N/A</v>
      </c>
      <c r="AQ164" s="91" t="e">
        <f ca="true">+IF(AND(ISNUMBER(OFFSET('Sanitation Data'!$H$6,0,10*ROW('Sanitation Data'!H158))),'Data Summary'!DF164="Yes"),OFFSET('Sanitation Data'!$H$6,0,10*ROW('Sanitation Data'!H158)),NA())</f>
        <v>#N/A</v>
      </c>
      <c r="AR164" s="91" t="e">
        <f ca="true">+IF(AND(ISNUMBER(OFFSET('Sanitation Data'!$H$10,0,10*ROW('Sanitation Data'!H158))),'Data Summary'!DG164="Yes"),OFFSET('Sanitation Data'!$H$10,0,10*ROW('Sanitation Data'!H158)),NA())</f>
        <v>#N/A</v>
      </c>
      <c r="AS164" s="91" t="e">
        <f ca="true">+IF(AND(ISNUMBER(OFFSET('Sanitation Data'!$H$11,0,10*ROW('Sanitation Data'!H158))),'Data Summary'!DH164="Yes"),OFFSET('Sanitation Data'!$H$11,0,10*ROW('Sanitation Data'!H158)),NA())</f>
        <v>#N/A</v>
      </c>
      <c r="AT164" s="91" t="e">
        <f ca="true">+IF(AND(ISNUMBER(OFFSET('Sanitation Data'!$H$12,0,10*ROW('Sanitation Data'!H158))),'Data Summary'!DI164="Yes"),OFFSET('Sanitation Data'!$H$12,0,10*ROW('Sanitation Data'!H158)),NA())</f>
        <v>#N/A</v>
      </c>
      <c r="AU164" s="91" t="e">
        <f ca="true">+IF(AND(ISNUMBER(OFFSET('Sanitation Data'!$I$4,0,10*ROW('Sanitation Data'!I158))),'Data Summary'!DJ164="Yes"),100-OFFSET('Sanitation Data'!$I$4,0,10*ROW('Sanitation Data'!I158)),NA())</f>
        <v>#N/A</v>
      </c>
      <c r="AV164" s="91" t="e">
        <f ca="true">+IF(AND(ISNUMBER(OFFSET('Sanitation Data'!$I$6,0,10*ROW('Sanitation Data'!I158))),'Data Summary'!DK164="Yes"),OFFSET('Sanitation Data'!$I$6,0,10*ROW('Sanitation Data'!I158)),NA())</f>
        <v>#N/A</v>
      </c>
      <c r="AW164" s="91" t="e">
        <f ca="true">+IF(AND(ISNUMBER(OFFSET('Sanitation Data'!$I$10,0,10*ROW('Sanitation Data'!I158))),'Data Summary'!DL164="Yes"),OFFSET('Sanitation Data'!$I$10,0,10*ROW('Sanitation Data'!I158)),NA())</f>
        <v>#N/A</v>
      </c>
      <c r="AX164" s="91" t="e">
        <f ca="true">+IF(AND(ISNUMBER(OFFSET('Sanitation Data'!$I$11,0,10*ROW('Sanitation Data'!I158))),'Data Summary'!DM164="Yes"),OFFSET('Sanitation Data'!$I$11,0,10*ROW('Sanitation Data'!I158)),NA())</f>
        <v>#N/A</v>
      </c>
      <c r="AY164" s="91" t="e">
        <f ca="true">+IF(AND(ISNUMBER(OFFSET('Sanitation Data'!$I$12,0,10*ROW('Sanitation Data'!I158))),'Data Summary'!DN164="Yes"),OFFSET('Sanitation Data'!$I$12,0,10*ROW('Sanitation Data'!I158)),NA())</f>
        <v>#N/A</v>
      </c>
      <c r="AZ164" s="92" t="e">
        <f ca="true">+IF(AND(ISNUMBER(OFFSET('Hygiene Data'!$D$5,0,10*ROW('Hygiene Data'!D158))),'Data Summary'!DO164="Yes"),OFFSET('Hygiene Data'!$D$5,0,10*ROW('Hygiene Data'!D158)),NA())</f>
        <v>#N/A</v>
      </c>
      <c r="BA164" s="92" t="e">
        <f ca="true">+IF(AND(ISNUMBER(OFFSET('Hygiene Data'!$D$7,0,10*ROW('Hygiene Data'!D158))),'Data Summary'!DP164="Yes"),OFFSET('Hygiene Data'!$D$7,0,10*ROW('Hygiene Data'!D158)),NA())</f>
        <v>#N/A</v>
      </c>
      <c r="BB164" s="92" t="e">
        <f ca="true">+IF(AND(ISNUMBER(OFFSET('Hygiene Data'!$D$9,0,10*ROW('Hygiene Data'!D158))),'Data Summary'!DQ164="Yes"),OFFSET('Hygiene Data'!$D$9,0,10*ROW('Hygiene Data'!D158)),NA())</f>
        <v>#N/A</v>
      </c>
      <c r="BC164" s="92" t="e">
        <f ca="true">+IF(AND(ISNUMBER(OFFSET('Hygiene Data'!$E$5,0,10*ROW('Hygiene Data'!E158))),'Data Summary'!DR164="Yes"),OFFSET('Hygiene Data'!$E$5,0,10*ROW('Hygiene Data'!E158)),NA())</f>
        <v>#N/A</v>
      </c>
      <c r="BD164" s="92" t="e">
        <f ca="true">+IF(AND(ISNUMBER(OFFSET('Hygiene Data'!$E$7,0,10*ROW('Hygiene Data'!E158))),'Data Summary'!DS164="Yes"),OFFSET('Hygiene Data'!$E$7,0,10*ROW('Hygiene Data'!E158)),NA())</f>
        <v>#N/A</v>
      </c>
      <c r="BE164" s="92" t="e">
        <f ca="true">+IF(AND(ISNUMBER(OFFSET('Hygiene Data'!$E$9,0,10*ROW('Hygiene Data'!E158))),'Data Summary'!DT164="Yes"),OFFSET('Hygiene Data'!$E$9,0,10*ROW('Hygiene Data'!E158)),NA())</f>
        <v>#N/A</v>
      </c>
      <c r="BF164" s="92" t="e">
        <f ca="true">+IF(AND(ISNUMBER(OFFSET('Hygiene Data'!$F$5,0,10*ROW('Hygiene Data'!F158))),'Data Summary'!DU164="Yes"),OFFSET('Hygiene Data'!$F$5,0,10*ROW('Hygiene Data'!F158)),NA())</f>
        <v>#N/A</v>
      </c>
      <c r="BG164" s="92" t="e">
        <f ca="true">+IF(AND(ISNUMBER(OFFSET('Hygiene Data'!$F$7,0,10*ROW('Hygiene Data'!F158))),'Data Summary'!DV164="Yes"),OFFSET('Hygiene Data'!$F$7,0,10*ROW('Hygiene Data'!F158)),NA())</f>
        <v>#N/A</v>
      </c>
      <c r="BH164" s="92" t="e">
        <f ca="true">+IF(AND(ISNUMBER(OFFSET('Hygiene Data'!$F$9,0,10*ROW('Hygiene Data'!F158))),'Data Summary'!DW164="Yes"),OFFSET('Hygiene Data'!$F$9,0,10*ROW('Hygiene Data'!F158)),NA())</f>
        <v>#N/A</v>
      </c>
      <c r="BI164" s="92" t="e">
        <f ca="true">+IF(AND(ISNUMBER(OFFSET('Hygiene Data'!$G$5,0,10*ROW('Hygiene Data'!G158))),'Data Summary'!DX164="Yes"),OFFSET('Hygiene Data'!$G$5,0,10*ROW('Hygiene Data'!G158)),NA())</f>
        <v>#N/A</v>
      </c>
      <c r="BJ164" s="92" t="e">
        <f ca="true">+IF(AND(ISNUMBER(OFFSET('Hygiene Data'!$G$7,0,10*ROW('Hygiene Data'!G158))),'Data Summary'!DY164="Yes"),OFFSET('Hygiene Data'!$G$7,0,10*ROW('Hygiene Data'!G158)),NA())</f>
        <v>#N/A</v>
      </c>
      <c r="BK164" s="92" t="e">
        <f ca="true">+IF(AND(ISNUMBER(OFFSET('Hygiene Data'!$G$9,0,10*ROW('Hygiene Data'!G158))),'Data Summary'!DZ164="Yes"),OFFSET('Hygiene Data'!$G$9,0,10*ROW('Hygiene Data'!G158)),NA())</f>
        <v>#N/A</v>
      </c>
      <c r="BL164" s="92" t="e">
        <f ca="true">+IF(AND(ISNUMBER(OFFSET('Hygiene Data'!$H$5,0,10*ROW('Hygiene Data'!H158))),'Data Summary'!EA164="Yes"),OFFSET('Hygiene Data'!$H$5,0,10*ROW('Hygiene Data'!H158)),NA())</f>
        <v>#N/A</v>
      </c>
      <c r="BM164" s="92" t="e">
        <f ca="true">+IF(AND(ISNUMBER(OFFSET('Hygiene Data'!$H$7,0,10*ROW('Hygiene Data'!H158))),'Data Summary'!EB164="Yes"),OFFSET('Hygiene Data'!$H$7,0,10*ROW('Hygiene Data'!H158)),NA())</f>
        <v>#N/A</v>
      </c>
      <c r="BN164" s="92" t="e">
        <f ca="true">+IF(AND(ISNUMBER(OFFSET('Hygiene Data'!$H$9,0,10*ROW('Hygiene Data'!H158))),'Data Summary'!EC164="Yes"),OFFSET('Hygiene Data'!$H$9,0,10*ROW('Hygiene Data'!H158)),NA())</f>
        <v>#N/A</v>
      </c>
      <c r="BO164" s="92" t="e">
        <f ca="true">+IF(AND(ISNUMBER(OFFSET('Hygiene Data'!$I$5,0,10*ROW('Hygiene Data'!I158))),'Data Summary'!ED164="Yes"),OFFSET('Hygiene Data'!$I$5,0,10*ROW('Hygiene Data'!I158)),NA())</f>
        <v>#N/A</v>
      </c>
      <c r="BP164" s="92" t="e">
        <f ca="true">+IF(AND(ISNUMBER(OFFSET('Hygiene Data'!$I$7,0,10*ROW('Hygiene Data'!I158))),'Data Summary'!EE164="Yes"),OFFSET('Hygiene Data'!$I$7,0,10*ROW('Hygiene Data'!I158)),NA())</f>
        <v>#N/A</v>
      </c>
      <c r="BQ164" s="92"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4" t="str">
        <f ca="true">+IF(ISTEXT('Data Summary'!B165),'Data Summary'!B165,"")</f>
        <v/>
      </c>
      <c r="C165" s="327" t="e">
        <f ca="true">+VALUE('Data Summary'!C165)</f>
        <v>#VALUE!</v>
      </c>
      <c r="D165" s="90" t="e">
        <f ca="true">+IF(AND(ISNUMBER(OFFSET('Water Data'!$D$4,0,10*ROW('Water Data'!D159))),'Data Summary'!BS165="Yes"),100-OFFSET('Water Data'!$D$4,0,10*ROW('Water Data'!D159)),NA())</f>
        <v>#N/A</v>
      </c>
      <c r="E165" s="90" t="e">
        <f ca="true">+IF(AND(ISNUMBER(OFFSET('Water Data'!$D$6,0,10*ROW('Water Data'!D159))),'Data Summary'!BT165="Yes"),OFFSET('Water Data'!$D$6,0,10*ROW('Water Data'!D159)),NA())</f>
        <v>#N/A</v>
      </c>
      <c r="F165" s="90" t="e">
        <f ca="true">+IF(AND(ISNUMBER(OFFSET('Water Data'!$D$9,0,10*ROW('Water Data'!D159))),'Data Summary'!BU165="Yes"),OFFSET('Water Data'!$D$9,0,10*ROW('Water Data'!D159)),NA())</f>
        <v>#N/A</v>
      </c>
      <c r="G165" s="90" t="e">
        <f ca="true">+IF(AND(ISNUMBER(OFFSET('Water Data'!$E$4,0,10*ROW('Water Data'!E159))),'Data Summary'!BV165="Yes"),100-OFFSET('Water Data'!$E$4,0,10*ROW('Water Data'!E159)),NA())</f>
        <v>#N/A</v>
      </c>
      <c r="H165" s="90" t="e">
        <f ca="true">+IF(AND(ISNUMBER(OFFSET('Water Data'!$E$6,0,10*ROW('Water Data'!E159))),'Data Summary'!BW165="Yes"),OFFSET('Water Data'!$E$6,0,10*ROW('Water Data'!E159)),NA())</f>
        <v>#N/A</v>
      </c>
      <c r="I165" s="90" t="e">
        <f ca="true">+IF(AND(ISNUMBER(OFFSET('Water Data'!$E$9,0,10*ROW('Water Data'!E159))),'Data Summary'!BX165="Yes"),OFFSET('Water Data'!$E$9,0,10*ROW('Water Data'!E159)),NA())</f>
        <v>#N/A</v>
      </c>
      <c r="J165" s="90" t="e">
        <f ca="true">+IF(AND(ISNUMBER(OFFSET('Water Data'!$F$4,0,10*ROW('Water Data'!F159))),'Data Summary'!BY165="Yes"),100-OFFSET('Water Data'!$F$4,0,10*ROW('Water Data'!F159)),NA())</f>
        <v>#N/A</v>
      </c>
      <c r="K165" s="90" t="e">
        <f ca="true">+IF(AND(ISNUMBER(OFFSET('Water Data'!$F$6,0,10*ROW('Water Data'!F159))),'Data Summary'!BZ165="Yes"),OFFSET('Water Data'!$F$6,0,10*ROW('Water Data'!F159)),NA())</f>
        <v>#N/A</v>
      </c>
      <c r="L165" s="90" t="e">
        <f ca="true">+IF(AND(ISNUMBER(OFFSET('Water Data'!$F$9,0,10*ROW('Water Data'!F159))),'Data Summary'!CA165="Yes"),OFFSET('Water Data'!$F$9,0,10*ROW('Water Data'!F159)),NA())</f>
        <v>#N/A</v>
      </c>
      <c r="M165" s="90" t="e">
        <f ca="true">+IF(AND(ISNUMBER(OFFSET('Water Data'!$G$4,0,10*ROW('Water Data'!G159))),'Data Summary'!CB165="Yes"),100-OFFSET('Water Data'!$G$4,0,10*ROW('Water Data'!G159)),NA())</f>
        <v>#N/A</v>
      </c>
      <c r="N165" s="90" t="e">
        <f ca="true">+IF(AND(ISNUMBER(OFFSET('Water Data'!$G$6,0,10*ROW('Water Data'!G159))),'Data Summary'!CC165="Yes"),OFFSET('Water Data'!$G$6,0,10*ROW('Water Data'!G159)),NA())</f>
        <v>#N/A</v>
      </c>
      <c r="O165" s="90" t="e">
        <f ca="true">+IF(AND(ISNUMBER(OFFSET('Water Data'!$G$9,0,10*ROW('Water Data'!G159))),'Data Summary'!CD165="Yes"),OFFSET('Water Data'!$G$9,0,10*ROW('Water Data'!G159)),NA())</f>
        <v>#N/A</v>
      </c>
      <c r="P165" s="90" t="e">
        <f ca="true">+IF(AND(ISNUMBER(OFFSET('Water Data'!$H$4,0,10*ROW('Water Data'!H159))),'Data Summary'!CE165="Yes"),100-OFFSET('Water Data'!$H$4,0,10*ROW('Water Data'!H159)),NA())</f>
        <v>#N/A</v>
      </c>
      <c r="Q165" s="90" t="e">
        <f ca="true">+IF(AND(ISNUMBER(OFFSET('Water Data'!$H$6,0,10*ROW('Water Data'!H159))),'Data Summary'!CF165="Yes"),OFFSET('Water Data'!$H$6,0,10*ROW('Water Data'!H159)),NA())</f>
        <v>#N/A</v>
      </c>
      <c r="R165" s="90" t="e">
        <f ca="true">+IF(AND(ISNUMBER(OFFSET('Water Data'!$H$9,0,10*ROW('Water Data'!H159))),'Data Summary'!CG165="Yes"),OFFSET('Water Data'!$H$9,0,10*ROW('Water Data'!H159)),NA())</f>
        <v>#N/A</v>
      </c>
      <c r="S165" s="90" t="e">
        <f ca="true">+IF(AND(ISNUMBER(OFFSET('Water Data'!$I$4,0,10*ROW('Water Data'!I159))),'Data Summary'!CH165="Yes"),100-OFFSET('Water Data'!$I$4,0,10*ROW('Water Data'!I159)),NA())</f>
        <v>#N/A</v>
      </c>
      <c r="T165" s="90" t="e">
        <f ca="true">+IF(AND(ISNUMBER(OFFSET('Water Data'!$I$6,0,10*ROW('Water Data'!I159))),'Data Summary'!CI165="Yes"),OFFSET('Water Data'!$I$6,0,10*ROW('Water Data'!I159)),NA())</f>
        <v>#N/A</v>
      </c>
      <c r="U165" s="90" t="e">
        <f ca="true">+IF(AND(ISNUMBER(OFFSET('Water Data'!$I$9,0,10*ROW('Water Data'!I159))),'Data Summary'!CJ165="Yes"),OFFSET('Water Data'!$I$9,0,10*ROW('Water Data'!I159)),NA())</f>
        <v>#N/A</v>
      </c>
      <c r="V165" s="91" t="e">
        <f ca="true">+IF(AND(ISNUMBER(OFFSET('Sanitation Data'!$D$4,0,10*ROW('Sanitation Data'!D159))),'Data Summary'!CK165="Yes"),100-OFFSET('Sanitation Data'!$D$4,0,10*ROW('Sanitation Data'!D159)),NA())</f>
        <v>#N/A</v>
      </c>
      <c r="W165" s="91" t="e">
        <f ca="true">+IF(AND(ISNUMBER(OFFSET('Sanitation Data'!$D$6,0,10*ROW('Sanitation Data'!D159))),'Data Summary'!CL165="Yes"),OFFSET('Sanitation Data'!$D$6,0,10*ROW('Sanitation Data'!D159)),NA())</f>
        <v>#N/A</v>
      </c>
      <c r="X165" s="91" t="e">
        <f ca="true">+IF(AND(ISNUMBER(OFFSET('Sanitation Data'!$D$10,0,10*ROW('Sanitation Data'!D159))),'Data Summary'!CM165="Yes"),OFFSET('Sanitation Data'!$D$10,0,10*ROW('Sanitation Data'!D159)),NA())</f>
        <v>#N/A</v>
      </c>
      <c r="Y165" s="91" t="e">
        <f ca="true">+IF(AND(ISNUMBER(OFFSET('Sanitation Data'!$D$11,0,10*ROW('Sanitation Data'!D159))),'Data Summary'!CN165="Yes"),OFFSET('Sanitation Data'!$D$11,0,10*ROW('Sanitation Data'!D159)),NA())</f>
        <v>#N/A</v>
      </c>
      <c r="Z165" s="91" t="e">
        <f ca="true">+IF(AND(ISNUMBER(OFFSET('Sanitation Data'!$D$12,0,10*ROW('Sanitation Data'!D159))),'Data Summary'!CO165="Yes"),OFFSET('Sanitation Data'!$D$12,0,10*ROW('Sanitation Data'!D159)),NA())</f>
        <v>#N/A</v>
      </c>
      <c r="AA165" s="91" t="e">
        <f ca="true">+IF(AND(ISNUMBER(OFFSET('Sanitation Data'!$E$4,0,10*ROW('Sanitation Data'!E159))),'Data Summary'!CP165="Yes"),100-OFFSET('Sanitation Data'!$E$4,0,10*ROW('Sanitation Data'!E159)),NA())</f>
        <v>#N/A</v>
      </c>
      <c r="AB165" s="91" t="e">
        <f ca="true">+IF(AND(ISNUMBER(OFFSET('Sanitation Data'!$E$6,0,10*ROW('Sanitation Data'!E159))),'Data Summary'!CQ165="Yes"),OFFSET('Sanitation Data'!$E$6,0,10*ROW('Sanitation Data'!E159)),NA())</f>
        <v>#N/A</v>
      </c>
      <c r="AC165" s="91" t="e">
        <f ca="true">+IF(AND(ISNUMBER(OFFSET('Sanitation Data'!$E$10,0,10*ROW('Sanitation Data'!E159))),'Data Summary'!CR165="Yes"),OFFSET('Sanitation Data'!$E$10,0,10*ROW('Sanitation Data'!E159)),NA())</f>
        <v>#N/A</v>
      </c>
      <c r="AD165" s="91" t="e">
        <f ca="true">+IF(AND(ISNUMBER(OFFSET('Sanitation Data'!$E$11,0,10*ROW('Sanitation Data'!E159))),'Data Summary'!CS165="Yes"),OFFSET('Sanitation Data'!$E$11,0,10*ROW('Sanitation Data'!E159)),NA())</f>
        <v>#N/A</v>
      </c>
      <c r="AE165" s="91" t="e">
        <f ca="true">+IF(AND(ISNUMBER(OFFSET('Sanitation Data'!$E$12,0,10*ROW('Sanitation Data'!E159))),'Data Summary'!CT165="Yes"),OFFSET('Sanitation Data'!$E$12,0,10*ROW('Sanitation Data'!E159)),NA())</f>
        <v>#N/A</v>
      </c>
      <c r="AF165" s="91" t="e">
        <f ca="true">+IF(AND(ISNUMBER(OFFSET('Sanitation Data'!$F$4,0,10*ROW('Sanitation Data'!F159))),'Data Summary'!CU165="Yes"),100-OFFSET('Sanitation Data'!$F$4,0,10*ROW('Sanitation Data'!F159)),NA())</f>
        <v>#N/A</v>
      </c>
      <c r="AG165" s="91" t="e">
        <f ca="true">+IF(AND(ISNUMBER(OFFSET('Sanitation Data'!$F$6,0,10*ROW('Sanitation Data'!F159))),'Data Summary'!CV165="Yes"),OFFSET('Sanitation Data'!$F$6,0,10*ROW('Sanitation Data'!F159)),NA())</f>
        <v>#N/A</v>
      </c>
      <c r="AH165" s="91" t="e">
        <f ca="true">+IF(AND(ISNUMBER(OFFSET('Sanitation Data'!$F$10,0,10*ROW('Sanitation Data'!F159))),'Data Summary'!CW165="Yes"),OFFSET('Sanitation Data'!$F$10,0,10*ROW('Sanitation Data'!F159)),NA())</f>
        <v>#N/A</v>
      </c>
      <c r="AI165" s="91" t="e">
        <f ca="true">+IF(AND(ISNUMBER(OFFSET('Sanitation Data'!$F$11,0,10*ROW('Sanitation Data'!F159))),'Data Summary'!CX165="Yes"),OFFSET('Sanitation Data'!$F$11,0,10*ROW('Sanitation Data'!F159)),NA())</f>
        <v>#N/A</v>
      </c>
      <c r="AJ165" s="91" t="e">
        <f ca="true">+IF(AND(ISNUMBER(OFFSET('Sanitation Data'!$F$12,0,10*ROW('Sanitation Data'!F159))),'Data Summary'!CY165="Yes"),OFFSET('Sanitation Data'!$F$12,0,10*ROW('Sanitation Data'!F159)),NA())</f>
        <v>#N/A</v>
      </c>
      <c r="AK165" s="91" t="e">
        <f ca="true">+IF(AND(ISNUMBER(OFFSET('Sanitation Data'!$G$4,0,10*ROW('Sanitation Data'!G159))),'Data Summary'!CZ165="Yes"),100-OFFSET('Sanitation Data'!$G$4,0,10*ROW('Sanitation Data'!G159)),NA())</f>
        <v>#N/A</v>
      </c>
      <c r="AL165" s="91" t="e">
        <f ca="true">+IF(AND(ISNUMBER(OFFSET('Sanitation Data'!$G$6,0,10*ROW('Sanitation Data'!G159))),'Data Summary'!DA165="Yes"),OFFSET('Sanitation Data'!$G$6,0,10*ROW('Sanitation Data'!G159)),NA())</f>
        <v>#N/A</v>
      </c>
      <c r="AM165" s="91" t="e">
        <f ca="true">+IF(AND(ISNUMBER(OFFSET('Sanitation Data'!$G$10,0,10*ROW('Sanitation Data'!G159))),'Data Summary'!DB165="Yes"),OFFSET('Sanitation Data'!$G$10,0,10*ROW('Sanitation Data'!G159)),NA())</f>
        <v>#N/A</v>
      </c>
      <c r="AN165" s="91" t="e">
        <f ca="true">+IF(AND(ISNUMBER(OFFSET('Sanitation Data'!$G$11,0,10*ROW('Sanitation Data'!G159))),'Data Summary'!DC165="Yes"),OFFSET('Sanitation Data'!$G$11,0,10*ROW('Sanitation Data'!G159)),NA())</f>
        <v>#N/A</v>
      </c>
      <c r="AO165" s="91" t="e">
        <f ca="true">+IF(AND(ISNUMBER(OFFSET('Sanitation Data'!$G$12,0,10*ROW('Sanitation Data'!G159))),'Data Summary'!DD165="Yes"),OFFSET('Sanitation Data'!$G$12,0,10*ROW('Sanitation Data'!G159)),NA())</f>
        <v>#N/A</v>
      </c>
      <c r="AP165" s="91" t="e">
        <f ca="true">+IF(AND(ISNUMBER(OFFSET('Sanitation Data'!$H$4,0,10*ROW('Sanitation Data'!H159))),'Data Summary'!DE165="Yes"),100-OFFSET('Sanitation Data'!$H$4,0,10*ROW('Sanitation Data'!H159)),NA())</f>
        <v>#N/A</v>
      </c>
      <c r="AQ165" s="91" t="e">
        <f ca="true">+IF(AND(ISNUMBER(OFFSET('Sanitation Data'!$H$6,0,10*ROW('Sanitation Data'!H159))),'Data Summary'!DF165="Yes"),OFFSET('Sanitation Data'!$H$6,0,10*ROW('Sanitation Data'!H159)),NA())</f>
        <v>#N/A</v>
      </c>
      <c r="AR165" s="91" t="e">
        <f ca="true">+IF(AND(ISNUMBER(OFFSET('Sanitation Data'!$H$10,0,10*ROW('Sanitation Data'!H159))),'Data Summary'!DG165="Yes"),OFFSET('Sanitation Data'!$H$10,0,10*ROW('Sanitation Data'!H159)),NA())</f>
        <v>#N/A</v>
      </c>
      <c r="AS165" s="91" t="e">
        <f ca="true">+IF(AND(ISNUMBER(OFFSET('Sanitation Data'!$H$11,0,10*ROW('Sanitation Data'!H159))),'Data Summary'!DH165="Yes"),OFFSET('Sanitation Data'!$H$11,0,10*ROW('Sanitation Data'!H159)),NA())</f>
        <v>#N/A</v>
      </c>
      <c r="AT165" s="91" t="e">
        <f ca="true">+IF(AND(ISNUMBER(OFFSET('Sanitation Data'!$H$12,0,10*ROW('Sanitation Data'!H159))),'Data Summary'!DI165="Yes"),OFFSET('Sanitation Data'!$H$12,0,10*ROW('Sanitation Data'!H159)),NA())</f>
        <v>#N/A</v>
      </c>
      <c r="AU165" s="91" t="e">
        <f ca="true">+IF(AND(ISNUMBER(OFFSET('Sanitation Data'!$I$4,0,10*ROW('Sanitation Data'!I159))),'Data Summary'!DJ165="Yes"),100-OFFSET('Sanitation Data'!$I$4,0,10*ROW('Sanitation Data'!I159)),NA())</f>
        <v>#N/A</v>
      </c>
      <c r="AV165" s="91" t="e">
        <f ca="true">+IF(AND(ISNUMBER(OFFSET('Sanitation Data'!$I$6,0,10*ROW('Sanitation Data'!I159))),'Data Summary'!DK165="Yes"),OFFSET('Sanitation Data'!$I$6,0,10*ROW('Sanitation Data'!I159)),NA())</f>
        <v>#N/A</v>
      </c>
      <c r="AW165" s="91" t="e">
        <f ca="true">+IF(AND(ISNUMBER(OFFSET('Sanitation Data'!$I$10,0,10*ROW('Sanitation Data'!I159))),'Data Summary'!DL165="Yes"),OFFSET('Sanitation Data'!$I$10,0,10*ROW('Sanitation Data'!I159)),NA())</f>
        <v>#N/A</v>
      </c>
      <c r="AX165" s="91" t="e">
        <f ca="true">+IF(AND(ISNUMBER(OFFSET('Sanitation Data'!$I$11,0,10*ROW('Sanitation Data'!I159))),'Data Summary'!DM165="Yes"),OFFSET('Sanitation Data'!$I$11,0,10*ROW('Sanitation Data'!I159)),NA())</f>
        <v>#N/A</v>
      </c>
      <c r="AY165" s="91" t="e">
        <f ca="true">+IF(AND(ISNUMBER(OFFSET('Sanitation Data'!$I$12,0,10*ROW('Sanitation Data'!I159))),'Data Summary'!DN165="Yes"),OFFSET('Sanitation Data'!$I$12,0,10*ROW('Sanitation Data'!I159)),NA())</f>
        <v>#N/A</v>
      </c>
      <c r="AZ165" s="92" t="e">
        <f ca="true">+IF(AND(ISNUMBER(OFFSET('Hygiene Data'!$D$5,0,10*ROW('Hygiene Data'!D159))),'Data Summary'!DO165="Yes"),OFFSET('Hygiene Data'!$D$5,0,10*ROW('Hygiene Data'!D159)),NA())</f>
        <v>#N/A</v>
      </c>
      <c r="BA165" s="92" t="e">
        <f ca="true">+IF(AND(ISNUMBER(OFFSET('Hygiene Data'!$D$7,0,10*ROW('Hygiene Data'!D159))),'Data Summary'!DP165="Yes"),OFFSET('Hygiene Data'!$D$7,0,10*ROW('Hygiene Data'!D159)),NA())</f>
        <v>#N/A</v>
      </c>
      <c r="BB165" s="92" t="e">
        <f ca="true">+IF(AND(ISNUMBER(OFFSET('Hygiene Data'!$D$9,0,10*ROW('Hygiene Data'!D159))),'Data Summary'!DQ165="Yes"),OFFSET('Hygiene Data'!$D$9,0,10*ROW('Hygiene Data'!D159)),NA())</f>
        <v>#N/A</v>
      </c>
      <c r="BC165" s="92" t="e">
        <f ca="true">+IF(AND(ISNUMBER(OFFSET('Hygiene Data'!$E$5,0,10*ROW('Hygiene Data'!E159))),'Data Summary'!DR165="Yes"),OFFSET('Hygiene Data'!$E$5,0,10*ROW('Hygiene Data'!E159)),NA())</f>
        <v>#N/A</v>
      </c>
      <c r="BD165" s="92" t="e">
        <f ca="true">+IF(AND(ISNUMBER(OFFSET('Hygiene Data'!$E$7,0,10*ROW('Hygiene Data'!E159))),'Data Summary'!DS165="Yes"),OFFSET('Hygiene Data'!$E$7,0,10*ROW('Hygiene Data'!E159)),NA())</f>
        <v>#N/A</v>
      </c>
      <c r="BE165" s="92" t="e">
        <f ca="true">+IF(AND(ISNUMBER(OFFSET('Hygiene Data'!$E$9,0,10*ROW('Hygiene Data'!E159))),'Data Summary'!DT165="Yes"),OFFSET('Hygiene Data'!$E$9,0,10*ROW('Hygiene Data'!E159)),NA())</f>
        <v>#N/A</v>
      </c>
      <c r="BF165" s="92" t="e">
        <f ca="true">+IF(AND(ISNUMBER(OFFSET('Hygiene Data'!$F$5,0,10*ROW('Hygiene Data'!F159))),'Data Summary'!DU165="Yes"),OFFSET('Hygiene Data'!$F$5,0,10*ROW('Hygiene Data'!F159)),NA())</f>
        <v>#N/A</v>
      </c>
      <c r="BG165" s="92" t="e">
        <f ca="true">+IF(AND(ISNUMBER(OFFSET('Hygiene Data'!$F$7,0,10*ROW('Hygiene Data'!F159))),'Data Summary'!DV165="Yes"),OFFSET('Hygiene Data'!$F$7,0,10*ROW('Hygiene Data'!F159)),NA())</f>
        <v>#N/A</v>
      </c>
      <c r="BH165" s="92" t="e">
        <f ca="true">+IF(AND(ISNUMBER(OFFSET('Hygiene Data'!$F$9,0,10*ROW('Hygiene Data'!F159))),'Data Summary'!DW165="Yes"),OFFSET('Hygiene Data'!$F$9,0,10*ROW('Hygiene Data'!F159)),NA())</f>
        <v>#N/A</v>
      </c>
      <c r="BI165" s="92" t="e">
        <f ca="true">+IF(AND(ISNUMBER(OFFSET('Hygiene Data'!$G$5,0,10*ROW('Hygiene Data'!G159))),'Data Summary'!DX165="Yes"),OFFSET('Hygiene Data'!$G$5,0,10*ROW('Hygiene Data'!G159)),NA())</f>
        <v>#N/A</v>
      </c>
      <c r="BJ165" s="92" t="e">
        <f ca="true">+IF(AND(ISNUMBER(OFFSET('Hygiene Data'!$G$7,0,10*ROW('Hygiene Data'!G159))),'Data Summary'!DY165="Yes"),OFFSET('Hygiene Data'!$G$7,0,10*ROW('Hygiene Data'!G159)),NA())</f>
        <v>#N/A</v>
      </c>
      <c r="BK165" s="92" t="e">
        <f ca="true">+IF(AND(ISNUMBER(OFFSET('Hygiene Data'!$G$9,0,10*ROW('Hygiene Data'!G159))),'Data Summary'!DZ165="Yes"),OFFSET('Hygiene Data'!$G$9,0,10*ROW('Hygiene Data'!G159)),NA())</f>
        <v>#N/A</v>
      </c>
      <c r="BL165" s="92" t="e">
        <f ca="true">+IF(AND(ISNUMBER(OFFSET('Hygiene Data'!$H$5,0,10*ROW('Hygiene Data'!H159))),'Data Summary'!EA165="Yes"),OFFSET('Hygiene Data'!$H$5,0,10*ROW('Hygiene Data'!H159)),NA())</f>
        <v>#N/A</v>
      </c>
      <c r="BM165" s="92" t="e">
        <f ca="true">+IF(AND(ISNUMBER(OFFSET('Hygiene Data'!$H$7,0,10*ROW('Hygiene Data'!H159))),'Data Summary'!EB165="Yes"),OFFSET('Hygiene Data'!$H$7,0,10*ROW('Hygiene Data'!H159)),NA())</f>
        <v>#N/A</v>
      </c>
      <c r="BN165" s="92" t="e">
        <f ca="true">+IF(AND(ISNUMBER(OFFSET('Hygiene Data'!$H$9,0,10*ROW('Hygiene Data'!H159))),'Data Summary'!EC165="Yes"),OFFSET('Hygiene Data'!$H$9,0,10*ROW('Hygiene Data'!H159)),NA())</f>
        <v>#N/A</v>
      </c>
      <c r="BO165" s="92" t="e">
        <f ca="true">+IF(AND(ISNUMBER(OFFSET('Hygiene Data'!$I$5,0,10*ROW('Hygiene Data'!I159))),'Data Summary'!ED165="Yes"),OFFSET('Hygiene Data'!$I$5,0,10*ROW('Hygiene Data'!I159)),NA())</f>
        <v>#N/A</v>
      </c>
      <c r="BP165" s="92" t="e">
        <f ca="true">+IF(AND(ISNUMBER(OFFSET('Hygiene Data'!$I$7,0,10*ROW('Hygiene Data'!I159))),'Data Summary'!EE165="Yes"),OFFSET('Hygiene Data'!$I$7,0,10*ROW('Hygiene Data'!I159)),NA())</f>
        <v>#N/A</v>
      </c>
      <c r="BQ165" s="92"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4" t="str">
        <f ca="true">+IF(ISTEXT('Data Summary'!B166),'Data Summary'!B166,"")</f>
        <v/>
      </c>
      <c r="C166" s="327" t="e">
        <f ca="true">+VALUE('Data Summary'!C166)</f>
        <v>#VALUE!</v>
      </c>
      <c r="D166" s="90" t="e">
        <f ca="true">+IF(AND(ISNUMBER(OFFSET('Water Data'!$D$4,0,10*ROW('Water Data'!D160))),'Data Summary'!BS166="Yes"),100-OFFSET('Water Data'!$D$4,0,10*ROW('Water Data'!D160)),NA())</f>
        <v>#N/A</v>
      </c>
      <c r="E166" s="90" t="e">
        <f ca="true">+IF(AND(ISNUMBER(OFFSET('Water Data'!$D$6,0,10*ROW('Water Data'!D160))),'Data Summary'!BT166="Yes"),OFFSET('Water Data'!$D$6,0,10*ROW('Water Data'!D160)),NA())</f>
        <v>#N/A</v>
      </c>
      <c r="F166" s="90" t="e">
        <f ca="true">+IF(AND(ISNUMBER(OFFSET('Water Data'!$D$9,0,10*ROW('Water Data'!D160))),'Data Summary'!BU166="Yes"),OFFSET('Water Data'!$D$9,0,10*ROW('Water Data'!D160)),NA())</f>
        <v>#N/A</v>
      </c>
      <c r="G166" s="90" t="e">
        <f ca="true">+IF(AND(ISNUMBER(OFFSET('Water Data'!$E$4,0,10*ROW('Water Data'!E160))),'Data Summary'!BV166="Yes"),100-OFFSET('Water Data'!$E$4,0,10*ROW('Water Data'!E160)),NA())</f>
        <v>#N/A</v>
      </c>
      <c r="H166" s="90" t="e">
        <f ca="true">+IF(AND(ISNUMBER(OFFSET('Water Data'!$E$6,0,10*ROW('Water Data'!E160))),'Data Summary'!BW166="Yes"),OFFSET('Water Data'!$E$6,0,10*ROW('Water Data'!E160)),NA())</f>
        <v>#N/A</v>
      </c>
      <c r="I166" s="90" t="e">
        <f ca="true">+IF(AND(ISNUMBER(OFFSET('Water Data'!$E$9,0,10*ROW('Water Data'!E160))),'Data Summary'!BX166="Yes"),OFFSET('Water Data'!$E$9,0,10*ROW('Water Data'!E160)),NA())</f>
        <v>#N/A</v>
      </c>
      <c r="J166" s="90" t="e">
        <f ca="true">+IF(AND(ISNUMBER(OFFSET('Water Data'!$F$4,0,10*ROW('Water Data'!F160))),'Data Summary'!BY166="Yes"),100-OFFSET('Water Data'!$F$4,0,10*ROW('Water Data'!F160)),NA())</f>
        <v>#N/A</v>
      </c>
      <c r="K166" s="90" t="e">
        <f ca="true">+IF(AND(ISNUMBER(OFFSET('Water Data'!$F$6,0,10*ROW('Water Data'!F160))),'Data Summary'!BZ166="Yes"),OFFSET('Water Data'!$F$6,0,10*ROW('Water Data'!F160)),NA())</f>
        <v>#N/A</v>
      </c>
      <c r="L166" s="90" t="e">
        <f ca="true">+IF(AND(ISNUMBER(OFFSET('Water Data'!$F$9,0,10*ROW('Water Data'!F160))),'Data Summary'!CA166="Yes"),OFFSET('Water Data'!$F$9,0,10*ROW('Water Data'!F160)),NA())</f>
        <v>#N/A</v>
      </c>
      <c r="M166" s="90" t="e">
        <f ca="true">+IF(AND(ISNUMBER(OFFSET('Water Data'!$G$4,0,10*ROW('Water Data'!G160))),'Data Summary'!CB166="Yes"),100-OFFSET('Water Data'!$G$4,0,10*ROW('Water Data'!G160)),NA())</f>
        <v>#N/A</v>
      </c>
      <c r="N166" s="90" t="e">
        <f ca="true">+IF(AND(ISNUMBER(OFFSET('Water Data'!$G$6,0,10*ROW('Water Data'!G160))),'Data Summary'!CC166="Yes"),OFFSET('Water Data'!$G$6,0,10*ROW('Water Data'!G160)),NA())</f>
        <v>#N/A</v>
      </c>
      <c r="O166" s="90" t="e">
        <f ca="true">+IF(AND(ISNUMBER(OFFSET('Water Data'!$G$9,0,10*ROW('Water Data'!G160))),'Data Summary'!CD166="Yes"),OFFSET('Water Data'!$G$9,0,10*ROW('Water Data'!G160)),NA())</f>
        <v>#N/A</v>
      </c>
      <c r="P166" s="90" t="e">
        <f ca="true">+IF(AND(ISNUMBER(OFFSET('Water Data'!$H$4,0,10*ROW('Water Data'!H160))),'Data Summary'!CE166="Yes"),100-OFFSET('Water Data'!$H$4,0,10*ROW('Water Data'!H160)),NA())</f>
        <v>#N/A</v>
      </c>
      <c r="Q166" s="90" t="e">
        <f ca="true">+IF(AND(ISNUMBER(OFFSET('Water Data'!$H$6,0,10*ROW('Water Data'!H160))),'Data Summary'!CF166="Yes"),OFFSET('Water Data'!$H$6,0,10*ROW('Water Data'!H160)),NA())</f>
        <v>#N/A</v>
      </c>
      <c r="R166" s="90" t="e">
        <f ca="true">+IF(AND(ISNUMBER(OFFSET('Water Data'!$H$9,0,10*ROW('Water Data'!H160))),'Data Summary'!CG166="Yes"),OFFSET('Water Data'!$H$9,0,10*ROW('Water Data'!H160)),NA())</f>
        <v>#N/A</v>
      </c>
      <c r="S166" s="90" t="e">
        <f ca="true">+IF(AND(ISNUMBER(OFFSET('Water Data'!$I$4,0,10*ROW('Water Data'!I160))),'Data Summary'!CH166="Yes"),100-OFFSET('Water Data'!$I$4,0,10*ROW('Water Data'!I160)),NA())</f>
        <v>#N/A</v>
      </c>
      <c r="T166" s="90" t="e">
        <f ca="true">+IF(AND(ISNUMBER(OFFSET('Water Data'!$I$6,0,10*ROW('Water Data'!I160))),'Data Summary'!CI166="Yes"),OFFSET('Water Data'!$I$6,0,10*ROW('Water Data'!I160)),NA())</f>
        <v>#N/A</v>
      </c>
      <c r="U166" s="90" t="e">
        <f ca="true">+IF(AND(ISNUMBER(OFFSET('Water Data'!$I$9,0,10*ROW('Water Data'!I160))),'Data Summary'!CJ166="Yes"),OFFSET('Water Data'!$I$9,0,10*ROW('Water Data'!I160)),NA())</f>
        <v>#N/A</v>
      </c>
      <c r="V166" s="91" t="e">
        <f ca="true">+IF(AND(ISNUMBER(OFFSET('Sanitation Data'!$D$4,0,10*ROW('Sanitation Data'!D160))),'Data Summary'!CK166="Yes"),100-OFFSET('Sanitation Data'!$D$4,0,10*ROW('Sanitation Data'!D160)),NA())</f>
        <v>#N/A</v>
      </c>
      <c r="W166" s="91" t="e">
        <f ca="true">+IF(AND(ISNUMBER(OFFSET('Sanitation Data'!$D$6,0,10*ROW('Sanitation Data'!D160))),'Data Summary'!CL166="Yes"),OFFSET('Sanitation Data'!$D$6,0,10*ROW('Sanitation Data'!D160)),NA())</f>
        <v>#N/A</v>
      </c>
      <c r="X166" s="91" t="e">
        <f ca="true">+IF(AND(ISNUMBER(OFFSET('Sanitation Data'!$D$10,0,10*ROW('Sanitation Data'!D160))),'Data Summary'!CM166="Yes"),OFFSET('Sanitation Data'!$D$10,0,10*ROW('Sanitation Data'!D160)),NA())</f>
        <v>#N/A</v>
      </c>
      <c r="Y166" s="91" t="e">
        <f ca="true">+IF(AND(ISNUMBER(OFFSET('Sanitation Data'!$D$11,0,10*ROW('Sanitation Data'!D160))),'Data Summary'!CN166="Yes"),OFFSET('Sanitation Data'!$D$11,0,10*ROW('Sanitation Data'!D160)),NA())</f>
        <v>#N/A</v>
      </c>
      <c r="Z166" s="91" t="e">
        <f ca="true">+IF(AND(ISNUMBER(OFFSET('Sanitation Data'!$D$12,0,10*ROW('Sanitation Data'!D160))),'Data Summary'!CO166="Yes"),OFFSET('Sanitation Data'!$D$12,0,10*ROW('Sanitation Data'!D160)),NA())</f>
        <v>#N/A</v>
      </c>
      <c r="AA166" s="91" t="e">
        <f ca="true">+IF(AND(ISNUMBER(OFFSET('Sanitation Data'!$E$4,0,10*ROW('Sanitation Data'!E160))),'Data Summary'!CP166="Yes"),100-OFFSET('Sanitation Data'!$E$4,0,10*ROW('Sanitation Data'!E160)),NA())</f>
        <v>#N/A</v>
      </c>
      <c r="AB166" s="91" t="e">
        <f ca="true">+IF(AND(ISNUMBER(OFFSET('Sanitation Data'!$E$6,0,10*ROW('Sanitation Data'!E160))),'Data Summary'!CQ166="Yes"),OFFSET('Sanitation Data'!$E$6,0,10*ROW('Sanitation Data'!E160)),NA())</f>
        <v>#N/A</v>
      </c>
      <c r="AC166" s="91" t="e">
        <f ca="true">+IF(AND(ISNUMBER(OFFSET('Sanitation Data'!$E$10,0,10*ROW('Sanitation Data'!E160))),'Data Summary'!CR166="Yes"),OFFSET('Sanitation Data'!$E$10,0,10*ROW('Sanitation Data'!E160)),NA())</f>
        <v>#N/A</v>
      </c>
      <c r="AD166" s="91" t="e">
        <f ca="true">+IF(AND(ISNUMBER(OFFSET('Sanitation Data'!$E$11,0,10*ROW('Sanitation Data'!E160))),'Data Summary'!CS166="Yes"),OFFSET('Sanitation Data'!$E$11,0,10*ROW('Sanitation Data'!E160)),NA())</f>
        <v>#N/A</v>
      </c>
      <c r="AE166" s="91" t="e">
        <f ca="true">+IF(AND(ISNUMBER(OFFSET('Sanitation Data'!$E$12,0,10*ROW('Sanitation Data'!E160))),'Data Summary'!CT166="Yes"),OFFSET('Sanitation Data'!$E$12,0,10*ROW('Sanitation Data'!E160)),NA())</f>
        <v>#N/A</v>
      </c>
      <c r="AF166" s="91" t="e">
        <f ca="true">+IF(AND(ISNUMBER(OFFSET('Sanitation Data'!$F$4,0,10*ROW('Sanitation Data'!F160))),'Data Summary'!CU166="Yes"),100-OFFSET('Sanitation Data'!$F$4,0,10*ROW('Sanitation Data'!F160)),NA())</f>
        <v>#N/A</v>
      </c>
      <c r="AG166" s="91" t="e">
        <f ca="true">+IF(AND(ISNUMBER(OFFSET('Sanitation Data'!$F$6,0,10*ROW('Sanitation Data'!F160))),'Data Summary'!CV166="Yes"),OFFSET('Sanitation Data'!$F$6,0,10*ROW('Sanitation Data'!F160)),NA())</f>
        <v>#N/A</v>
      </c>
      <c r="AH166" s="91" t="e">
        <f ca="true">+IF(AND(ISNUMBER(OFFSET('Sanitation Data'!$F$10,0,10*ROW('Sanitation Data'!F160))),'Data Summary'!CW166="Yes"),OFFSET('Sanitation Data'!$F$10,0,10*ROW('Sanitation Data'!F160)),NA())</f>
        <v>#N/A</v>
      </c>
      <c r="AI166" s="91" t="e">
        <f ca="true">+IF(AND(ISNUMBER(OFFSET('Sanitation Data'!$F$11,0,10*ROW('Sanitation Data'!F160))),'Data Summary'!CX166="Yes"),OFFSET('Sanitation Data'!$F$11,0,10*ROW('Sanitation Data'!F160)),NA())</f>
        <v>#N/A</v>
      </c>
      <c r="AJ166" s="91" t="e">
        <f ca="true">+IF(AND(ISNUMBER(OFFSET('Sanitation Data'!$F$12,0,10*ROW('Sanitation Data'!F160))),'Data Summary'!CY166="Yes"),OFFSET('Sanitation Data'!$F$12,0,10*ROW('Sanitation Data'!F160)),NA())</f>
        <v>#N/A</v>
      </c>
      <c r="AK166" s="91" t="e">
        <f ca="true">+IF(AND(ISNUMBER(OFFSET('Sanitation Data'!$G$4,0,10*ROW('Sanitation Data'!G160))),'Data Summary'!CZ166="Yes"),100-OFFSET('Sanitation Data'!$G$4,0,10*ROW('Sanitation Data'!G160)),NA())</f>
        <v>#N/A</v>
      </c>
      <c r="AL166" s="91" t="e">
        <f ca="true">+IF(AND(ISNUMBER(OFFSET('Sanitation Data'!$G$6,0,10*ROW('Sanitation Data'!G160))),'Data Summary'!DA166="Yes"),OFFSET('Sanitation Data'!$G$6,0,10*ROW('Sanitation Data'!G160)),NA())</f>
        <v>#N/A</v>
      </c>
      <c r="AM166" s="91" t="e">
        <f ca="true">+IF(AND(ISNUMBER(OFFSET('Sanitation Data'!$G$10,0,10*ROW('Sanitation Data'!G160))),'Data Summary'!DB166="Yes"),OFFSET('Sanitation Data'!$G$10,0,10*ROW('Sanitation Data'!G160)),NA())</f>
        <v>#N/A</v>
      </c>
      <c r="AN166" s="91" t="e">
        <f ca="true">+IF(AND(ISNUMBER(OFFSET('Sanitation Data'!$G$11,0,10*ROW('Sanitation Data'!G160))),'Data Summary'!DC166="Yes"),OFFSET('Sanitation Data'!$G$11,0,10*ROW('Sanitation Data'!G160)),NA())</f>
        <v>#N/A</v>
      </c>
      <c r="AO166" s="91" t="e">
        <f ca="true">+IF(AND(ISNUMBER(OFFSET('Sanitation Data'!$G$12,0,10*ROW('Sanitation Data'!G160))),'Data Summary'!DD166="Yes"),OFFSET('Sanitation Data'!$G$12,0,10*ROW('Sanitation Data'!G160)),NA())</f>
        <v>#N/A</v>
      </c>
      <c r="AP166" s="91" t="e">
        <f ca="true">+IF(AND(ISNUMBER(OFFSET('Sanitation Data'!$H$4,0,10*ROW('Sanitation Data'!H160))),'Data Summary'!DE166="Yes"),100-OFFSET('Sanitation Data'!$H$4,0,10*ROW('Sanitation Data'!H160)),NA())</f>
        <v>#N/A</v>
      </c>
      <c r="AQ166" s="91" t="e">
        <f ca="true">+IF(AND(ISNUMBER(OFFSET('Sanitation Data'!$H$6,0,10*ROW('Sanitation Data'!H160))),'Data Summary'!DF166="Yes"),OFFSET('Sanitation Data'!$H$6,0,10*ROW('Sanitation Data'!H160)),NA())</f>
        <v>#N/A</v>
      </c>
      <c r="AR166" s="91" t="e">
        <f ca="true">+IF(AND(ISNUMBER(OFFSET('Sanitation Data'!$H$10,0,10*ROW('Sanitation Data'!H160))),'Data Summary'!DG166="Yes"),OFFSET('Sanitation Data'!$H$10,0,10*ROW('Sanitation Data'!H160)),NA())</f>
        <v>#N/A</v>
      </c>
      <c r="AS166" s="91" t="e">
        <f ca="true">+IF(AND(ISNUMBER(OFFSET('Sanitation Data'!$H$11,0,10*ROW('Sanitation Data'!H160))),'Data Summary'!DH166="Yes"),OFFSET('Sanitation Data'!$H$11,0,10*ROW('Sanitation Data'!H160)),NA())</f>
        <v>#N/A</v>
      </c>
      <c r="AT166" s="91" t="e">
        <f ca="true">+IF(AND(ISNUMBER(OFFSET('Sanitation Data'!$H$12,0,10*ROW('Sanitation Data'!H160))),'Data Summary'!DI166="Yes"),OFFSET('Sanitation Data'!$H$12,0,10*ROW('Sanitation Data'!H160)),NA())</f>
        <v>#N/A</v>
      </c>
      <c r="AU166" s="91" t="e">
        <f ca="true">+IF(AND(ISNUMBER(OFFSET('Sanitation Data'!$I$4,0,10*ROW('Sanitation Data'!I160))),'Data Summary'!DJ166="Yes"),100-OFFSET('Sanitation Data'!$I$4,0,10*ROW('Sanitation Data'!I160)),NA())</f>
        <v>#N/A</v>
      </c>
      <c r="AV166" s="91" t="e">
        <f ca="true">+IF(AND(ISNUMBER(OFFSET('Sanitation Data'!$I$6,0,10*ROW('Sanitation Data'!I160))),'Data Summary'!DK166="Yes"),OFFSET('Sanitation Data'!$I$6,0,10*ROW('Sanitation Data'!I160)),NA())</f>
        <v>#N/A</v>
      </c>
      <c r="AW166" s="91" t="e">
        <f ca="true">+IF(AND(ISNUMBER(OFFSET('Sanitation Data'!$I$10,0,10*ROW('Sanitation Data'!I160))),'Data Summary'!DL166="Yes"),OFFSET('Sanitation Data'!$I$10,0,10*ROW('Sanitation Data'!I160)),NA())</f>
        <v>#N/A</v>
      </c>
      <c r="AX166" s="91" t="e">
        <f ca="true">+IF(AND(ISNUMBER(OFFSET('Sanitation Data'!$I$11,0,10*ROW('Sanitation Data'!I160))),'Data Summary'!DM166="Yes"),OFFSET('Sanitation Data'!$I$11,0,10*ROW('Sanitation Data'!I160)),NA())</f>
        <v>#N/A</v>
      </c>
      <c r="AY166" s="91" t="e">
        <f ca="true">+IF(AND(ISNUMBER(OFFSET('Sanitation Data'!$I$12,0,10*ROW('Sanitation Data'!I160))),'Data Summary'!DN166="Yes"),OFFSET('Sanitation Data'!$I$12,0,10*ROW('Sanitation Data'!I160)),NA())</f>
        <v>#N/A</v>
      </c>
      <c r="AZ166" s="92" t="e">
        <f ca="true">+IF(AND(ISNUMBER(OFFSET('Hygiene Data'!$D$5,0,10*ROW('Hygiene Data'!D160))),'Data Summary'!DO166="Yes"),OFFSET('Hygiene Data'!$D$5,0,10*ROW('Hygiene Data'!D160)),NA())</f>
        <v>#N/A</v>
      </c>
      <c r="BA166" s="92" t="e">
        <f ca="true">+IF(AND(ISNUMBER(OFFSET('Hygiene Data'!$D$7,0,10*ROW('Hygiene Data'!D160))),'Data Summary'!DP166="Yes"),OFFSET('Hygiene Data'!$D$7,0,10*ROW('Hygiene Data'!D160)),NA())</f>
        <v>#N/A</v>
      </c>
      <c r="BB166" s="92" t="e">
        <f ca="true">+IF(AND(ISNUMBER(OFFSET('Hygiene Data'!$D$9,0,10*ROW('Hygiene Data'!D160))),'Data Summary'!DQ166="Yes"),OFFSET('Hygiene Data'!$D$9,0,10*ROW('Hygiene Data'!D160)),NA())</f>
        <v>#N/A</v>
      </c>
      <c r="BC166" s="92" t="e">
        <f ca="true">+IF(AND(ISNUMBER(OFFSET('Hygiene Data'!$E$5,0,10*ROW('Hygiene Data'!E160))),'Data Summary'!DR166="Yes"),OFFSET('Hygiene Data'!$E$5,0,10*ROW('Hygiene Data'!E160)),NA())</f>
        <v>#N/A</v>
      </c>
      <c r="BD166" s="92" t="e">
        <f ca="true">+IF(AND(ISNUMBER(OFFSET('Hygiene Data'!$E$7,0,10*ROW('Hygiene Data'!E160))),'Data Summary'!DS166="Yes"),OFFSET('Hygiene Data'!$E$7,0,10*ROW('Hygiene Data'!E160)),NA())</f>
        <v>#N/A</v>
      </c>
      <c r="BE166" s="92" t="e">
        <f ca="true">+IF(AND(ISNUMBER(OFFSET('Hygiene Data'!$E$9,0,10*ROW('Hygiene Data'!E160))),'Data Summary'!DT166="Yes"),OFFSET('Hygiene Data'!$E$9,0,10*ROW('Hygiene Data'!E160)),NA())</f>
        <v>#N/A</v>
      </c>
      <c r="BF166" s="92" t="e">
        <f ca="true">+IF(AND(ISNUMBER(OFFSET('Hygiene Data'!$F$5,0,10*ROW('Hygiene Data'!F160))),'Data Summary'!DU166="Yes"),OFFSET('Hygiene Data'!$F$5,0,10*ROW('Hygiene Data'!F160)),NA())</f>
        <v>#N/A</v>
      </c>
      <c r="BG166" s="92" t="e">
        <f ca="true">+IF(AND(ISNUMBER(OFFSET('Hygiene Data'!$F$7,0,10*ROW('Hygiene Data'!F160))),'Data Summary'!DV166="Yes"),OFFSET('Hygiene Data'!$F$7,0,10*ROW('Hygiene Data'!F160)),NA())</f>
        <v>#N/A</v>
      </c>
      <c r="BH166" s="92" t="e">
        <f ca="true">+IF(AND(ISNUMBER(OFFSET('Hygiene Data'!$F$9,0,10*ROW('Hygiene Data'!F160))),'Data Summary'!DW166="Yes"),OFFSET('Hygiene Data'!$F$9,0,10*ROW('Hygiene Data'!F160)),NA())</f>
        <v>#N/A</v>
      </c>
      <c r="BI166" s="92" t="e">
        <f ca="true">+IF(AND(ISNUMBER(OFFSET('Hygiene Data'!$G$5,0,10*ROW('Hygiene Data'!G160))),'Data Summary'!DX166="Yes"),OFFSET('Hygiene Data'!$G$5,0,10*ROW('Hygiene Data'!G160)),NA())</f>
        <v>#N/A</v>
      </c>
      <c r="BJ166" s="92" t="e">
        <f ca="true">+IF(AND(ISNUMBER(OFFSET('Hygiene Data'!$G$7,0,10*ROW('Hygiene Data'!G160))),'Data Summary'!DY166="Yes"),OFFSET('Hygiene Data'!$G$7,0,10*ROW('Hygiene Data'!G160)),NA())</f>
        <v>#N/A</v>
      </c>
      <c r="BK166" s="92" t="e">
        <f ca="true">+IF(AND(ISNUMBER(OFFSET('Hygiene Data'!$G$9,0,10*ROW('Hygiene Data'!G160))),'Data Summary'!DZ166="Yes"),OFFSET('Hygiene Data'!$G$9,0,10*ROW('Hygiene Data'!G160)),NA())</f>
        <v>#N/A</v>
      </c>
      <c r="BL166" s="92" t="e">
        <f ca="true">+IF(AND(ISNUMBER(OFFSET('Hygiene Data'!$H$5,0,10*ROW('Hygiene Data'!H160))),'Data Summary'!EA166="Yes"),OFFSET('Hygiene Data'!$H$5,0,10*ROW('Hygiene Data'!H160)),NA())</f>
        <v>#N/A</v>
      </c>
      <c r="BM166" s="92" t="e">
        <f ca="true">+IF(AND(ISNUMBER(OFFSET('Hygiene Data'!$H$7,0,10*ROW('Hygiene Data'!H160))),'Data Summary'!EB166="Yes"),OFFSET('Hygiene Data'!$H$7,0,10*ROW('Hygiene Data'!H160)),NA())</f>
        <v>#N/A</v>
      </c>
      <c r="BN166" s="92" t="e">
        <f ca="true">+IF(AND(ISNUMBER(OFFSET('Hygiene Data'!$H$9,0,10*ROW('Hygiene Data'!H160))),'Data Summary'!EC166="Yes"),OFFSET('Hygiene Data'!$H$9,0,10*ROW('Hygiene Data'!H160)),NA())</f>
        <v>#N/A</v>
      </c>
      <c r="BO166" s="92" t="e">
        <f ca="true">+IF(AND(ISNUMBER(OFFSET('Hygiene Data'!$I$5,0,10*ROW('Hygiene Data'!I160))),'Data Summary'!ED166="Yes"),OFFSET('Hygiene Data'!$I$5,0,10*ROW('Hygiene Data'!I160)),NA())</f>
        <v>#N/A</v>
      </c>
      <c r="BP166" s="92" t="e">
        <f ca="true">+IF(AND(ISNUMBER(OFFSET('Hygiene Data'!$I$7,0,10*ROW('Hygiene Data'!I160))),'Data Summary'!EE166="Yes"),OFFSET('Hygiene Data'!$I$7,0,10*ROW('Hygiene Data'!I160)),NA())</f>
        <v>#N/A</v>
      </c>
      <c r="BQ166" s="92"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4" t="str">
        <f ca="true">+IF(ISTEXT('Data Summary'!B167),'Data Summary'!B167,"")</f>
        <v/>
      </c>
      <c r="C167" s="327" t="e">
        <f ca="true">+VALUE('Data Summary'!C167)</f>
        <v>#VALUE!</v>
      </c>
      <c r="D167" s="90" t="e">
        <f ca="true">+IF(AND(ISNUMBER(OFFSET('Water Data'!$D$4,0,10*ROW('Water Data'!D161))),'Data Summary'!BS167="Yes"),100-OFFSET('Water Data'!$D$4,0,10*ROW('Water Data'!D161)),NA())</f>
        <v>#N/A</v>
      </c>
      <c r="E167" s="90" t="e">
        <f ca="true">+IF(AND(ISNUMBER(OFFSET('Water Data'!$D$6,0,10*ROW('Water Data'!D161))),'Data Summary'!BT167="Yes"),OFFSET('Water Data'!$D$6,0,10*ROW('Water Data'!D161)),NA())</f>
        <v>#N/A</v>
      </c>
      <c r="F167" s="90" t="e">
        <f ca="true">+IF(AND(ISNUMBER(OFFSET('Water Data'!$D$9,0,10*ROW('Water Data'!D161))),'Data Summary'!BU167="Yes"),OFFSET('Water Data'!$D$9,0,10*ROW('Water Data'!D161)),NA())</f>
        <v>#N/A</v>
      </c>
      <c r="G167" s="90" t="e">
        <f ca="true">+IF(AND(ISNUMBER(OFFSET('Water Data'!$E$4,0,10*ROW('Water Data'!E161))),'Data Summary'!BV167="Yes"),100-OFFSET('Water Data'!$E$4,0,10*ROW('Water Data'!E161)),NA())</f>
        <v>#N/A</v>
      </c>
      <c r="H167" s="90" t="e">
        <f ca="true">+IF(AND(ISNUMBER(OFFSET('Water Data'!$E$6,0,10*ROW('Water Data'!E161))),'Data Summary'!BW167="Yes"),OFFSET('Water Data'!$E$6,0,10*ROW('Water Data'!E161)),NA())</f>
        <v>#N/A</v>
      </c>
      <c r="I167" s="90" t="e">
        <f ca="true">+IF(AND(ISNUMBER(OFFSET('Water Data'!$E$9,0,10*ROW('Water Data'!E161))),'Data Summary'!BX167="Yes"),OFFSET('Water Data'!$E$9,0,10*ROW('Water Data'!E161)),NA())</f>
        <v>#N/A</v>
      </c>
      <c r="J167" s="90" t="e">
        <f ca="true">+IF(AND(ISNUMBER(OFFSET('Water Data'!$F$4,0,10*ROW('Water Data'!F161))),'Data Summary'!BY167="Yes"),100-OFFSET('Water Data'!$F$4,0,10*ROW('Water Data'!F161)),NA())</f>
        <v>#N/A</v>
      </c>
      <c r="K167" s="90" t="e">
        <f ca="true">+IF(AND(ISNUMBER(OFFSET('Water Data'!$F$6,0,10*ROW('Water Data'!F161))),'Data Summary'!BZ167="Yes"),OFFSET('Water Data'!$F$6,0,10*ROW('Water Data'!F161)),NA())</f>
        <v>#N/A</v>
      </c>
      <c r="L167" s="90" t="e">
        <f ca="true">+IF(AND(ISNUMBER(OFFSET('Water Data'!$F$9,0,10*ROW('Water Data'!F161))),'Data Summary'!CA167="Yes"),OFFSET('Water Data'!$F$9,0,10*ROW('Water Data'!F161)),NA())</f>
        <v>#N/A</v>
      </c>
      <c r="M167" s="90" t="e">
        <f ca="true">+IF(AND(ISNUMBER(OFFSET('Water Data'!$G$4,0,10*ROW('Water Data'!G161))),'Data Summary'!CB167="Yes"),100-OFFSET('Water Data'!$G$4,0,10*ROW('Water Data'!G161)),NA())</f>
        <v>#N/A</v>
      </c>
      <c r="N167" s="90" t="e">
        <f ca="true">+IF(AND(ISNUMBER(OFFSET('Water Data'!$G$6,0,10*ROW('Water Data'!G161))),'Data Summary'!CC167="Yes"),OFFSET('Water Data'!$G$6,0,10*ROW('Water Data'!G161)),NA())</f>
        <v>#N/A</v>
      </c>
      <c r="O167" s="90" t="e">
        <f ca="true">+IF(AND(ISNUMBER(OFFSET('Water Data'!$G$9,0,10*ROW('Water Data'!G161))),'Data Summary'!CD167="Yes"),OFFSET('Water Data'!$G$9,0,10*ROW('Water Data'!G161)),NA())</f>
        <v>#N/A</v>
      </c>
      <c r="P167" s="90" t="e">
        <f ca="true">+IF(AND(ISNUMBER(OFFSET('Water Data'!$H$4,0,10*ROW('Water Data'!H161))),'Data Summary'!CE167="Yes"),100-OFFSET('Water Data'!$H$4,0,10*ROW('Water Data'!H161)),NA())</f>
        <v>#N/A</v>
      </c>
      <c r="Q167" s="90" t="e">
        <f ca="true">+IF(AND(ISNUMBER(OFFSET('Water Data'!$H$6,0,10*ROW('Water Data'!H161))),'Data Summary'!CF167="Yes"),OFFSET('Water Data'!$H$6,0,10*ROW('Water Data'!H161)),NA())</f>
        <v>#N/A</v>
      </c>
      <c r="R167" s="90" t="e">
        <f ca="true">+IF(AND(ISNUMBER(OFFSET('Water Data'!$H$9,0,10*ROW('Water Data'!H161))),'Data Summary'!CG167="Yes"),OFFSET('Water Data'!$H$9,0,10*ROW('Water Data'!H161)),NA())</f>
        <v>#N/A</v>
      </c>
      <c r="S167" s="90" t="e">
        <f ca="true">+IF(AND(ISNUMBER(OFFSET('Water Data'!$I$4,0,10*ROW('Water Data'!I161))),'Data Summary'!CH167="Yes"),100-OFFSET('Water Data'!$I$4,0,10*ROW('Water Data'!I161)),NA())</f>
        <v>#N/A</v>
      </c>
      <c r="T167" s="90" t="e">
        <f ca="true">+IF(AND(ISNUMBER(OFFSET('Water Data'!$I$6,0,10*ROW('Water Data'!I161))),'Data Summary'!CI167="Yes"),OFFSET('Water Data'!$I$6,0,10*ROW('Water Data'!I161)),NA())</f>
        <v>#N/A</v>
      </c>
      <c r="U167" s="90" t="e">
        <f ca="true">+IF(AND(ISNUMBER(OFFSET('Water Data'!$I$9,0,10*ROW('Water Data'!I161))),'Data Summary'!CJ167="Yes"),OFFSET('Water Data'!$I$9,0,10*ROW('Water Data'!I161)),NA())</f>
        <v>#N/A</v>
      </c>
      <c r="V167" s="91" t="e">
        <f ca="true">+IF(AND(ISNUMBER(OFFSET('Sanitation Data'!$D$4,0,10*ROW('Sanitation Data'!D161))),'Data Summary'!CK167="Yes"),100-OFFSET('Sanitation Data'!$D$4,0,10*ROW('Sanitation Data'!D161)),NA())</f>
        <v>#N/A</v>
      </c>
      <c r="W167" s="91" t="e">
        <f ca="true">+IF(AND(ISNUMBER(OFFSET('Sanitation Data'!$D$6,0,10*ROW('Sanitation Data'!D161))),'Data Summary'!CL167="Yes"),OFFSET('Sanitation Data'!$D$6,0,10*ROW('Sanitation Data'!D161)),NA())</f>
        <v>#N/A</v>
      </c>
      <c r="X167" s="91" t="e">
        <f ca="true">+IF(AND(ISNUMBER(OFFSET('Sanitation Data'!$D$10,0,10*ROW('Sanitation Data'!D161))),'Data Summary'!CM167="Yes"),OFFSET('Sanitation Data'!$D$10,0,10*ROW('Sanitation Data'!D161)),NA())</f>
        <v>#N/A</v>
      </c>
      <c r="Y167" s="91" t="e">
        <f ca="true">+IF(AND(ISNUMBER(OFFSET('Sanitation Data'!$D$11,0,10*ROW('Sanitation Data'!D161))),'Data Summary'!CN167="Yes"),OFFSET('Sanitation Data'!$D$11,0,10*ROW('Sanitation Data'!D161)),NA())</f>
        <v>#N/A</v>
      </c>
      <c r="Z167" s="91" t="e">
        <f ca="true">+IF(AND(ISNUMBER(OFFSET('Sanitation Data'!$D$12,0,10*ROW('Sanitation Data'!D161))),'Data Summary'!CO167="Yes"),OFFSET('Sanitation Data'!$D$12,0,10*ROW('Sanitation Data'!D161)),NA())</f>
        <v>#N/A</v>
      </c>
      <c r="AA167" s="91" t="e">
        <f ca="true">+IF(AND(ISNUMBER(OFFSET('Sanitation Data'!$E$4,0,10*ROW('Sanitation Data'!E161))),'Data Summary'!CP167="Yes"),100-OFFSET('Sanitation Data'!$E$4,0,10*ROW('Sanitation Data'!E161)),NA())</f>
        <v>#N/A</v>
      </c>
      <c r="AB167" s="91" t="e">
        <f ca="true">+IF(AND(ISNUMBER(OFFSET('Sanitation Data'!$E$6,0,10*ROW('Sanitation Data'!E161))),'Data Summary'!CQ167="Yes"),OFFSET('Sanitation Data'!$E$6,0,10*ROW('Sanitation Data'!E161)),NA())</f>
        <v>#N/A</v>
      </c>
      <c r="AC167" s="91" t="e">
        <f ca="true">+IF(AND(ISNUMBER(OFFSET('Sanitation Data'!$E$10,0,10*ROW('Sanitation Data'!E161))),'Data Summary'!CR167="Yes"),OFFSET('Sanitation Data'!$E$10,0,10*ROW('Sanitation Data'!E161)),NA())</f>
        <v>#N/A</v>
      </c>
      <c r="AD167" s="91" t="e">
        <f ca="true">+IF(AND(ISNUMBER(OFFSET('Sanitation Data'!$E$11,0,10*ROW('Sanitation Data'!E161))),'Data Summary'!CS167="Yes"),OFFSET('Sanitation Data'!$E$11,0,10*ROW('Sanitation Data'!E161)),NA())</f>
        <v>#N/A</v>
      </c>
      <c r="AE167" s="91" t="e">
        <f ca="true">+IF(AND(ISNUMBER(OFFSET('Sanitation Data'!$E$12,0,10*ROW('Sanitation Data'!E161))),'Data Summary'!CT167="Yes"),OFFSET('Sanitation Data'!$E$12,0,10*ROW('Sanitation Data'!E161)),NA())</f>
        <v>#N/A</v>
      </c>
      <c r="AF167" s="91" t="e">
        <f ca="true">+IF(AND(ISNUMBER(OFFSET('Sanitation Data'!$F$4,0,10*ROW('Sanitation Data'!F161))),'Data Summary'!CU167="Yes"),100-OFFSET('Sanitation Data'!$F$4,0,10*ROW('Sanitation Data'!F161)),NA())</f>
        <v>#N/A</v>
      </c>
      <c r="AG167" s="91" t="e">
        <f ca="true">+IF(AND(ISNUMBER(OFFSET('Sanitation Data'!$F$6,0,10*ROW('Sanitation Data'!F161))),'Data Summary'!CV167="Yes"),OFFSET('Sanitation Data'!$F$6,0,10*ROW('Sanitation Data'!F161)),NA())</f>
        <v>#N/A</v>
      </c>
      <c r="AH167" s="91" t="e">
        <f ca="true">+IF(AND(ISNUMBER(OFFSET('Sanitation Data'!$F$10,0,10*ROW('Sanitation Data'!F161))),'Data Summary'!CW167="Yes"),OFFSET('Sanitation Data'!$F$10,0,10*ROW('Sanitation Data'!F161)),NA())</f>
        <v>#N/A</v>
      </c>
      <c r="AI167" s="91" t="e">
        <f ca="true">+IF(AND(ISNUMBER(OFFSET('Sanitation Data'!$F$11,0,10*ROW('Sanitation Data'!F161))),'Data Summary'!CX167="Yes"),OFFSET('Sanitation Data'!$F$11,0,10*ROW('Sanitation Data'!F161)),NA())</f>
        <v>#N/A</v>
      </c>
      <c r="AJ167" s="91" t="e">
        <f ca="true">+IF(AND(ISNUMBER(OFFSET('Sanitation Data'!$F$12,0,10*ROW('Sanitation Data'!F161))),'Data Summary'!CY167="Yes"),OFFSET('Sanitation Data'!$F$12,0,10*ROW('Sanitation Data'!F161)),NA())</f>
        <v>#N/A</v>
      </c>
      <c r="AK167" s="91" t="e">
        <f ca="true">+IF(AND(ISNUMBER(OFFSET('Sanitation Data'!$G$4,0,10*ROW('Sanitation Data'!G161))),'Data Summary'!CZ167="Yes"),100-OFFSET('Sanitation Data'!$G$4,0,10*ROW('Sanitation Data'!G161)),NA())</f>
        <v>#N/A</v>
      </c>
      <c r="AL167" s="91" t="e">
        <f ca="true">+IF(AND(ISNUMBER(OFFSET('Sanitation Data'!$G$6,0,10*ROW('Sanitation Data'!G161))),'Data Summary'!DA167="Yes"),OFFSET('Sanitation Data'!$G$6,0,10*ROW('Sanitation Data'!G161)),NA())</f>
        <v>#N/A</v>
      </c>
      <c r="AM167" s="91" t="e">
        <f ca="true">+IF(AND(ISNUMBER(OFFSET('Sanitation Data'!$G$10,0,10*ROW('Sanitation Data'!G161))),'Data Summary'!DB167="Yes"),OFFSET('Sanitation Data'!$G$10,0,10*ROW('Sanitation Data'!G161)),NA())</f>
        <v>#N/A</v>
      </c>
      <c r="AN167" s="91" t="e">
        <f ca="true">+IF(AND(ISNUMBER(OFFSET('Sanitation Data'!$G$11,0,10*ROW('Sanitation Data'!G161))),'Data Summary'!DC167="Yes"),OFFSET('Sanitation Data'!$G$11,0,10*ROW('Sanitation Data'!G161)),NA())</f>
        <v>#N/A</v>
      </c>
      <c r="AO167" s="91" t="e">
        <f ca="true">+IF(AND(ISNUMBER(OFFSET('Sanitation Data'!$G$12,0,10*ROW('Sanitation Data'!G161))),'Data Summary'!DD167="Yes"),OFFSET('Sanitation Data'!$G$12,0,10*ROW('Sanitation Data'!G161)),NA())</f>
        <v>#N/A</v>
      </c>
      <c r="AP167" s="91" t="e">
        <f ca="true">+IF(AND(ISNUMBER(OFFSET('Sanitation Data'!$H$4,0,10*ROW('Sanitation Data'!H161))),'Data Summary'!DE167="Yes"),100-OFFSET('Sanitation Data'!$H$4,0,10*ROW('Sanitation Data'!H161)),NA())</f>
        <v>#N/A</v>
      </c>
      <c r="AQ167" s="91" t="e">
        <f ca="true">+IF(AND(ISNUMBER(OFFSET('Sanitation Data'!$H$6,0,10*ROW('Sanitation Data'!H161))),'Data Summary'!DF167="Yes"),OFFSET('Sanitation Data'!$H$6,0,10*ROW('Sanitation Data'!H161)),NA())</f>
        <v>#N/A</v>
      </c>
      <c r="AR167" s="91" t="e">
        <f ca="true">+IF(AND(ISNUMBER(OFFSET('Sanitation Data'!$H$10,0,10*ROW('Sanitation Data'!H161))),'Data Summary'!DG167="Yes"),OFFSET('Sanitation Data'!$H$10,0,10*ROW('Sanitation Data'!H161)),NA())</f>
        <v>#N/A</v>
      </c>
      <c r="AS167" s="91" t="e">
        <f ca="true">+IF(AND(ISNUMBER(OFFSET('Sanitation Data'!$H$11,0,10*ROW('Sanitation Data'!H161))),'Data Summary'!DH167="Yes"),OFFSET('Sanitation Data'!$H$11,0,10*ROW('Sanitation Data'!H161)),NA())</f>
        <v>#N/A</v>
      </c>
      <c r="AT167" s="91" t="e">
        <f ca="true">+IF(AND(ISNUMBER(OFFSET('Sanitation Data'!$H$12,0,10*ROW('Sanitation Data'!H161))),'Data Summary'!DI167="Yes"),OFFSET('Sanitation Data'!$H$12,0,10*ROW('Sanitation Data'!H161)),NA())</f>
        <v>#N/A</v>
      </c>
      <c r="AU167" s="91" t="e">
        <f ca="true">+IF(AND(ISNUMBER(OFFSET('Sanitation Data'!$I$4,0,10*ROW('Sanitation Data'!I161))),'Data Summary'!DJ167="Yes"),100-OFFSET('Sanitation Data'!$I$4,0,10*ROW('Sanitation Data'!I161)),NA())</f>
        <v>#N/A</v>
      </c>
      <c r="AV167" s="91" t="e">
        <f ca="true">+IF(AND(ISNUMBER(OFFSET('Sanitation Data'!$I$6,0,10*ROW('Sanitation Data'!I161))),'Data Summary'!DK167="Yes"),OFFSET('Sanitation Data'!$I$6,0,10*ROW('Sanitation Data'!I161)),NA())</f>
        <v>#N/A</v>
      </c>
      <c r="AW167" s="91" t="e">
        <f ca="true">+IF(AND(ISNUMBER(OFFSET('Sanitation Data'!$I$10,0,10*ROW('Sanitation Data'!I161))),'Data Summary'!DL167="Yes"),OFFSET('Sanitation Data'!$I$10,0,10*ROW('Sanitation Data'!I161)),NA())</f>
        <v>#N/A</v>
      </c>
      <c r="AX167" s="91" t="e">
        <f ca="true">+IF(AND(ISNUMBER(OFFSET('Sanitation Data'!$I$11,0,10*ROW('Sanitation Data'!I161))),'Data Summary'!DM167="Yes"),OFFSET('Sanitation Data'!$I$11,0,10*ROW('Sanitation Data'!I161)),NA())</f>
        <v>#N/A</v>
      </c>
      <c r="AY167" s="91" t="e">
        <f ca="true">+IF(AND(ISNUMBER(OFFSET('Sanitation Data'!$I$12,0,10*ROW('Sanitation Data'!I161))),'Data Summary'!DN167="Yes"),OFFSET('Sanitation Data'!$I$12,0,10*ROW('Sanitation Data'!I161)),NA())</f>
        <v>#N/A</v>
      </c>
      <c r="AZ167" s="92" t="e">
        <f ca="true">+IF(AND(ISNUMBER(OFFSET('Hygiene Data'!$D$5,0,10*ROW('Hygiene Data'!D161))),'Data Summary'!DO167="Yes"),OFFSET('Hygiene Data'!$D$5,0,10*ROW('Hygiene Data'!D161)),NA())</f>
        <v>#N/A</v>
      </c>
      <c r="BA167" s="92" t="e">
        <f ca="true">+IF(AND(ISNUMBER(OFFSET('Hygiene Data'!$D$7,0,10*ROW('Hygiene Data'!D161))),'Data Summary'!DP167="Yes"),OFFSET('Hygiene Data'!$D$7,0,10*ROW('Hygiene Data'!D161)),NA())</f>
        <v>#N/A</v>
      </c>
      <c r="BB167" s="92" t="e">
        <f ca="true">+IF(AND(ISNUMBER(OFFSET('Hygiene Data'!$D$9,0,10*ROW('Hygiene Data'!D161))),'Data Summary'!DQ167="Yes"),OFFSET('Hygiene Data'!$D$9,0,10*ROW('Hygiene Data'!D161)),NA())</f>
        <v>#N/A</v>
      </c>
      <c r="BC167" s="92" t="e">
        <f ca="true">+IF(AND(ISNUMBER(OFFSET('Hygiene Data'!$E$5,0,10*ROW('Hygiene Data'!E161))),'Data Summary'!DR167="Yes"),OFFSET('Hygiene Data'!$E$5,0,10*ROW('Hygiene Data'!E161)),NA())</f>
        <v>#N/A</v>
      </c>
      <c r="BD167" s="92" t="e">
        <f ca="true">+IF(AND(ISNUMBER(OFFSET('Hygiene Data'!$E$7,0,10*ROW('Hygiene Data'!E161))),'Data Summary'!DS167="Yes"),OFFSET('Hygiene Data'!$E$7,0,10*ROW('Hygiene Data'!E161)),NA())</f>
        <v>#N/A</v>
      </c>
      <c r="BE167" s="92" t="e">
        <f ca="true">+IF(AND(ISNUMBER(OFFSET('Hygiene Data'!$E$9,0,10*ROW('Hygiene Data'!E161))),'Data Summary'!DT167="Yes"),OFFSET('Hygiene Data'!$E$9,0,10*ROW('Hygiene Data'!E161)),NA())</f>
        <v>#N/A</v>
      </c>
      <c r="BF167" s="92" t="e">
        <f ca="true">+IF(AND(ISNUMBER(OFFSET('Hygiene Data'!$F$5,0,10*ROW('Hygiene Data'!F161))),'Data Summary'!DU167="Yes"),OFFSET('Hygiene Data'!$F$5,0,10*ROW('Hygiene Data'!F161)),NA())</f>
        <v>#N/A</v>
      </c>
      <c r="BG167" s="92" t="e">
        <f ca="true">+IF(AND(ISNUMBER(OFFSET('Hygiene Data'!$F$7,0,10*ROW('Hygiene Data'!F161))),'Data Summary'!DV167="Yes"),OFFSET('Hygiene Data'!$F$7,0,10*ROW('Hygiene Data'!F161)),NA())</f>
        <v>#N/A</v>
      </c>
      <c r="BH167" s="92" t="e">
        <f ca="true">+IF(AND(ISNUMBER(OFFSET('Hygiene Data'!$F$9,0,10*ROW('Hygiene Data'!F161))),'Data Summary'!DW167="Yes"),OFFSET('Hygiene Data'!$F$9,0,10*ROW('Hygiene Data'!F161)),NA())</f>
        <v>#N/A</v>
      </c>
      <c r="BI167" s="92" t="e">
        <f ca="true">+IF(AND(ISNUMBER(OFFSET('Hygiene Data'!$G$5,0,10*ROW('Hygiene Data'!G161))),'Data Summary'!DX167="Yes"),OFFSET('Hygiene Data'!$G$5,0,10*ROW('Hygiene Data'!G161)),NA())</f>
        <v>#N/A</v>
      </c>
      <c r="BJ167" s="92" t="e">
        <f ca="true">+IF(AND(ISNUMBER(OFFSET('Hygiene Data'!$G$7,0,10*ROW('Hygiene Data'!G161))),'Data Summary'!DY167="Yes"),OFFSET('Hygiene Data'!$G$7,0,10*ROW('Hygiene Data'!G161)),NA())</f>
        <v>#N/A</v>
      </c>
      <c r="BK167" s="92" t="e">
        <f ca="true">+IF(AND(ISNUMBER(OFFSET('Hygiene Data'!$G$9,0,10*ROW('Hygiene Data'!G161))),'Data Summary'!DZ167="Yes"),OFFSET('Hygiene Data'!$G$9,0,10*ROW('Hygiene Data'!G161)),NA())</f>
        <v>#N/A</v>
      </c>
      <c r="BL167" s="92" t="e">
        <f ca="true">+IF(AND(ISNUMBER(OFFSET('Hygiene Data'!$H$5,0,10*ROW('Hygiene Data'!H161))),'Data Summary'!EA167="Yes"),OFFSET('Hygiene Data'!$H$5,0,10*ROW('Hygiene Data'!H161)),NA())</f>
        <v>#N/A</v>
      </c>
      <c r="BM167" s="92" t="e">
        <f ca="true">+IF(AND(ISNUMBER(OFFSET('Hygiene Data'!$H$7,0,10*ROW('Hygiene Data'!H161))),'Data Summary'!EB167="Yes"),OFFSET('Hygiene Data'!$H$7,0,10*ROW('Hygiene Data'!H161)),NA())</f>
        <v>#N/A</v>
      </c>
      <c r="BN167" s="92" t="e">
        <f ca="true">+IF(AND(ISNUMBER(OFFSET('Hygiene Data'!$H$9,0,10*ROW('Hygiene Data'!H161))),'Data Summary'!EC167="Yes"),OFFSET('Hygiene Data'!$H$9,0,10*ROW('Hygiene Data'!H161)),NA())</f>
        <v>#N/A</v>
      </c>
      <c r="BO167" s="92" t="e">
        <f ca="true">+IF(AND(ISNUMBER(OFFSET('Hygiene Data'!$I$5,0,10*ROW('Hygiene Data'!I161))),'Data Summary'!ED167="Yes"),OFFSET('Hygiene Data'!$I$5,0,10*ROW('Hygiene Data'!I161)),NA())</f>
        <v>#N/A</v>
      </c>
      <c r="BP167" s="92" t="e">
        <f ca="true">+IF(AND(ISNUMBER(OFFSET('Hygiene Data'!$I$7,0,10*ROW('Hygiene Data'!I161))),'Data Summary'!EE167="Yes"),OFFSET('Hygiene Data'!$I$7,0,10*ROW('Hygiene Data'!I161)),NA())</f>
        <v>#N/A</v>
      </c>
      <c r="BQ167" s="92"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4" t="str">
        <f ca="true">+IF(ISTEXT('Data Summary'!B168),'Data Summary'!B168,"")</f>
        <v/>
      </c>
      <c r="C168" s="327" t="e">
        <f ca="true">+VALUE('Data Summary'!C168)</f>
        <v>#VALUE!</v>
      </c>
      <c r="D168" s="90" t="e">
        <f ca="true">+IF(AND(ISNUMBER(OFFSET('Water Data'!$D$4,0,10*ROW('Water Data'!D162))),'Data Summary'!BS168="Yes"),100-OFFSET('Water Data'!$D$4,0,10*ROW('Water Data'!D162)),NA())</f>
        <v>#N/A</v>
      </c>
      <c r="E168" s="90" t="e">
        <f ca="true">+IF(AND(ISNUMBER(OFFSET('Water Data'!$D$6,0,10*ROW('Water Data'!D162))),'Data Summary'!BT168="Yes"),OFFSET('Water Data'!$D$6,0,10*ROW('Water Data'!D162)),NA())</f>
        <v>#N/A</v>
      </c>
      <c r="F168" s="90" t="e">
        <f ca="true">+IF(AND(ISNUMBER(OFFSET('Water Data'!$D$9,0,10*ROW('Water Data'!D162))),'Data Summary'!BU168="Yes"),OFFSET('Water Data'!$D$9,0,10*ROW('Water Data'!D162)),NA())</f>
        <v>#N/A</v>
      </c>
      <c r="G168" s="90" t="e">
        <f ca="true">+IF(AND(ISNUMBER(OFFSET('Water Data'!$E$4,0,10*ROW('Water Data'!E162))),'Data Summary'!BV168="Yes"),100-OFFSET('Water Data'!$E$4,0,10*ROW('Water Data'!E162)),NA())</f>
        <v>#N/A</v>
      </c>
      <c r="H168" s="90" t="e">
        <f ca="true">+IF(AND(ISNUMBER(OFFSET('Water Data'!$E$6,0,10*ROW('Water Data'!E162))),'Data Summary'!BW168="Yes"),OFFSET('Water Data'!$E$6,0,10*ROW('Water Data'!E162)),NA())</f>
        <v>#N/A</v>
      </c>
      <c r="I168" s="90" t="e">
        <f ca="true">+IF(AND(ISNUMBER(OFFSET('Water Data'!$E$9,0,10*ROW('Water Data'!E162))),'Data Summary'!BX168="Yes"),OFFSET('Water Data'!$E$9,0,10*ROW('Water Data'!E162)),NA())</f>
        <v>#N/A</v>
      </c>
      <c r="J168" s="90" t="e">
        <f ca="true">+IF(AND(ISNUMBER(OFFSET('Water Data'!$F$4,0,10*ROW('Water Data'!F162))),'Data Summary'!BY168="Yes"),100-OFFSET('Water Data'!$F$4,0,10*ROW('Water Data'!F162)),NA())</f>
        <v>#N/A</v>
      </c>
      <c r="K168" s="90" t="e">
        <f ca="true">+IF(AND(ISNUMBER(OFFSET('Water Data'!$F$6,0,10*ROW('Water Data'!F162))),'Data Summary'!BZ168="Yes"),OFFSET('Water Data'!$F$6,0,10*ROW('Water Data'!F162)),NA())</f>
        <v>#N/A</v>
      </c>
      <c r="L168" s="90" t="e">
        <f ca="true">+IF(AND(ISNUMBER(OFFSET('Water Data'!$F$9,0,10*ROW('Water Data'!F162))),'Data Summary'!CA168="Yes"),OFFSET('Water Data'!$F$9,0,10*ROW('Water Data'!F162)),NA())</f>
        <v>#N/A</v>
      </c>
      <c r="M168" s="90" t="e">
        <f ca="true">+IF(AND(ISNUMBER(OFFSET('Water Data'!$G$4,0,10*ROW('Water Data'!G162))),'Data Summary'!CB168="Yes"),100-OFFSET('Water Data'!$G$4,0,10*ROW('Water Data'!G162)),NA())</f>
        <v>#N/A</v>
      </c>
      <c r="N168" s="90" t="e">
        <f ca="true">+IF(AND(ISNUMBER(OFFSET('Water Data'!$G$6,0,10*ROW('Water Data'!G162))),'Data Summary'!CC168="Yes"),OFFSET('Water Data'!$G$6,0,10*ROW('Water Data'!G162)),NA())</f>
        <v>#N/A</v>
      </c>
      <c r="O168" s="90" t="e">
        <f ca="true">+IF(AND(ISNUMBER(OFFSET('Water Data'!$G$9,0,10*ROW('Water Data'!G162))),'Data Summary'!CD168="Yes"),OFFSET('Water Data'!$G$9,0,10*ROW('Water Data'!G162)),NA())</f>
        <v>#N/A</v>
      </c>
      <c r="P168" s="90" t="e">
        <f ca="true">+IF(AND(ISNUMBER(OFFSET('Water Data'!$H$4,0,10*ROW('Water Data'!H162))),'Data Summary'!CE168="Yes"),100-OFFSET('Water Data'!$H$4,0,10*ROW('Water Data'!H162)),NA())</f>
        <v>#N/A</v>
      </c>
      <c r="Q168" s="90" t="e">
        <f ca="true">+IF(AND(ISNUMBER(OFFSET('Water Data'!$H$6,0,10*ROW('Water Data'!H162))),'Data Summary'!CF168="Yes"),OFFSET('Water Data'!$H$6,0,10*ROW('Water Data'!H162)),NA())</f>
        <v>#N/A</v>
      </c>
      <c r="R168" s="90" t="e">
        <f ca="true">+IF(AND(ISNUMBER(OFFSET('Water Data'!$H$9,0,10*ROW('Water Data'!H162))),'Data Summary'!CG168="Yes"),OFFSET('Water Data'!$H$9,0,10*ROW('Water Data'!H162)),NA())</f>
        <v>#N/A</v>
      </c>
      <c r="S168" s="90" t="e">
        <f ca="true">+IF(AND(ISNUMBER(OFFSET('Water Data'!$I$4,0,10*ROW('Water Data'!I162))),'Data Summary'!CH168="Yes"),100-OFFSET('Water Data'!$I$4,0,10*ROW('Water Data'!I162)),NA())</f>
        <v>#N/A</v>
      </c>
      <c r="T168" s="90" t="e">
        <f ca="true">+IF(AND(ISNUMBER(OFFSET('Water Data'!$I$6,0,10*ROW('Water Data'!I162))),'Data Summary'!CI168="Yes"),OFFSET('Water Data'!$I$6,0,10*ROW('Water Data'!I162)),NA())</f>
        <v>#N/A</v>
      </c>
      <c r="U168" s="90" t="e">
        <f ca="true">+IF(AND(ISNUMBER(OFFSET('Water Data'!$I$9,0,10*ROW('Water Data'!I162))),'Data Summary'!CJ168="Yes"),OFFSET('Water Data'!$I$9,0,10*ROW('Water Data'!I162)),NA())</f>
        <v>#N/A</v>
      </c>
      <c r="V168" s="91" t="e">
        <f ca="true">+IF(AND(ISNUMBER(OFFSET('Sanitation Data'!$D$4,0,10*ROW('Sanitation Data'!D162))),'Data Summary'!CK168="Yes"),100-OFFSET('Sanitation Data'!$D$4,0,10*ROW('Sanitation Data'!D162)),NA())</f>
        <v>#N/A</v>
      </c>
      <c r="W168" s="91" t="e">
        <f ca="true">+IF(AND(ISNUMBER(OFFSET('Sanitation Data'!$D$6,0,10*ROW('Sanitation Data'!D162))),'Data Summary'!CL168="Yes"),OFFSET('Sanitation Data'!$D$6,0,10*ROW('Sanitation Data'!D162)),NA())</f>
        <v>#N/A</v>
      </c>
      <c r="X168" s="91" t="e">
        <f ca="true">+IF(AND(ISNUMBER(OFFSET('Sanitation Data'!$D$10,0,10*ROW('Sanitation Data'!D162))),'Data Summary'!CM168="Yes"),OFFSET('Sanitation Data'!$D$10,0,10*ROW('Sanitation Data'!D162)),NA())</f>
        <v>#N/A</v>
      </c>
      <c r="Y168" s="91" t="e">
        <f ca="true">+IF(AND(ISNUMBER(OFFSET('Sanitation Data'!$D$11,0,10*ROW('Sanitation Data'!D162))),'Data Summary'!CN168="Yes"),OFFSET('Sanitation Data'!$D$11,0,10*ROW('Sanitation Data'!D162)),NA())</f>
        <v>#N/A</v>
      </c>
      <c r="Z168" s="91" t="e">
        <f ca="true">+IF(AND(ISNUMBER(OFFSET('Sanitation Data'!$D$12,0,10*ROW('Sanitation Data'!D162))),'Data Summary'!CO168="Yes"),OFFSET('Sanitation Data'!$D$12,0,10*ROW('Sanitation Data'!D162)),NA())</f>
        <v>#N/A</v>
      </c>
      <c r="AA168" s="91" t="e">
        <f ca="true">+IF(AND(ISNUMBER(OFFSET('Sanitation Data'!$E$4,0,10*ROW('Sanitation Data'!E162))),'Data Summary'!CP168="Yes"),100-OFFSET('Sanitation Data'!$E$4,0,10*ROW('Sanitation Data'!E162)),NA())</f>
        <v>#N/A</v>
      </c>
      <c r="AB168" s="91" t="e">
        <f ca="true">+IF(AND(ISNUMBER(OFFSET('Sanitation Data'!$E$6,0,10*ROW('Sanitation Data'!E162))),'Data Summary'!CQ168="Yes"),OFFSET('Sanitation Data'!$E$6,0,10*ROW('Sanitation Data'!E162)),NA())</f>
        <v>#N/A</v>
      </c>
      <c r="AC168" s="91" t="e">
        <f ca="true">+IF(AND(ISNUMBER(OFFSET('Sanitation Data'!$E$10,0,10*ROW('Sanitation Data'!E162))),'Data Summary'!CR168="Yes"),OFFSET('Sanitation Data'!$E$10,0,10*ROW('Sanitation Data'!E162)),NA())</f>
        <v>#N/A</v>
      </c>
      <c r="AD168" s="91" t="e">
        <f ca="true">+IF(AND(ISNUMBER(OFFSET('Sanitation Data'!$E$11,0,10*ROW('Sanitation Data'!E162))),'Data Summary'!CS168="Yes"),OFFSET('Sanitation Data'!$E$11,0,10*ROW('Sanitation Data'!E162)),NA())</f>
        <v>#N/A</v>
      </c>
      <c r="AE168" s="91" t="e">
        <f ca="true">+IF(AND(ISNUMBER(OFFSET('Sanitation Data'!$E$12,0,10*ROW('Sanitation Data'!E162))),'Data Summary'!CT168="Yes"),OFFSET('Sanitation Data'!$E$12,0,10*ROW('Sanitation Data'!E162)),NA())</f>
        <v>#N/A</v>
      </c>
      <c r="AF168" s="91" t="e">
        <f ca="true">+IF(AND(ISNUMBER(OFFSET('Sanitation Data'!$F$4,0,10*ROW('Sanitation Data'!F162))),'Data Summary'!CU168="Yes"),100-OFFSET('Sanitation Data'!$F$4,0,10*ROW('Sanitation Data'!F162)),NA())</f>
        <v>#N/A</v>
      </c>
      <c r="AG168" s="91" t="e">
        <f ca="true">+IF(AND(ISNUMBER(OFFSET('Sanitation Data'!$F$6,0,10*ROW('Sanitation Data'!F162))),'Data Summary'!CV168="Yes"),OFFSET('Sanitation Data'!$F$6,0,10*ROW('Sanitation Data'!F162)),NA())</f>
        <v>#N/A</v>
      </c>
      <c r="AH168" s="91" t="e">
        <f ca="true">+IF(AND(ISNUMBER(OFFSET('Sanitation Data'!$F$10,0,10*ROW('Sanitation Data'!F162))),'Data Summary'!CW168="Yes"),OFFSET('Sanitation Data'!$F$10,0,10*ROW('Sanitation Data'!F162)),NA())</f>
        <v>#N/A</v>
      </c>
      <c r="AI168" s="91" t="e">
        <f ca="true">+IF(AND(ISNUMBER(OFFSET('Sanitation Data'!$F$11,0,10*ROW('Sanitation Data'!F162))),'Data Summary'!CX168="Yes"),OFFSET('Sanitation Data'!$F$11,0,10*ROW('Sanitation Data'!F162)),NA())</f>
        <v>#N/A</v>
      </c>
      <c r="AJ168" s="91" t="e">
        <f ca="true">+IF(AND(ISNUMBER(OFFSET('Sanitation Data'!$F$12,0,10*ROW('Sanitation Data'!F162))),'Data Summary'!CY168="Yes"),OFFSET('Sanitation Data'!$F$12,0,10*ROW('Sanitation Data'!F162)),NA())</f>
        <v>#N/A</v>
      </c>
      <c r="AK168" s="91" t="e">
        <f ca="true">+IF(AND(ISNUMBER(OFFSET('Sanitation Data'!$G$4,0,10*ROW('Sanitation Data'!G162))),'Data Summary'!CZ168="Yes"),100-OFFSET('Sanitation Data'!$G$4,0,10*ROW('Sanitation Data'!G162)),NA())</f>
        <v>#N/A</v>
      </c>
      <c r="AL168" s="91" t="e">
        <f ca="true">+IF(AND(ISNUMBER(OFFSET('Sanitation Data'!$G$6,0,10*ROW('Sanitation Data'!G162))),'Data Summary'!DA168="Yes"),OFFSET('Sanitation Data'!$G$6,0,10*ROW('Sanitation Data'!G162)),NA())</f>
        <v>#N/A</v>
      </c>
      <c r="AM168" s="91" t="e">
        <f ca="true">+IF(AND(ISNUMBER(OFFSET('Sanitation Data'!$G$10,0,10*ROW('Sanitation Data'!G162))),'Data Summary'!DB168="Yes"),OFFSET('Sanitation Data'!$G$10,0,10*ROW('Sanitation Data'!G162)),NA())</f>
        <v>#N/A</v>
      </c>
      <c r="AN168" s="91" t="e">
        <f ca="true">+IF(AND(ISNUMBER(OFFSET('Sanitation Data'!$G$11,0,10*ROW('Sanitation Data'!G162))),'Data Summary'!DC168="Yes"),OFFSET('Sanitation Data'!$G$11,0,10*ROW('Sanitation Data'!G162)),NA())</f>
        <v>#N/A</v>
      </c>
      <c r="AO168" s="91" t="e">
        <f ca="true">+IF(AND(ISNUMBER(OFFSET('Sanitation Data'!$G$12,0,10*ROW('Sanitation Data'!G162))),'Data Summary'!DD168="Yes"),OFFSET('Sanitation Data'!$G$12,0,10*ROW('Sanitation Data'!G162)),NA())</f>
        <v>#N/A</v>
      </c>
      <c r="AP168" s="91" t="e">
        <f ca="true">+IF(AND(ISNUMBER(OFFSET('Sanitation Data'!$H$4,0,10*ROW('Sanitation Data'!H162))),'Data Summary'!DE168="Yes"),100-OFFSET('Sanitation Data'!$H$4,0,10*ROW('Sanitation Data'!H162)),NA())</f>
        <v>#N/A</v>
      </c>
      <c r="AQ168" s="91" t="e">
        <f ca="true">+IF(AND(ISNUMBER(OFFSET('Sanitation Data'!$H$6,0,10*ROW('Sanitation Data'!H162))),'Data Summary'!DF168="Yes"),OFFSET('Sanitation Data'!$H$6,0,10*ROW('Sanitation Data'!H162)),NA())</f>
        <v>#N/A</v>
      </c>
      <c r="AR168" s="91" t="e">
        <f ca="true">+IF(AND(ISNUMBER(OFFSET('Sanitation Data'!$H$10,0,10*ROW('Sanitation Data'!H162))),'Data Summary'!DG168="Yes"),OFFSET('Sanitation Data'!$H$10,0,10*ROW('Sanitation Data'!H162)),NA())</f>
        <v>#N/A</v>
      </c>
      <c r="AS168" s="91" t="e">
        <f ca="true">+IF(AND(ISNUMBER(OFFSET('Sanitation Data'!$H$11,0,10*ROW('Sanitation Data'!H162))),'Data Summary'!DH168="Yes"),OFFSET('Sanitation Data'!$H$11,0,10*ROW('Sanitation Data'!H162)),NA())</f>
        <v>#N/A</v>
      </c>
      <c r="AT168" s="91" t="e">
        <f ca="true">+IF(AND(ISNUMBER(OFFSET('Sanitation Data'!$H$12,0,10*ROW('Sanitation Data'!H162))),'Data Summary'!DI168="Yes"),OFFSET('Sanitation Data'!$H$12,0,10*ROW('Sanitation Data'!H162)),NA())</f>
        <v>#N/A</v>
      </c>
      <c r="AU168" s="91" t="e">
        <f ca="true">+IF(AND(ISNUMBER(OFFSET('Sanitation Data'!$I$4,0,10*ROW('Sanitation Data'!I162))),'Data Summary'!DJ168="Yes"),100-OFFSET('Sanitation Data'!$I$4,0,10*ROW('Sanitation Data'!I162)),NA())</f>
        <v>#N/A</v>
      </c>
      <c r="AV168" s="91" t="e">
        <f ca="true">+IF(AND(ISNUMBER(OFFSET('Sanitation Data'!$I$6,0,10*ROW('Sanitation Data'!I162))),'Data Summary'!DK168="Yes"),OFFSET('Sanitation Data'!$I$6,0,10*ROW('Sanitation Data'!I162)),NA())</f>
        <v>#N/A</v>
      </c>
      <c r="AW168" s="91" t="e">
        <f ca="true">+IF(AND(ISNUMBER(OFFSET('Sanitation Data'!$I$10,0,10*ROW('Sanitation Data'!I162))),'Data Summary'!DL168="Yes"),OFFSET('Sanitation Data'!$I$10,0,10*ROW('Sanitation Data'!I162)),NA())</f>
        <v>#N/A</v>
      </c>
      <c r="AX168" s="91" t="e">
        <f ca="true">+IF(AND(ISNUMBER(OFFSET('Sanitation Data'!$I$11,0,10*ROW('Sanitation Data'!I162))),'Data Summary'!DM168="Yes"),OFFSET('Sanitation Data'!$I$11,0,10*ROW('Sanitation Data'!I162)),NA())</f>
        <v>#N/A</v>
      </c>
      <c r="AY168" s="91" t="e">
        <f ca="true">+IF(AND(ISNUMBER(OFFSET('Sanitation Data'!$I$12,0,10*ROW('Sanitation Data'!I162))),'Data Summary'!DN168="Yes"),OFFSET('Sanitation Data'!$I$12,0,10*ROW('Sanitation Data'!I162)),NA())</f>
        <v>#N/A</v>
      </c>
      <c r="AZ168" s="92" t="e">
        <f ca="true">+IF(AND(ISNUMBER(OFFSET('Hygiene Data'!$D$5,0,10*ROW('Hygiene Data'!D162))),'Data Summary'!DO168="Yes"),OFFSET('Hygiene Data'!$D$5,0,10*ROW('Hygiene Data'!D162)),NA())</f>
        <v>#N/A</v>
      </c>
      <c r="BA168" s="92" t="e">
        <f ca="true">+IF(AND(ISNUMBER(OFFSET('Hygiene Data'!$D$7,0,10*ROW('Hygiene Data'!D162))),'Data Summary'!DP168="Yes"),OFFSET('Hygiene Data'!$D$7,0,10*ROW('Hygiene Data'!D162)),NA())</f>
        <v>#N/A</v>
      </c>
      <c r="BB168" s="92" t="e">
        <f ca="true">+IF(AND(ISNUMBER(OFFSET('Hygiene Data'!$D$9,0,10*ROW('Hygiene Data'!D162))),'Data Summary'!DQ168="Yes"),OFFSET('Hygiene Data'!$D$9,0,10*ROW('Hygiene Data'!D162)),NA())</f>
        <v>#N/A</v>
      </c>
      <c r="BC168" s="92" t="e">
        <f ca="true">+IF(AND(ISNUMBER(OFFSET('Hygiene Data'!$E$5,0,10*ROW('Hygiene Data'!E162))),'Data Summary'!DR168="Yes"),OFFSET('Hygiene Data'!$E$5,0,10*ROW('Hygiene Data'!E162)),NA())</f>
        <v>#N/A</v>
      </c>
      <c r="BD168" s="92" t="e">
        <f ca="true">+IF(AND(ISNUMBER(OFFSET('Hygiene Data'!$E$7,0,10*ROW('Hygiene Data'!E162))),'Data Summary'!DS168="Yes"),OFFSET('Hygiene Data'!$E$7,0,10*ROW('Hygiene Data'!E162)),NA())</f>
        <v>#N/A</v>
      </c>
      <c r="BE168" s="92" t="e">
        <f ca="true">+IF(AND(ISNUMBER(OFFSET('Hygiene Data'!$E$9,0,10*ROW('Hygiene Data'!E162))),'Data Summary'!DT168="Yes"),OFFSET('Hygiene Data'!$E$9,0,10*ROW('Hygiene Data'!E162)),NA())</f>
        <v>#N/A</v>
      </c>
      <c r="BF168" s="92" t="e">
        <f ca="true">+IF(AND(ISNUMBER(OFFSET('Hygiene Data'!$F$5,0,10*ROW('Hygiene Data'!F162))),'Data Summary'!DU168="Yes"),OFFSET('Hygiene Data'!$F$5,0,10*ROW('Hygiene Data'!F162)),NA())</f>
        <v>#N/A</v>
      </c>
      <c r="BG168" s="92" t="e">
        <f ca="true">+IF(AND(ISNUMBER(OFFSET('Hygiene Data'!$F$7,0,10*ROW('Hygiene Data'!F162))),'Data Summary'!DV168="Yes"),OFFSET('Hygiene Data'!$F$7,0,10*ROW('Hygiene Data'!F162)),NA())</f>
        <v>#N/A</v>
      </c>
      <c r="BH168" s="92" t="e">
        <f ca="true">+IF(AND(ISNUMBER(OFFSET('Hygiene Data'!$F$9,0,10*ROW('Hygiene Data'!F162))),'Data Summary'!DW168="Yes"),OFFSET('Hygiene Data'!$F$9,0,10*ROW('Hygiene Data'!F162)),NA())</f>
        <v>#N/A</v>
      </c>
      <c r="BI168" s="92" t="e">
        <f ca="true">+IF(AND(ISNUMBER(OFFSET('Hygiene Data'!$G$5,0,10*ROW('Hygiene Data'!G162))),'Data Summary'!DX168="Yes"),OFFSET('Hygiene Data'!$G$5,0,10*ROW('Hygiene Data'!G162)),NA())</f>
        <v>#N/A</v>
      </c>
      <c r="BJ168" s="92" t="e">
        <f ca="true">+IF(AND(ISNUMBER(OFFSET('Hygiene Data'!$G$7,0,10*ROW('Hygiene Data'!G162))),'Data Summary'!DY168="Yes"),OFFSET('Hygiene Data'!$G$7,0,10*ROW('Hygiene Data'!G162)),NA())</f>
        <v>#N/A</v>
      </c>
      <c r="BK168" s="92" t="e">
        <f ca="true">+IF(AND(ISNUMBER(OFFSET('Hygiene Data'!$G$9,0,10*ROW('Hygiene Data'!G162))),'Data Summary'!DZ168="Yes"),OFFSET('Hygiene Data'!$G$9,0,10*ROW('Hygiene Data'!G162)),NA())</f>
        <v>#N/A</v>
      </c>
      <c r="BL168" s="92" t="e">
        <f ca="true">+IF(AND(ISNUMBER(OFFSET('Hygiene Data'!$H$5,0,10*ROW('Hygiene Data'!H162))),'Data Summary'!EA168="Yes"),OFFSET('Hygiene Data'!$H$5,0,10*ROW('Hygiene Data'!H162)),NA())</f>
        <v>#N/A</v>
      </c>
      <c r="BM168" s="92" t="e">
        <f ca="true">+IF(AND(ISNUMBER(OFFSET('Hygiene Data'!$H$7,0,10*ROW('Hygiene Data'!H162))),'Data Summary'!EB168="Yes"),OFFSET('Hygiene Data'!$H$7,0,10*ROW('Hygiene Data'!H162)),NA())</f>
        <v>#N/A</v>
      </c>
      <c r="BN168" s="92" t="e">
        <f ca="true">+IF(AND(ISNUMBER(OFFSET('Hygiene Data'!$H$9,0,10*ROW('Hygiene Data'!H162))),'Data Summary'!EC168="Yes"),OFFSET('Hygiene Data'!$H$9,0,10*ROW('Hygiene Data'!H162)),NA())</f>
        <v>#N/A</v>
      </c>
      <c r="BO168" s="92" t="e">
        <f ca="true">+IF(AND(ISNUMBER(OFFSET('Hygiene Data'!$I$5,0,10*ROW('Hygiene Data'!I162))),'Data Summary'!ED168="Yes"),OFFSET('Hygiene Data'!$I$5,0,10*ROW('Hygiene Data'!I162)),NA())</f>
        <v>#N/A</v>
      </c>
      <c r="BP168" s="92" t="e">
        <f ca="true">+IF(AND(ISNUMBER(OFFSET('Hygiene Data'!$I$7,0,10*ROW('Hygiene Data'!I162))),'Data Summary'!EE168="Yes"),OFFSET('Hygiene Data'!$I$7,0,10*ROW('Hygiene Data'!I162)),NA())</f>
        <v>#N/A</v>
      </c>
      <c r="BQ168" s="92"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4" t="str">
        <f ca="true">+IF(ISTEXT('Data Summary'!B169),'Data Summary'!B169,"")</f>
        <v/>
      </c>
      <c r="C169" s="327" t="e">
        <f ca="true">+VALUE('Data Summary'!C169)</f>
        <v>#VALUE!</v>
      </c>
      <c r="D169" s="90" t="e">
        <f ca="true">+IF(AND(ISNUMBER(OFFSET('Water Data'!$D$4,0,10*ROW('Water Data'!D163))),'Data Summary'!BS169="Yes"),100-OFFSET('Water Data'!$D$4,0,10*ROW('Water Data'!D163)),NA())</f>
        <v>#N/A</v>
      </c>
      <c r="E169" s="90" t="e">
        <f ca="true">+IF(AND(ISNUMBER(OFFSET('Water Data'!$D$6,0,10*ROW('Water Data'!D163))),'Data Summary'!BT169="Yes"),OFFSET('Water Data'!$D$6,0,10*ROW('Water Data'!D163)),NA())</f>
        <v>#N/A</v>
      </c>
      <c r="F169" s="90" t="e">
        <f ca="true">+IF(AND(ISNUMBER(OFFSET('Water Data'!$D$9,0,10*ROW('Water Data'!D163))),'Data Summary'!BU169="Yes"),OFFSET('Water Data'!$D$9,0,10*ROW('Water Data'!D163)),NA())</f>
        <v>#N/A</v>
      </c>
      <c r="G169" s="90" t="e">
        <f ca="true">+IF(AND(ISNUMBER(OFFSET('Water Data'!$E$4,0,10*ROW('Water Data'!E163))),'Data Summary'!BV169="Yes"),100-OFFSET('Water Data'!$E$4,0,10*ROW('Water Data'!E163)),NA())</f>
        <v>#N/A</v>
      </c>
      <c r="H169" s="90" t="e">
        <f ca="true">+IF(AND(ISNUMBER(OFFSET('Water Data'!$E$6,0,10*ROW('Water Data'!E163))),'Data Summary'!BW169="Yes"),OFFSET('Water Data'!$E$6,0,10*ROW('Water Data'!E163)),NA())</f>
        <v>#N/A</v>
      </c>
      <c r="I169" s="90" t="e">
        <f ca="true">+IF(AND(ISNUMBER(OFFSET('Water Data'!$E$9,0,10*ROW('Water Data'!E163))),'Data Summary'!BX169="Yes"),OFFSET('Water Data'!$E$9,0,10*ROW('Water Data'!E163)),NA())</f>
        <v>#N/A</v>
      </c>
      <c r="J169" s="90" t="e">
        <f ca="true">+IF(AND(ISNUMBER(OFFSET('Water Data'!$F$4,0,10*ROW('Water Data'!F163))),'Data Summary'!BY169="Yes"),100-OFFSET('Water Data'!$F$4,0,10*ROW('Water Data'!F163)),NA())</f>
        <v>#N/A</v>
      </c>
      <c r="K169" s="90" t="e">
        <f ca="true">+IF(AND(ISNUMBER(OFFSET('Water Data'!$F$6,0,10*ROW('Water Data'!F163))),'Data Summary'!BZ169="Yes"),OFFSET('Water Data'!$F$6,0,10*ROW('Water Data'!F163)),NA())</f>
        <v>#N/A</v>
      </c>
      <c r="L169" s="90" t="e">
        <f ca="true">+IF(AND(ISNUMBER(OFFSET('Water Data'!$F$9,0,10*ROW('Water Data'!F163))),'Data Summary'!CA169="Yes"),OFFSET('Water Data'!$F$9,0,10*ROW('Water Data'!F163)),NA())</f>
        <v>#N/A</v>
      </c>
      <c r="M169" s="90" t="e">
        <f ca="true">+IF(AND(ISNUMBER(OFFSET('Water Data'!$G$4,0,10*ROW('Water Data'!G163))),'Data Summary'!CB169="Yes"),100-OFFSET('Water Data'!$G$4,0,10*ROW('Water Data'!G163)),NA())</f>
        <v>#N/A</v>
      </c>
      <c r="N169" s="90" t="e">
        <f ca="true">+IF(AND(ISNUMBER(OFFSET('Water Data'!$G$6,0,10*ROW('Water Data'!G163))),'Data Summary'!CC169="Yes"),OFFSET('Water Data'!$G$6,0,10*ROW('Water Data'!G163)),NA())</f>
        <v>#N/A</v>
      </c>
      <c r="O169" s="90" t="e">
        <f ca="true">+IF(AND(ISNUMBER(OFFSET('Water Data'!$G$9,0,10*ROW('Water Data'!G163))),'Data Summary'!CD169="Yes"),OFFSET('Water Data'!$G$9,0,10*ROW('Water Data'!G163)),NA())</f>
        <v>#N/A</v>
      </c>
      <c r="P169" s="90" t="e">
        <f ca="true">+IF(AND(ISNUMBER(OFFSET('Water Data'!$H$4,0,10*ROW('Water Data'!H163))),'Data Summary'!CE169="Yes"),100-OFFSET('Water Data'!$H$4,0,10*ROW('Water Data'!H163)),NA())</f>
        <v>#N/A</v>
      </c>
      <c r="Q169" s="90" t="e">
        <f ca="true">+IF(AND(ISNUMBER(OFFSET('Water Data'!$H$6,0,10*ROW('Water Data'!H163))),'Data Summary'!CF169="Yes"),OFFSET('Water Data'!$H$6,0,10*ROW('Water Data'!H163)),NA())</f>
        <v>#N/A</v>
      </c>
      <c r="R169" s="90" t="e">
        <f ca="true">+IF(AND(ISNUMBER(OFFSET('Water Data'!$H$9,0,10*ROW('Water Data'!H163))),'Data Summary'!CG169="Yes"),OFFSET('Water Data'!$H$9,0,10*ROW('Water Data'!H163)),NA())</f>
        <v>#N/A</v>
      </c>
      <c r="S169" s="90" t="e">
        <f ca="true">+IF(AND(ISNUMBER(OFFSET('Water Data'!$I$4,0,10*ROW('Water Data'!I163))),'Data Summary'!CH169="Yes"),100-OFFSET('Water Data'!$I$4,0,10*ROW('Water Data'!I163)),NA())</f>
        <v>#N/A</v>
      </c>
      <c r="T169" s="90" t="e">
        <f ca="true">+IF(AND(ISNUMBER(OFFSET('Water Data'!$I$6,0,10*ROW('Water Data'!I163))),'Data Summary'!CI169="Yes"),OFFSET('Water Data'!$I$6,0,10*ROW('Water Data'!I163)),NA())</f>
        <v>#N/A</v>
      </c>
      <c r="U169" s="90" t="e">
        <f ca="true">+IF(AND(ISNUMBER(OFFSET('Water Data'!$I$9,0,10*ROW('Water Data'!I163))),'Data Summary'!CJ169="Yes"),OFFSET('Water Data'!$I$9,0,10*ROW('Water Data'!I163)),NA())</f>
        <v>#N/A</v>
      </c>
      <c r="V169" s="91" t="e">
        <f ca="true">+IF(AND(ISNUMBER(OFFSET('Sanitation Data'!$D$4,0,10*ROW('Sanitation Data'!D163))),'Data Summary'!CK169="Yes"),100-OFFSET('Sanitation Data'!$D$4,0,10*ROW('Sanitation Data'!D163)),NA())</f>
        <v>#N/A</v>
      </c>
      <c r="W169" s="91" t="e">
        <f ca="true">+IF(AND(ISNUMBER(OFFSET('Sanitation Data'!$D$6,0,10*ROW('Sanitation Data'!D163))),'Data Summary'!CL169="Yes"),OFFSET('Sanitation Data'!$D$6,0,10*ROW('Sanitation Data'!D163)),NA())</f>
        <v>#N/A</v>
      </c>
      <c r="X169" s="91" t="e">
        <f ca="true">+IF(AND(ISNUMBER(OFFSET('Sanitation Data'!$D$10,0,10*ROW('Sanitation Data'!D163))),'Data Summary'!CM169="Yes"),OFFSET('Sanitation Data'!$D$10,0,10*ROW('Sanitation Data'!D163)),NA())</f>
        <v>#N/A</v>
      </c>
      <c r="Y169" s="91" t="e">
        <f ca="true">+IF(AND(ISNUMBER(OFFSET('Sanitation Data'!$D$11,0,10*ROW('Sanitation Data'!D163))),'Data Summary'!CN169="Yes"),OFFSET('Sanitation Data'!$D$11,0,10*ROW('Sanitation Data'!D163)),NA())</f>
        <v>#N/A</v>
      </c>
      <c r="Z169" s="91" t="e">
        <f ca="true">+IF(AND(ISNUMBER(OFFSET('Sanitation Data'!$D$12,0,10*ROW('Sanitation Data'!D163))),'Data Summary'!CO169="Yes"),OFFSET('Sanitation Data'!$D$12,0,10*ROW('Sanitation Data'!D163)),NA())</f>
        <v>#N/A</v>
      </c>
      <c r="AA169" s="91" t="e">
        <f ca="true">+IF(AND(ISNUMBER(OFFSET('Sanitation Data'!$E$4,0,10*ROW('Sanitation Data'!E163))),'Data Summary'!CP169="Yes"),100-OFFSET('Sanitation Data'!$E$4,0,10*ROW('Sanitation Data'!E163)),NA())</f>
        <v>#N/A</v>
      </c>
      <c r="AB169" s="91" t="e">
        <f ca="true">+IF(AND(ISNUMBER(OFFSET('Sanitation Data'!$E$6,0,10*ROW('Sanitation Data'!E163))),'Data Summary'!CQ169="Yes"),OFFSET('Sanitation Data'!$E$6,0,10*ROW('Sanitation Data'!E163)),NA())</f>
        <v>#N/A</v>
      </c>
      <c r="AC169" s="91" t="e">
        <f ca="true">+IF(AND(ISNUMBER(OFFSET('Sanitation Data'!$E$10,0,10*ROW('Sanitation Data'!E163))),'Data Summary'!CR169="Yes"),OFFSET('Sanitation Data'!$E$10,0,10*ROW('Sanitation Data'!E163)),NA())</f>
        <v>#N/A</v>
      </c>
      <c r="AD169" s="91" t="e">
        <f ca="true">+IF(AND(ISNUMBER(OFFSET('Sanitation Data'!$E$11,0,10*ROW('Sanitation Data'!E163))),'Data Summary'!CS169="Yes"),OFFSET('Sanitation Data'!$E$11,0,10*ROW('Sanitation Data'!E163)),NA())</f>
        <v>#N/A</v>
      </c>
      <c r="AE169" s="91" t="e">
        <f ca="true">+IF(AND(ISNUMBER(OFFSET('Sanitation Data'!$E$12,0,10*ROW('Sanitation Data'!E163))),'Data Summary'!CT169="Yes"),OFFSET('Sanitation Data'!$E$12,0,10*ROW('Sanitation Data'!E163)),NA())</f>
        <v>#N/A</v>
      </c>
      <c r="AF169" s="91" t="e">
        <f ca="true">+IF(AND(ISNUMBER(OFFSET('Sanitation Data'!$F$4,0,10*ROW('Sanitation Data'!F163))),'Data Summary'!CU169="Yes"),100-OFFSET('Sanitation Data'!$F$4,0,10*ROW('Sanitation Data'!F163)),NA())</f>
        <v>#N/A</v>
      </c>
      <c r="AG169" s="91" t="e">
        <f ca="true">+IF(AND(ISNUMBER(OFFSET('Sanitation Data'!$F$6,0,10*ROW('Sanitation Data'!F163))),'Data Summary'!CV169="Yes"),OFFSET('Sanitation Data'!$F$6,0,10*ROW('Sanitation Data'!F163)),NA())</f>
        <v>#N/A</v>
      </c>
      <c r="AH169" s="91" t="e">
        <f ca="true">+IF(AND(ISNUMBER(OFFSET('Sanitation Data'!$F$10,0,10*ROW('Sanitation Data'!F163))),'Data Summary'!CW169="Yes"),OFFSET('Sanitation Data'!$F$10,0,10*ROW('Sanitation Data'!F163)),NA())</f>
        <v>#N/A</v>
      </c>
      <c r="AI169" s="91" t="e">
        <f ca="true">+IF(AND(ISNUMBER(OFFSET('Sanitation Data'!$F$11,0,10*ROW('Sanitation Data'!F163))),'Data Summary'!CX169="Yes"),OFFSET('Sanitation Data'!$F$11,0,10*ROW('Sanitation Data'!F163)),NA())</f>
        <v>#N/A</v>
      </c>
      <c r="AJ169" s="91" t="e">
        <f ca="true">+IF(AND(ISNUMBER(OFFSET('Sanitation Data'!$F$12,0,10*ROW('Sanitation Data'!F163))),'Data Summary'!CY169="Yes"),OFFSET('Sanitation Data'!$F$12,0,10*ROW('Sanitation Data'!F163)),NA())</f>
        <v>#N/A</v>
      </c>
      <c r="AK169" s="91" t="e">
        <f ca="true">+IF(AND(ISNUMBER(OFFSET('Sanitation Data'!$G$4,0,10*ROW('Sanitation Data'!G163))),'Data Summary'!CZ169="Yes"),100-OFFSET('Sanitation Data'!$G$4,0,10*ROW('Sanitation Data'!G163)),NA())</f>
        <v>#N/A</v>
      </c>
      <c r="AL169" s="91" t="e">
        <f ca="true">+IF(AND(ISNUMBER(OFFSET('Sanitation Data'!$G$6,0,10*ROW('Sanitation Data'!G163))),'Data Summary'!DA169="Yes"),OFFSET('Sanitation Data'!$G$6,0,10*ROW('Sanitation Data'!G163)),NA())</f>
        <v>#N/A</v>
      </c>
      <c r="AM169" s="91" t="e">
        <f ca="true">+IF(AND(ISNUMBER(OFFSET('Sanitation Data'!$G$10,0,10*ROW('Sanitation Data'!G163))),'Data Summary'!DB169="Yes"),OFFSET('Sanitation Data'!$G$10,0,10*ROW('Sanitation Data'!G163)),NA())</f>
        <v>#N/A</v>
      </c>
      <c r="AN169" s="91" t="e">
        <f ca="true">+IF(AND(ISNUMBER(OFFSET('Sanitation Data'!$G$11,0,10*ROW('Sanitation Data'!G163))),'Data Summary'!DC169="Yes"),OFFSET('Sanitation Data'!$G$11,0,10*ROW('Sanitation Data'!G163)),NA())</f>
        <v>#N/A</v>
      </c>
      <c r="AO169" s="91" t="e">
        <f ca="true">+IF(AND(ISNUMBER(OFFSET('Sanitation Data'!$G$12,0,10*ROW('Sanitation Data'!G163))),'Data Summary'!DD169="Yes"),OFFSET('Sanitation Data'!$G$12,0,10*ROW('Sanitation Data'!G163)),NA())</f>
        <v>#N/A</v>
      </c>
      <c r="AP169" s="91" t="e">
        <f ca="true">+IF(AND(ISNUMBER(OFFSET('Sanitation Data'!$H$4,0,10*ROW('Sanitation Data'!H163))),'Data Summary'!DE169="Yes"),100-OFFSET('Sanitation Data'!$H$4,0,10*ROW('Sanitation Data'!H163)),NA())</f>
        <v>#N/A</v>
      </c>
      <c r="AQ169" s="91" t="e">
        <f ca="true">+IF(AND(ISNUMBER(OFFSET('Sanitation Data'!$H$6,0,10*ROW('Sanitation Data'!H163))),'Data Summary'!DF169="Yes"),OFFSET('Sanitation Data'!$H$6,0,10*ROW('Sanitation Data'!H163)),NA())</f>
        <v>#N/A</v>
      </c>
      <c r="AR169" s="91" t="e">
        <f ca="true">+IF(AND(ISNUMBER(OFFSET('Sanitation Data'!$H$10,0,10*ROW('Sanitation Data'!H163))),'Data Summary'!DG169="Yes"),OFFSET('Sanitation Data'!$H$10,0,10*ROW('Sanitation Data'!H163)),NA())</f>
        <v>#N/A</v>
      </c>
      <c r="AS169" s="91" t="e">
        <f ca="true">+IF(AND(ISNUMBER(OFFSET('Sanitation Data'!$H$11,0,10*ROW('Sanitation Data'!H163))),'Data Summary'!DH169="Yes"),OFFSET('Sanitation Data'!$H$11,0,10*ROW('Sanitation Data'!H163)),NA())</f>
        <v>#N/A</v>
      </c>
      <c r="AT169" s="91" t="e">
        <f ca="true">+IF(AND(ISNUMBER(OFFSET('Sanitation Data'!$H$12,0,10*ROW('Sanitation Data'!H163))),'Data Summary'!DI169="Yes"),OFFSET('Sanitation Data'!$H$12,0,10*ROW('Sanitation Data'!H163)),NA())</f>
        <v>#N/A</v>
      </c>
      <c r="AU169" s="91" t="e">
        <f ca="true">+IF(AND(ISNUMBER(OFFSET('Sanitation Data'!$I$4,0,10*ROW('Sanitation Data'!I163))),'Data Summary'!DJ169="Yes"),100-OFFSET('Sanitation Data'!$I$4,0,10*ROW('Sanitation Data'!I163)),NA())</f>
        <v>#N/A</v>
      </c>
      <c r="AV169" s="91" t="e">
        <f ca="true">+IF(AND(ISNUMBER(OFFSET('Sanitation Data'!$I$6,0,10*ROW('Sanitation Data'!I163))),'Data Summary'!DK169="Yes"),OFFSET('Sanitation Data'!$I$6,0,10*ROW('Sanitation Data'!I163)),NA())</f>
        <v>#N/A</v>
      </c>
      <c r="AW169" s="91" t="e">
        <f ca="true">+IF(AND(ISNUMBER(OFFSET('Sanitation Data'!$I$10,0,10*ROW('Sanitation Data'!I163))),'Data Summary'!DL169="Yes"),OFFSET('Sanitation Data'!$I$10,0,10*ROW('Sanitation Data'!I163)),NA())</f>
        <v>#N/A</v>
      </c>
      <c r="AX169" s="91" t="e">
        <f ca="true">+IF(AND(ISNUMBER(OFFSET('Sanitation Data'!$I$11,0,10*ROW('Sanitation Data'!I163))),'Data Summary'!DM169="Yes"),OFFSET('Sanitation Data'!$I$11,0,10*ROW('Sanitation Data'!I163)),NA())</f>
        <v>#N/A</v>
      </c>
      <c r="AY169" s="91" t="e">
        <f ca="true">+IF(AND(ISNUMBER(OFFSET('Sanitation Data'!$I$12,0,10*ROW('Sanitation Data'!I163))),'Data Summary'!DN169="Yes"),OFFSET('Sanitation Data'!$I$12,0,10*ROW('Sanitation Data'!I163)),NA())</f>
        <v>#N/A</v>
      </c>
      <c r="AZ169" s="92" t="e">
        <f ca="true">+IF(AND(ISNUMBER(OFFSET('Hygiene Data'!$D$5,0,10*ROW('Hygiene Data'!D163))),'Data Summary'!DO169="Yes"),OFFSET('Hygiene Data'!$D$5,0,10*ROW('Hygiene Data'!D163)),NA())</f>
        <v>#N/A</v>
      </c>
      <c r="BA169" s="92" t="e">
        <f ca="true">+IF(AND(ISNUMBER(OFFSET('Hygiene Data'!$D$7,0,10*ROW('Hygiene Data'!D163))),'Data Summary'!DP169="Yes"),OFFSET('Hygiene Data'!$D$7,0,10*ROW('Hygiene Data'!D163)),NA())</f>
        <v>#N/A</v>
      </c>
      <c r="BB169" s="92" t="e">
        <f ca="true">+IF(AND(ISNUMBER(OFFSET('Hygiene Data'!$D$9,0,10*ROW('Hygiene Data'!D163))),'Data Summary'!DQ169="Yes"),OFFSET('Hygiene Data'!$D$9,0,10*ROW('Hygiene Data'!D163)),NA())</f>
        <v>#N/A</v>
      </c>
      <c r="BC169" s="92" t="e">
        <f ca="true">+IF(AND(ISNUMBER(OFFSET('Hygiene Data'!$E$5,0,10*ROW('Hygiene Data'!E163))),'Data Summary'!DR169="Yes"),OFFSET('Hygiene Data'!$E$5,0,10*ROW('Hygiene Data'!E163)),NA())</f>
        <v>#N/A</v>
      </c>
      <c r="BD169" s="92" t="e">
        <f ca="true">+IF(AND(ISNUMBER(OFFSET('Hygiene Data'!$E$7,0,10*ROW('Hygiene Data'!E163))),'Data Summary'!DS169="Yes"),OFFSET('Hygiene Data'!$E$7,0,10*ROW('Hygiene Data'!E163)),NA())</f>
        <v>#N/A</v>
      </c>
      <c r="BE169" s="92" t="e">
        <f ca="true">+IF(AND(ISNUMBER(OFFSET('Hygiene Data'!$E$9,0,10*ROW('Hygiene Data'!E163))),'Data Summary'!DT169="Yes"),OFFSET('Hygiene Data'!$E$9,0,10*ROW('Hygiene Data'!E163)),NA())</f>
        <v>#N/A</v>
      </c>
      <c r="BF169" s="92" t="e">
        <f ca="true">+IF(AND(ISNUMBER(OFFSET('Hygiene Data'!$F$5,0,10*ROW('Hygiene Data'!F163))),'Data Summary'!DU169="Yes"),OFFSET('Hygiene Data'!$F$5,0,10*ROW('Hygiene Data'!F163)),NA())</f>
        <v>#N/A</v>
      </c>
      <c r="BG169" s="92" t="e">
        <f ca="true">+IF(AND(ISNUMBER(OFFSET('Hygiene Data'!$F$7,0,10*ROW('Hygiene Data'!F163))),'Data Summary'!DV169="Yes"),OFFSET('Hygiene Data'!$F$7,0,10*ROW('Hygiene Data'!F163)),NA())</f>
        <v>#N/A</v>
      </c>
      <c r="BH169" s="92" t="e">
        <f ca="true">+IF(AND(ISNUMBER(OFFSET('Hygiene Data'!$F$9,0,10*ROW('Hygiene Data'!F163))),'Data Summary'!DW169="Yes"),OFFSET('Hygiene Data'!$F$9,0,10*ROW('Hygiene Data'!F163)),NA())</f>
        <v>#N/A</v>
      </c>
      <c r="BI169" s="92" t="e">
        <f ca="true">+IF(AND(ISNUMBER(OFFSET('Hygiene Data'!$G$5,0,10*ROW('Hygiene Data'!G163))),'Data Summary'!DX169="Yes"),OFFSET('Hygiene Data'!$G$5,0,10*ROW('Hygiene Data'!G163)),NA())</f>
        <v>#N/A</v>
      </c>
      <c r="BJ169" s="92" t="e">
        <f ca="true">+IF(AND(ISNUMBER(OFFSET('Hygiene Data'!$G$7,0,10*ROW('Hygiene Data'!G163))),'Data Summary'!DY169="Yes"),OFFSET('Hygiene Data'!$G$7,0,10*ROW('Hygiene Data'!G163)),NA())</f>
        <v>#N/A</v>
      </c>
      <c r="BK169" s="92" t="e">
        <f ca="true">+IF(AND(ISNUMBER(OFFSET('Hygiene Data'!$G$9,0,10*ROW('Hygiene Data'!G163))),'Data Summary'!DZ169="Yes"),OFFSET('Hygiene Data'!$G$9,0,10*ROW('Hygiene Data'!G163)),NA())</f>
        <v>#N/A</v>
      </c>
      <c r="BL169" s="92" t="e">
        <f ca="true">+IF(AND(ISNUMBER(OFFSET('Hygiene Data'!$H$5,0,10*ROW('Hygiene Data'!H163))),'Data Summary'!EA169="Yes"),OFFSET('Hygiene Data'!$H$5,0,10*ROW('Hygiene Data'!H163)),NA())</f>
        <v>#N/A</v>
      </c>
      <c r="BM169" s="92" t="e">
        <f ca="true">+IF(AND(ISNUMBER(OFFSET('Hygiene Data'!$H$7,0,10*ROW('Hygiene Data'!H163))),'Data Summary'!EB169="Yes"),OFFSET('Hygiene Data'!$H$7,0,10*ROW('Hygiene Data'!H163)),NA())</f>
        <v>#N/A</v>
      </c>
      <c r="BN169" s="92" t="e">
        <f ca="true">+IF(AND(ISNUMBER(OFFSET('Hygiene Data'!$H$9,0,10*ROW('Hygiene Data'!H163))),'Data Summary'!EC169="Yes"),OFFSET('Hygiene Data'!$H$9,0,10*ROW('Hygiene Data'!H163)),NA())</f>
        <v>#N/A</v>
      </c>
      <c r="BO169" s="92" t="e">
        <f ca="true">+IF(AND(ISNUMBER(OFFSET('Hygiene Data'!$I$5,0,10*ROW('Hygiene Data'!I163))),'Data Summary'!ED169="Yes"),OFFSET('Hygiene Data'!$I$5,0,10*ROW('Hygiene Data'!I163)),NA())</f>
        <v>#N/A</v>
      </c>
      <c r="BP169" s="92" t="e">
        <f ca="true">+IF(AND(ISNUMBER(OFFSET('Hygiene Data'!$I$7,0,10*ROW('Hygiene Data'!I163))),'Data Summary'!EE169="Yes"),OFFSET('Hygiene Data'!$I$7,0,10*ROW('Hygiene Data'!I163)),NA())</f>
        <v>#N/A</v>
      </c>
      <c r="BQ169" s="92"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4" t="str">
        <f ca="true">+IF(ISTEXT('Data Summary'!B170),'Data Summary'!B170,"")</f>
        <v/>
      </c>
      <c r="C170" s="327" t="e">
        <f ca="true">+VALUE('Data Summary'!C170)</f>
        <v>#VALUE!</v>
      </c>
      <c r="D170" s="90" t="e">
        <f ca="true">+IF(AND(ISNUMBER(OFFSET('Water Data'!$D$4,0,10*ROW('Water Data'!D164))),'Data Summary'!BS170="Yes"),100-OFFSET('Water Data'!$D$4,0,10*ROW('Water Data'!D164)),NA())</f>
        <v>#N/A</v>
      </c>
      <c r="E170" s="90" t="e">
        <f ca="true">+IF(AND(ISNUMBER(OFFSET('Water Data'!$D$6,0,10*ROW('Water Data'!D164))),'Data Summary'!BT170="Yes"),OFFSET('Water Data'!$D$6,0,10*ROW('Water Data'!D164)),NA())</f>
        <v>#N/A</v>
      </c>
      <c r="F170" s="90" t="e">
        <f ca="true">+IF(AND(ISNUMBER(OFFSET('Water Data'!$D$9,0,10*ROW('Water Data'!D164))),'Data Summary'!BU170="Yes"),OFFSET('Water Data'!$D$9,0,10*ROW('Water Data'!D164)),NA())</f>
        <v>#N/A</v>
      </c>
      <c r="G170" s="90" t="e">
        <f ca="true">+IF(AND(ISNUMBER(OFFSET('Water Data'!$E$4,0,10*ROW('Water Data'!E164))),'Data Summary'!BV170="Yes"),100-OFFSET('Water Data'!$E$4,0,10*ROW('Water Data'!E164)),NA())</f>
        <v>#N/A</v>
      </c>
      <c r="H170" s="90" t="e">
        <f ca="true">+IF(AND(ISNUMBER(OFFSET('Water Data'!$E$6,0,10*ROW('Water Data'!E164))),'Data Summary'!BW170="Yes"),OFFSET('Water Data'!$E$6,0,10*ROW('Water Data'!E164)),NA())</f>
        <v>#N/A</v>
      </c>
      <c r="I170" s="90" t="e">
        <f ca="true">+IF(AND(ISNUMBER(OFFSET('Water Data'!$E$9,0,10*ROW('Water Data'!E164))),'Data Summary'!BX170="Yes"),OFFSET('Water Data'!$E$9,0,10*ROW('Water Data'!E164)),NA())</f>
        <v>#N/A</v>
      </c>
      <c r="J170" s="90" t="e">
        <f ca="true">+IF(AND(ISNUMBER(OFFSET('Water Data'!$F$4,0,10*ROW('Water Data'!F164))),'Data Summary'!BY170="Yes"),100-OFFSET('Water Data'!$F$4,0,10*ROW('Water Data'!F164)),NA())</f>
        <v>#N/A</v>
      </c>
      <c r="K170" s="90" t="e">
        <f ca="true">+IF(AND(ISNUMBER(OFFSET('Water Data'!$F$6,0,10*ROW('Water Data'!F164))),'Data Summary'!BZ170="Yes"),OFFSET('Water Data'!$F$6,0,10*ROW('Water Data'!F164)),NA())</f>
        <v>#N/A</v>
      </c>
      <c r="L170" s="90" t="e">
        <f ca="true">+IF(AND(ISNUMBER(OFFSET('Water Data'!$F$9,0,10*ROW('Water Data'!F164))),'Data Summary'!CA170="Yes"),OFFSET('Water Data'!$F$9,0,10*ROW('Water Data'!F164)),NA())</f>
        <v>#N/A</v>
      </c>
      <c r="M170" s="90" t="e">
        <f ca="true">+IF(AND(ISNUMBER(OFFSET('Water Data'!$G$4,0,10*ROW('Water Data'!G164))),'Data Summary'!CB170="Yes"),100-OFFSET('Water Data'!$G$4,0,10*ROW('Water Data'!G164)),NA())</f>
        <v>#N/A</v>
      </c>
      <c r="N170" s="90" t="e">
        <f ca="true">+IF(AND(ISNUMBER(OFFSET('Water Data'!$G$6,0,10*ROW('Water Data'!G164))),'Data Summary'!CC170="Yes"),OFFSET('Water Data'!$G$6,0,10*ROW('Water Data'!G164)),NA())</f>
        <v>#N/A</v>
      </c>
      <c r="O170" s="90" t="e">
        <f ca="true">+IF(AND(ISNUMBER(OFFSET('Water Data'!$G$9,0,10*ROW('Water Data'!G164))),'Data Summary'!CD170="Yes"),OFFSET('Water Data'!$G$9,0,10*ROW('Water Data'!G164)),NA())</f>
        <v>#N/A</v>
      </c>
      <c r="P170" s="90" t="e">
        <f ca="true">+IF(AND(ISNUMBER(OFFSET('Water Data'!$H$4,0,10*ROW('Water Data'!H164))),'Data Summary'!CE170="Yes"),100-OFFSET('Water Data'!$H$4,0,10*ROW('Water Data'!H164)),NA())</f>
        <v>#N/A</v>
      </c>
      <c r="Q170" s="90" t="e">
        <f ca="true">+IF(AND(ISNUMBER(OFFSET('Water Data'!$H$6,0,10*ROW('Water Data'!H164))),'Data Summary'!CF170="Yes"),OFFSET('Water Data'!$H$6,0,10*ROW('Water Data'!H164)),NA())</f>
        <v>#N/A</v>
      </c>
      <c r="R170" s="90" t="e">
        <f ca="true">+IF(AND(ISNUMBER(OFFSET('Water Data'!$H$9,0,10*ROW('Water Data'!H164))),'Data Summary'!CG170="Yes"),OFFSET('Water Data'!$H$9,0,10*ROW('Water Data'!H164)),NA())</f>
        <v>#N/A</v>
      </c>
      <c r="S170" s="90" t="e">
        <f ca="true">+IF(AND(ISNUMBER(OFFSET('Water Data'!$I$4,0,10*ROW('Water Data'!I164))),'Data Summary'!CH170="Yes"),100-OFFSET('Water Data'!$I$4,0,10*ROW('Water Data'!I164)),NA())</f>
        <v>#N/A</v>
      </c>
      <c r="T170" s="90" t="e">
        <f ca="true">+IF(AND(ISNUMBER(OFFSET('Water Data'!$I$6,0,10*ROW('Water Data'!I164))),'Data Summary'!CI170="Yes"),OFFSET('Water Data'!$I$6,0,10*ROW('Water Data'!I164)),NA())</f>
        <v>#N/A</v>
      </c>
      <c r="U170" s="90" t="e">
        <f ca="true">+IF(AND(ISNUMBER(OFFSET('Water Data'!$I$9,0,10*ROW('Water Data'!I164))),'Data Summary'!CJ170="Yes"),OFFSET('Water Data'!$I$9,0,10*ROW('Water Data'!I164)),NA())</f>
        <v>#N/A</v>
      </c>
      <c r="V170" s="91" t="e">
        <f ca="true">+IF(AND(ISNUMBER(OFFSET('Sanitation Data'!$D$4,0,10*ROW('Sanitation Data'!D164))),'Data Summary'!CK170="Yes"),100-OFFSET('Sanitation Data'!$D$4,0,10*ROW('Sanitation Data'!D164)),NA())</f>
        <v>#N/A</v>
      </c>
      <c r="W170" s="91" t="e">
        <f ca="true">+IF(AND(ISNUMBER(OFFSET('Sanitation Data'!$D$6,0,10*ROW('Sanitation Data'!D164))),'Data Summary'!CL170="Yes"),OFFSET('Sanitation Data'!$D$6,0,10*ROW('Sanitation Data'!D164)),NA())</f>
        <v>#N/A</v>
      </c>
      <c r="X170" s="91" t="e">
        <f ca="true">+IF(AND(ISNUMBER(OFFSET('Sanitation Data'!$D$10,0,10*ROW('Sanitation Data'!D164))),'Data Summary'!CM170="Yes"),OFFSET('Sanitation Data'!$D$10,0,10*ROW('Sanitation Data'!D164)),NA())</f>
        <v>#N/A</v>
      </c>
      <c r="Y170" s="91" t="e">
        <f ca="true">+IF(AND(ISNUMBER(OFFSET('Sanitation Data'!$D$11,0,10*ROW('Sanitation Data'!D164))),'Data Summary'!CN170="Yes"),OFFSET('Sanitation Data'!$D$11,0,10*ROW('Sanitation Data'!D164)),NA())</f>
        <v>#N/A</v>
      </c>
      <c r="Z170" s="91" t="e">
        <f ca="true">+IF(AND(ISNUMBER(OFFSET('Sanitation Data'!$D$12,0,10*ROW('Sanitation Data'!D164))),'Data Summary'!CO170="Yes"),OFFSET('Sanitation Data'!$D$12,0,10*ROW('Sanitation Data'!D164)),NA())</f>
        <v>#N/A</v>
      </c>
      <c r="AA170" s="91" t="e">
        <f ca="true">+IF(AND(ISNUMBER(OFFSET('Sanitation Data'!$E$4,0,10*ROW('Sanitation Data'!E164))),'Data Summary'!CP170="Yes"),100-OFFSET('Sanitation Data'!$E$4,0,10*ROW('Sanitation Data'!E164)),NA())</f>
        <v>#N/A</v>
      </c>
      <c r="AB170" s="91" t="e">
        <f ca="true">+IF(AND(ISNUMBER(OFFSET('Sanitation Data'!$E$6,0,10*ROW('Sanitation Data'!E164))),'Data Summary'!CQ170="Yes"),OFFSET('Sanitation Data'!$E$6,0,10*ROW('Sanitation Data'!E164)),NA())</f>
        <v>#N/A</v>
      </c>
      <c r="AC170" s="91" t="e">
        <f ca="true">+IF(AND(ISNUMBER(OFFSET('Sanitation Data'!$E$10,0,10*ROW('Sanitation Data'!E164))),'Data Summary'!CR170="Yes"),OFFSET('Sanitation Data'!$E$10,0,10*ROW('Sanitation Data'!E164)),NA())</f>
        <v>#N/A</v>
      </c>
      <c r="AD170" s="91" t="e">
        <f ca="true">+IF(AND(ISNUMBER(OFFSET('Sanitation Data'!$E$11,0,10*ROW('Sanitation Data'!E164))),'Data Summary'!CS170="Yes"),OFFSET('Sanitation Data'!$E$11,0,10*ROW('Sanitation Data'!E164)),NA())</f>
        <v>#N/A</v>
      </c>
      <c r="AE170" s="91" t="e">
        <f ca="true">+IF(AND(ISNUMBER(OFFSET('Sanitation Data'!$E$12,0,10*ROW('Sanitation Data'!E164))),'Data Summary'!CT170="Yes"),OFFSET('Sanitation Data'!$E$12,0,10*ROW('Sanitation Data'!E164)),NA())</f>
        <v>#N/A</v>
      </c>
      <c r="AF170" s="91" t="e">
        <f ca="true">+IF(AND(ISNUMBER(OFFSET('Sanitation Data'!$F$4,0,10*ROW('Sanitation Data'!F164))),'Data Summary'!CU170="Yes"),100-OFFSET('Sanitation Data'!$F$4,0,10*ROW('Sanitation Data'!F164)),NA())</f>
        <v>#N/A</v>
      </c>
      <c r="AG170" s="91" t="e">
        <f ca="true">+IF(AND(ISNUMBER(OFFSET('Sanitation Data'!$F$6,0,10*ROW('Sanitation Data'!F164))),'Data Summary'!CV170="Yes"),OFFSET('Sanitation Data'!$F$6,0,10*ROW('Sanitation Data'!F164)),NA())</f>
        <v>#N/A</v>
      </c>
      <c r="AH170" s="91" t="e">
        <f ca="true">+IF(AND(ISNUMBER(OFFSET('Sanitation Data'!$F$10,0,10*ROW('Sanitation Data'!F164))),'Data Summary'!CW170="Yes"),OFFSET('Sanitation Data'!$F$10,0,10*ROW('Sanitation Data'!F164)),NA())</f>
        <v>#N/A</v>
      </c>
      <c r="AI170" s="91" t="e">
        <f ca="true">+IF(AND(ISNUMBER(OFFSET('Sanitation Data'!$F$11,0,10*ROW('Sanitation Data'!F164))),'Data Summary'!CX170="Yes"),OFFSET('Sanitation Data'!$F$11,0,10*ROW('Sanitation Data'!F164)),NA())</f>
        <v>#N/A</v>
      </c>
      <c r="AJ170" s="91" t="e">
        <f ca="true">+IF(AND(ISNUMBER(OFFSET('Sanitation Data'!$F$12,0,10*ROW('Sanitation Data'!F164))),'Data Summary'!CY170="Yes"),OFFSET('Sanitation Data'!$F$12,0,10*ROW('Sanitation Data'!F164)),NA())</f>
        <v>#N/A</v>
      </c>
      <c r="AK170" s="91" t="e">
        <f ca="true">+IF(AND(ISNUMBER(OFFSET('Sanitation Data'!$G$4,0,10*ROW('Sanitation Data'!G164))),'Data Summary'!CZ170="Yes"),100-OFFSET('Sanitation Data'!$G$4,0,10*ROW('Sanitation Data'!G164)),NA())</f>
        <v>#N/A</v>
      </c>
      <c r="AL170" s="91" t="e">
        <f ca="true">+IF(AND(ISNUMBER(OFFSET('Sanitation Data'!$G$6,0,10*ROW('Sanitation Data'!G164))),'Data Summary'!DA170="Yes"),OFFSET('Sanitation Data'!$G$6,0,10*ROW('Sanitation Data'!G164)),NA())</f>
        <v>#N/A</v>
      </c>
      <c r="AM170" s="91" t="e">
        <f ca="true">+IF(AND(ISNUMBER(OFFSET('Sanitation Data'!$G$10,0,10*ROW('Sanitation Data'!G164))),'Data Summary'!DB170="Yes"),OFFSET('Sanitation Data'!$G$10,0,10*ROW('Sanitation Data'!G164)),NA())</f>
        <v>#N/A</v>
      </c>
      <c r="AN170" s="91" t="e">
        <f ca="true">+IF(AND(ISNUMBER(OFFSET('Sanitation Data'!$G$11,0,10*ROW('Sanitation Data'!G164))),'Data Summary'!DC170="Yes"),OFFSET('Sanitation Data'!$G$11,0,10*ROW('Sanitation Data'!G164)),NA())</f>
        <v>#N/A</v>
      </c>
      <c r="AO170" s="91" t="e">
        <f ca="true">+IF(AND(ISNUMBER(OFFSET('Sanitation Data'!$G$12,0,10*ROW('Sanitation Data'!G164))),'Data Summary'!DD170="Yes"),OFFSET('Sanitation Data'!$G$12,0,10*ROW('Sanitation Data'!G164)),NA())</f>
        <v>#N/A</v>
      </c>
      <c r="AP170" s="91" t="e">
        <f ca="true">+IF(AND(ISNUMBER(OFFSET('Sanitation Data'!$H$4,0,10*ROW('Sanitation Data'!H164))),'Data Summary'!DE170="Yes"),100-OFFSET('Sanitation Data'!$H$4,0,10*ROW('Sanitation Data'!H164)),NA())</f>
        <v>#N/A</v>
      </c>
      <c r="AQ170" s="91" t="e">
        <f ca="true">+IF(AND(ISNUMBER(OFFSET('Sanitation Data'!$H$6,0,10*ROW('Sanitation Data'!H164))),'Data Summary'!DF170="Yes"),OFFSET('Sanitation Data'!$H$6,0,10*ROW('Sanitation Data'!H164)),NA())</f>
        <v>#N/A</v>
      </c>
      <c r="AR170" s="91" t="e">
        <f ca="true">+IF(AND(ISNUMBER(OFFSET('Sanitation Data'!$H$10,0,10*ROW('Sanitation Data'!H164))),'Data Summary'!DG170="Yes"),OFFSET('Sanitation Data'!$H$10,0,10*ROW('Sanitation Data'!H164)),NA())</f>
        <v>#N/A</v>
      </c>
      <c r="AS170" s="91" t="e">
        <f ca="true">+IF(AND(ISNUMBER(OFFSET('Sanitation Data'!$H$11,0,10*ROW('Sanitation Data'!H164))),'Data Summary'!DH170="Yes"),OFFSET('Sanitation Data'!$H$11,0,10*ROW('Sanitation Data'!H164)),NA())</f>
        <v>#N/A</v>
      </c>
      <c r="AT170" s="91" t="e">
        <f ca="true">+IF(AND(ISNUMBER(OFFSET('Sanitation Data'!$H$12,0,10*ROW('Sanitation Data'!H164))),'Data Summary'!DI170="Yes"),OFFSET('Sanitation Data'!$H$12,0,10*ROW('Sanitation Data'!H164)),NA())</f>
        <v>#N/A</v>
      </c>
      <c r="AU170" s="91" t="e">
        <f ca="true">+IF(AND(ISNUMBER(OFFSET('Sanitation Data'!$I$4,0,10*ROW('Sanitation Data'!I164))),'Data Summary'!DJ170="Yes"),100-OFFSET('Sanitation Data'!$I$4,0,10*ROW('Sanitation Data'!I164)),NA())</f>
        <v>#N/A</v>
      </c>
      <c r="AV170" s="91" t="e">
        <f ca="true">+IF(AND(ISNUMBER(OFFSET('Sanitation Data'!$I$6,0,10*ROW('Sanitation Data'!I164))),'Data Summary'!DK170="Yes"),OFFSET('Sanitation Data'!$I$6,0,10*ROW('Sanitation Data'!I164)),NA())</f>
        <v>#N/A</v>
      </c>
      <c r="AW170" s="91" t="e">
        <f ca="true">+IF(AND(ISNUMBER(OFFSET('Sanitation Data'!$I$10,0,10*ROW('Sanitation Data'!I164))),'Data Summary'!DL170="Yes"),OFFSET('Sanitation Data'!$I$10,0,10*ROW('Sanitation Data'!I164)),NA())</f>
        <v>#N/A</v>
      </c>
      <c r="AX170" s="91" t="e">
        <f ca="true">+IF(AND(ISNUMBER(OFFSET('Sanitation Data'!$I$11,0,10*ROW('Sanitation Data'!I164))),'Data Summary'!DM170="Yes"),OFFSET('Sanitation Data'!$I$11,0,10*ROW('Sanitation Data'!I164)),NA())</f>
        <v>#N/A</v>
      </c>
      <c r="AY170" s="91" t="e">
        <f ca="true">+IF(AND(ISNUMBER(OFFSET('Sanitation Data'!$I$12,0,10*ROW('Sanitation Data'!I164))),'Data Summary'!DN170="Yes"),OFFSET('Sanitation Data'!$I$12,0,10*ROW('Sanitation Data'!I164)),NA())</f>
        <v>#N/A</v>
      </c>
      <c r="AZ170" s="92" t="e">
        <f ca="true">+IF(AND(ISNUMBER(OFFSET('Hygiene Data'!$D$5,0,10*ROW('Hygiene Data'!D164))),'Data Summary'!DO170="Yes"),OFFSET('Hygiene Data'!$D$5,0,10*ROW('Hygiene Data'!D164)),NA())</f>
        <v>#N/A</v>
      </c>
      <c r="BA170" s="92" t="e">
        <f ca="true">+IF(AND(ISNUMBER(OFFSET('Hygiene Data'!$D$7,0,10*ROW('Hygiene Data'!D164))),'Data Summary'!DP170="Yes"),OFFSET('Hygiene Data'!$D$7,0,10*ROW('Hygiene Data'!D164)),NA())</f>
        <v>#N/A</v>
      </c>
      <c r="BB170" s="92" t="e">
        <f ca="true">+IF(AND(ISNUMBER(OFFSET('Hygiene Data'!$D$9,0,10*ROW('Hygiene Data'!D164))),'Data Summary'!DQ170="Yes"),OFFSET('Hygiene Data'!$D$9,0,10*ROW('Hygiene Data'!D164)),NA())</f>
        <v>#N/A</v>
      </c>
      <c r="BC170" s="92" t="e">
        <f ca="true">+IF(AND(ISNUMBER(OFFSET('Hygiene Data'!$E$5,0,10*ROW('Hygiene Data'!E164))),'Data Summary'!DR170="Yes"),OFFSET('Hygiene Data'!$E$5,0,10*ROW('Hygiene Data'!E164)),NA())</f>
        <v>#N/A</v>
      </c>
      <c r="BD170" s="92" t="e">
        <f ca="true">+IF(AND(ISNUMBER(OFFSET('Hygiene Data'!$E$7,0,10*ROW('Hygiene Data'!E164))),'Data Summary'!DS170="Yes"),OFFSET('Hygiene Data'!$E$7,0,10*ROW('Hygiene Data'!E164)),NA())</f>
        <v>#N/A</v>
      </c>
      <c r="BE170" s="92" t="e">
        <f ca="true">+IF(AND(ISNUMBER(OFFSET('Hygiene Data'!$E$9,0,10*ROW('Hygiene Data'!E164))),'Data Summary'!DT170="Yes"),OFFSET('Hygiene Data'!$E$9,0,10*ROW('Hygiene Data'!E164)),NA())</f>
        <v>#N/A</v>
      </c>
      <c r="BF170" s="92" t="e">
        <f ca="true">+IF(AND(ISNUMBER(OFFSET('Hygiene Data'!$F$5,0,10*ROW('Hygiene Data'!F164))),'Data Summary'!DU170="Yes"),OFFSET('Hygiene Data'!$F$5,0,10*ROW('Hygiene Data'!F164)),NA())</f>
        <v>#N/A</v>
      </c>
      <c r="BG170" s="92" t="e">
        <f ca="true">+IF(AND(ISNUMBER(OFFSET('Hygiene Data'!$F$7,0,10*ROW('Hygiene Data'!F164))),'Data Summary'!DV170="Yes"),OFFSET('Hygiene Data'!$F$7,0,10*ROW('Hygiene Data'!F164)),NA())</f>
        <v>#N/A</v>
      </c>
      <c r="BH170" s="92" t="e">
        <f ca="true">+IF(AND(ISNUMBER(OFFSET('Hygiene Data'!$F$9,0,10*ROW('Hygiene Data'!F164))),'Data Summary'!DW170="Yes"),OFFSET('Hygiene Data'!$F$9,0,10*ROW('Hygiene Data'!F164)),NA())</f>
        <v>#N/A</v>
      </c>
      <c r="BI170" s="92" t="e">
        <f ca="true">+IF(AND(ISNUMBER(OFFSET('Hygiene Data'!$G$5,0,10*ROW('Hygiene Data'!G164))),'Data Summary'!DX170="Yes"),OFFSET('Hygiene Data'!$G$5,0,10*ROW('Hygiene Data'!G164)),NA())</f>
        <v>#N/A</v>
      </c>
      <c r="BJ170" s="92" t="e">
        <f ca="true">+IF(AND(ISNUMBER(OFFSET('Hygiene Data'!$G$7,0,10*ROW('Hygiene Data'!G164))),'Data Summary'!DY170="Yes"),OFFSET('Hygiene Data'!$G$7,0,10*ROW('Hygiene Data'!G164)),NA())</f>
        <v>#N/A</v>
      </c>
      <c r="BK170" s="92" t="e">
        <f ca="true">+IF(AND(ISNUMBER(OFFSET('Hygiene Data'!$G$9,0,10*ROW('Hygiene Data'!G164))),'Data Summary'!DZ170="Yes"),OFFSET('Hygiene Data'!$G$9,0,10*ROW('Hygiene Data'!G164)),NA())</f>
        <v>#N/A</v>
      </c>
      <c r="BL170" s="92" t="e">
        <f ca="true">+IF(AND(ISNUMBER(OFFSET('Hygiene Data'!$H$5,0,10*ROW('Hygiene Data'!H164))),'Data Summary'!EA170="Yes"),OFFSET('Hygiene Data'!$H$5,0,10*ROW('Hygiene Data'!H164)),NA())</f>
        <v>#N/A</v>
      </c>
      <c r="BM170" s="92" t="e">
        <f ca="true">+IF(AND(ISNUMBER(OFFSET('Hygiene Data'!$H$7,0,10*ROW('Hygiene Data'!H164))),'Data Summary'!EB170="Yes"),OFFSET('Hygiene Data'!$H$7,0,10*ROW('Hygiene Data'!H164)),NA())</f>
        <v>#N/A</v>
      </c>
      <c r="BN170" s="92" t="e">
        <f ca="true">+IF(AND(ISNUMBER(OFFSET('Hygiene Data'!$H$9,0,10*ROW('Hygiene Data'!H164))),'Data Summary'!EC170="Yes"),OFFSET('Hygiene Data'!$H$9,0,10*ROW('Hygiene Data'!H164)),NA())</f>
        <v>#N/A</v>
      </c>
      <c r="BO170" s="92" t="e">
        <f ca="true">+IF(AND(ISNUMBER(OFFSET('Hygiene Data'!$I$5,0,10*ROW('Hygiene Data'!I164))),'Data Summary'!ED170="Yes"),OFFSET('Hygiene Data'!$I$5,0,10*ROW('Hygiene Data'!I164)),NA())</f>
        <v>#N/A</v>
      </c>
      <c r="BP170" s="92" t="e">
        <f ca="true">+IF(AND(ISNUMBER(OFFSET('Hygiene Data'!$I$7,0,10*ROW('Hygiene Data'!I164))),'Data Summary'!EE170="Yes"),OFFSET('Hygiene Data'!$I$7,0,10*ROW('Hygiene Data'!I164)),NA())</f>
        <v>#N/A</v>
      </c>
      <c r="BQ170" s="92"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4" t="str">
        <f ca="true">+IF(ISTEXT('Data Summary'!B171),'Data Summary'!B171,"")</f>
        <v/>
      </c>
      <c r="C171" s="327" t="e">
        <f ca="true">+VALUE('Data Summary'!C171)</f>
        <v>#VALUE!</v>
      </c>
      <c r="D171" s="90" t="e">
        <f ca="true">+IF(AND(ISNUMBER(OFFSET('Water Data'!$D$4,0,10*ROW('Water Data'!D165))),'Data Summary'!BS171="Yes"),100-OFFSET('Water Data'!$D$4,0,10*ROW('Water Data'!D165)),NA())</f>
        <v>#N/A</v>
      </c>
      <c r="E171" s="90" t="e">
        <f ca="true">+IF(AND(ISNUMBER(OFFSET('Water Data'!$D$6,0,10*ROW('Water Data'!D165))),'Data Summary'!BT171="Yes"),OFFSET('Water Data'!$D$6,0,10*ROW('Water Data'!D165)),NA())</f>
        <v>#N/A</v>
      </c>
      <c r="F171" s="90" t="e">
        <f ca="true">+IF(AND(ISNUMBER(OFFSET('Water Data'!$D$9,0,10*ROW('Water Data'!D165))),'Data Summary'!BU171="Yes"),OFFSET('Water Data'!$D$9,0,10*ROW('Water Data'!D165)),NA())</f>
        <v>#N/A</v>
      </c>
      <c r="G171" s="90" t="e">
        <f ca="true">+IF(AND(ISNUMBER(OFFSET('Water Data'!$E$4,0,10*ROW('Water Data'!E165))),'Data Summary'!BV171="Yes"),100-OFFSET('Water Data'!$E$4,0,10*ROW('Water Data'!E165)),NA())</f>
        <v>#N/A</v>
      </c>
      <c r="H171" s="90" t="e">
        <f ca="true">+IF(AND(ISNUMBER(OFFSET('Water Data'!$E$6,0,10*ROW('Water Data'!E165))),'Data Summary'!BW171="Yes"),OFFSET('Water Data'!$E$6,0,10*ROW('Water Data'!E165)),NA())</f>
        <v>#N/A</v>
      </c>
      <c r="I171" s="90" t="e">
        <f ca="true">+IF(AND(ISNUMBER(OFFSET('Water Data'!$E$9,0,10*ROW('Water Data'!E165))),'Data Summary'!BX171="Yes"),OFFSET('Water Data'!$E$9,0,10*ROW('Water Data'!E165)),NA())</f>
        <v>#N/A</v>
      </c>
      <c r="J171" s="90" t="e">
        <f ca="true">+IF(AND(ISNUMBER(OFFSET('Water Data'!$F$4,0,10*ROW('Water Data'!F165))),'Data Summary'!BY171="Yes"),100-OFFSET('Water Data'!$F$4,0,10*ROW('Water Data'!F165)),NA())</f>
        <v>#N/A</v>
      </c>
      <c r="K171" s="90" t="e">
        <f ca="true">+IF(AND(ISNUMBER(OFFSET('Water Data'!$F$6,0,10*ROW('Water Data'!F165))),'Data Summary'!BZ171="Yes"),OFFSET('Water Data'!$F$6,0,10*ROW('Water Data'!F165)),NA())</f>
        <v>#N/A</v>
      </c>
      <c r="L171" s="90" t="e">
        <f ca="true">+IF(AND(ISNUMBER(OFFSET('Water Data'!$F$9,0,10*ROW('Water Data'!F165))),'Data Summary'!CA171="Yes"),OFFSET('Water Data'!$F$9,0,10*ROW('Water Data'!F165)),NA())</f>
        <v>#N/A</v>
      </c>
      <c r="M171" s="90" t="e">
        <f ca="true">+IF(AND(ISNUMBER(OFFSET('Water Data'!$G$4,0,10*ROW('Water Data'!G165))),'Data Summary'!CB171="Yes"),100-OFFSET('Water Data'!$G$4,0,10*ROW('Water Data'!G165)),NA())</f>
        <v>#N/A</v>
      </c>
      <c r="N171" s="90" t="e">
        <f ca="true">+IF(AND(ISNUMBER(OFFSET('Water Data'!$G$6,0,10*ROW('Water Data'!G165))),'Data Summary'!CC171="Yes"),OFFSET('Water Data'!$G$6,0,10*ROW('Water Data'!G165)),NA())</f>
        <v>#N/A</v>
      </c>
      <c r="O171" s="90" t="e">
        <f ca="true">+IF(AND(ISNUMBER(OFFSET('Water Data'!$G$9,0,10*ROW('Water Data'!G165))),'Data Summary'!CD171="Yes"),OFFSET('Water Data'!$G$9,0,10*ROW('Water Data'!G165)),NA())</f>
        <v>#N/A</v>
      </c>
      <c r="P171" s="90" t="e">
        <f ca="true">+IF(AND(ISNUMBER(OFFSET('Water Data'!$H$4,0,10*ROW('Water Data'!H165))),'Data Summary'!CE171="Yes"),100-OFFSET('Water Data'!$H$4,0,10*ROW('Water Data'!H165)),NA())</f>
        <v>#N/A</v>
      </c>
      <c r="Q171" s="90" t="e">
        <f ca="true">+IF(AND(ISNUMBER(OFFSET('Water Data'!$H$6,0,10*ROW('Water Data'!H165))),'Data Summary'!CF171="Yes"),OFFSET('Water Data'!$H$6,0,10*ROW('Water Data'!H165)),NA())</f>
        <v>#N/A</v>
      </c>
      <c r="R171" s="90" t="e">
        <f ca="true">+IF(AND(ISNUMBER(OFFSET('Water Data'!$H$9,0,10*ROW('Water Data'!H165))),'Data Summary'!CG171="Yes"),OFFSET('Water Data'!$H$9,0,10*ROW('Water Data'!H165)),NA())</f>
        <v>#N/A</v>
      </c>
      <c r="S171" s="90" t="e">
        <f ca="true">+IF(AND(ISNUMBER(OFFSET('Water Data'!$I$4,0,10*ROW('Water Data'!I165))),'Data Summary'!CH171="Yes"),100-OFFSET('Water Data'!$I$4,0,10*ROW('Water Data'!I165)),NA())</f>
        <v>#N/A</v>
      </c>
      <c r="T171" s="90" t="e">
        <f ca="true">+IF(AND(ISNUMBER(OFFSET('Water Data'!$I$6,0,10*ROW('Water Data'!I165))),'Data Summary'!CI171="Yes"),OFFSET('Water Data'!$I$6,0,10*ROW('Water Data'!I165)),NA())</f>
        <v>#N/A</v>
      </c>
      <c r="U171" s="90" t="e">
        <f ca="true">+IF(AND(ISNUMBER(OFFSET('Water Data'!$I$9,0,10*ROW('Water Data'!I165))),'Data Summary'!CJ171="Yes"),OFFSET('Water Data'!$I$9,0,10*ROW('Water Data'!I165)),NA())</f>
        <v>#N/A</v>
      </c>
      <c r="V171" s="91" t="e">
        <f ca="true">+IF(AND(ISNUMBER(OFFSET('Sanitation Data'!$D$4,0,10*ROW('Sanitation Data'!D165))),'Data Summary'!CK171="Yes"),100-OFFSET('Sanitation Data'!$D$4,0,10*ROW('Sanitation Data'!D165)),NA())</f>
        <v>#N/A</v>
      </c>
      <c r="W171" s="91" t="e">
        <f ca="true">+IF(AND(ISNUMBER(OFFSET('Sanitation Data'!$D$6,0,10*ROW('Sanitation Data'!D165))),'Data Summary'!CL171="Yes"),OFFSET('Sanitation Data'!$D$6,0,10*ROW('Sanitation Data'!D165)),NA())</f>
        <v>#N/A</v>
      </c>
      <c r="X171" s="91" t="e">
        <f ca="true">+IF(AND(ISNUMBER(OFFSET('Sanitation Data'!$D$10,0,10*ROW('Sanitation Data'!D165))),'Data Summary'!CM171="Yes"),OFFSET('Sanitation Data'!$D$10,0,10*ROW('Sanitation Data'!D165)),NA())</f>
        <v>#N/A</v>
      </c>
      <c r="Y171" s="91" t="e">
        <f ca="true">+IF(AND(ISNUMBER(OFFSET('Sanitation Data'!$D$11,0,10*ROW('Sanitation Data'!D165))),'Data Summary'!CN171="Yes"),OFFSET('Sanitation Data'!$D$11,0,10*ROW('Sanitation Data'!D165)),NA())</f>
        <v>#N/A</v>
      </c>
      <c r="Z171" s="91" t="e">
        <f ca="true">+IF(AND(ISNUMBER(OFFSET('Sanitation Data'!$D$12,0,10*ROW('Sanitation Data'!D165))),'Data Summary'!CO171="Yes"),OFFSET('Sanitation Data'!$D$12,0,10*ROW('Sanitation Data'!D165)),NA())</f>
        <v>#N/A</v>
      </c>
      <c r="AA171" s="91" t="e">
        <f ca="true">+IF(AND(ISNUMBER(OFFSET('Sanitation Data'!$E$4,0,10*ROW('Sanitation Data'!E165))),'Data Summary'!CP171="Yes"),100-OFFSET('Sanitation Data'!$E$4,0,10*ROW('Sanitation Data'!E165)),NA())</f>
        <v>#N/A</v>
      </c>
      <c r="AB171" s="91" t="e">
        <f ca="true">+IF(AND(ISNUMBER(OFFSET('Sanitation Data'!$E$6,0,10*ROW('Sanitation Data'!E165))),'Data Summary'!CQ171="Yes"),OFFSET('Sanitation Data'!$E$6,0,10*ROW('Sanitation Data'!E165)),NA())</f>
        <v>#N/A</v>
      </c>
      <c r="AC171" s="91" t="e">
        <f ca="true">+IF(AND(ISNUMBER(OFFSET('Sanitation Data'!$E$10,0,10*ROW('Sanitation Data'!E165))),'Data Summary'!CR171="Yes"),OFFSET('Sanitation Data'!$E$10,0,10*ROW('Sanitation Data'!E165)),NA())</f>
        <v>#N/A</v>
      </c>
      <c r="AD171" s="91" t="e">
        <f ca="true">+IF(AND(ISNUMBER(OFFSET('Sanitation Data'!$E$11,0,10*ROW('Sanitation Data'!E165))),'Data Summary'!CS171="Yes"),OFFSET('Sanitation Data'!$E$11,0,10*ROW('Sanitation Data'!E165)),NA())</f>
        <v>#N/A</v>
      </c>
      <c r="AE171" s="91" t="e">
        <f ca="true">+IF(AND(ISNUMBER(OFFSET('Sanitation Data'!$E$12,0,10*ROW('Sanitation Data'!E165))),'Data Summary'!CT171="Yes"),OFFSET('Sanitation Data'!$E$12,0,10*ROW('Sanitation Data'!E165)),NA())</f>
        <v>#N/A</v>
      </c>
      <c r="AF171" s="91" t="e">
        <f ca="true">+IF(AND(ISNUMBER(OFFSET('Sanitation Data'!$F$4,0,10*ROW('Sanitation Data'!F165))),'Data Summary'!CU171="Yes"),100-OFFSET('Sanitation Data'!$F$4,0,10*ROW('Sanitation Data'!F165)),NA())</f>
        <v>#N/A</v>
      </c>
      <c r="AG171" s="91" t="e">
        <f ca="true">+IF(AND(ISNUMBER(OFFSET('Sanitation Data'!$F$6,0,10*ROW('Sanitation Data'!F165))),'Data Summary'!CV171="Yes"),OFFSET('Sanitation Data'!$F$6,0,10*ROW('Sanitation Data'!F165)),NA())</f>
        <v>#N/A</v>
      </c>
      <c r="AH171" s="91" t="e">
        <f ca="true">+IF(AND(ISNUMBER(OFFSET('Sanitation Data'!$F$10,0,10*ROW('Sanitation Data'!F165))),'Data Summary'!CW171="Yes"),OFFSET('Sanitation Data'!$F$10,0,10*ROW('Sanitation Data'!F165)),NA())</f>
        <v>#N/A</v>
      </c>
      <c r="AI171" s="91" t="e">
        <f ca="true">+IF(AND(ISNUMBER(OFFSET('Sanitation Data'!$F$11,0,10*ROW('Sanitation Data'!F165))),'Data Summary'!CX171="Yes"),OFFSET('Sanitation Data'!$F$11,0,10*ROW('Sanitation Data'!F165)),NA())</f>
        <v>#N/A</v>
      </c>
      <c r="AJ171" s="91" t="e">
        <f ca="true">+IF(AND(ISNUMBER(OFFSET('Sanitation Data'!$F$12,0,10*ROW('Sanitation Data'!F165))),'Data Summary'!CY171="Yes"),OFFSET('Sanitation Data'!$F$12,0,10*ROW('Sanitation Data'!F165)),NA())</f>
        <v>#N/A</v>
      </c>
      <c r="AK171" s="91" t="e">
        <f ca="true">+IF(AND(ISNUMBER(OFFSET('Sanitation Data'!$G$4,0,10*ROW('Sanitation Data'!G165))),'Data Summary'!CZ171="Yes"),100-OFFSET('Sanitation Data'!$G$4,0,10*ROW('Sanitation Data'!G165)),NA())</f>
        <v>#N/A</v>
      </c>
      <c r="AL171" s="91" t="e">
        <f ca="true">+IF(AND(ISNUMBER(OFFSET('Sanitation Data'!$G$6,0,10*ROW('Sanitation Data'!G165))),'Data Summary'!DA171="Yes"),OFFSET('Sanitation Data'!$G$6,0,10*ROW('Sanitation Data'!G165)),NA())</f>
        <v>#N/A</v>
      </c>
      <c r="AM171" s="91" t="e">
        <f ca="true">+IF(AND(ISNUMBER(OFFSET('Sanitation Data'!$G$10,0,10*ROW('Sanitation Data'!G165))),'Data Summary'!DB171="Yes"),OFFSET('Sanitation Data'!$G$10,0,10*ROW('Sanitation Data'!G165)),NA())</f>
        <v>#N/A</v>
      </c>
      <c r="AN171" s="91" t="e">
        <f ca="true">+IF(AND(ISNUMBER(OFFSET('Sanitation Data'!$G$11,0,10*ROW('Sanitation Data'!G165))),'Data Summary'!DC171="Yes"),OFFSET('Sanitation Data'!$G$11,0,10*ROW('Sanitation Data'!G165)),NA())</f>
        <v>#N/A</v>
      </c>
      <c r="AO171" s="91" t="e">
        <f ca="true">+IF(AND(ISNUMBER(OFFSET('Sanitation Data'!$G$12,0,10*ROW('Sanitation Data'!G165))),'Data Summary'!DD171="Yes"),OFFSET('Sanitation Data'!$G$12,0,10*ROW('Sanitation Data'!G165)),NA())</f>
        <v>#N/A</v>
      </c>
      <c r="AP171" s="91" t="e">
        <f ca="true">+IF(AND(ISNUMBER(OFFSET('Sanitation Data'!$H$4,0,10*ROW('Sanitation Data'!H165))),'Data Summary'!DE171="Yes"),100-OFFSET('Sanitation Data'!$H$4,0,10*ROW('Sanitation Data'!H165)),NA())</f>
        <v>#N/A</v>
      </c>
      <c r="AQ171" s="91" t="e">
        <f ca="true">+IF(AND(ISNUMBER(OFFSET('Sanitation Data'!$H$6,0,10*ROW('Sanitation Data'!H165))),'Data Summary'!DF171="Yes"),OFFSET('Sanitation Data'!$H$6,0,10*ROW('Sanitation Data'!H165)),NA())</f>
        <v>#N/A</v>
      </c>
      <c r="AR171" s="91" t="e">
        <f ca="true">+IF(AND(ISNUMBER(OFFSET('Sanitation Data'!$H$10,0,10*ROW('Sanitation Data'!H165))),'Data Summary'!DG171="Yes"),OFFSET('Sanitation Data'!$H$10,0,10*ROW('Sanitation Data'!H165)),NA())</f>
        <v>#N/A</v>
      </c>
      <c r="AS171" s="91" t="e">
        <f ca="true">+IF(AND(ISNUMBER(OFFSET('Sanitation Data'!$H$11,0,10*ROW('Sanitation Data'!H165))),'Data Summary'!DH171="Yes"),OFFSET('Sanitation Data'!$H$11,0,10*ROW('Sanitation Data'!H165)),NA())</f>
        <v>#N/A</v>
      </c>
      <c r="AT171" s="91" t="e">
        <f ca="true">+IF(AND(ISNUMBER(OFFSET('Sanitation Data'!$H$12,0,10*ROW('Sanitation Data'!H165))),'Data Summary'!DI171="Yes"),OFFSET('Sanitation Data'!$H$12,0,10*ROW('Sanitation Data'!H165)),NA())</f>
        <v>#N/A</v>
      </c>
      <c r="AU171" s="91" t="e">
        <f ca="true">+IF(AND(ISNUMBER(OFFSET('Sanitation Data'!$I$4,0,10*ROW('Sanitation Data'!I165))),'Data Summary'!DJ171="Yes"),100-OFFSET('Sanitation Data'!$I$4,0,10*ROW('Sanitation Data'!I165)),NA())</f>
        <v>#N/A</v>
      </c>
      <c r="AV171" s="91" t="e">
        <f ca="true">+IF(AND(ISNUMBER(OFFSET('Sanitation Data'!$I$6,0,10*ROW('Sanitation Data'!I165))),'Data Summary'!DK171="Yes"),OFFSET('Sanitation Data'!$I$6,0,10*ROW('Sanitation Data'!I165)),NA())</f>
        <v>#N/A</v>
      </c>
      <c r="AW171" s="91" t="e">
        <f ca="true">+IF(AND(ISNUMBER(OFFSET('Sanitation Data'!$I$10,0,10*ROW('Sanitation Data'!I165))),'Data Summary'!DL171="Yes"),OFFSET('Sanitation Data'!$I$10,0,10*ROW('Sanitation Data'!I165)),NA())</f>
        <v>#N/A</v>
      </c>
      <c r="AX171" s="91" t="e">
        <f ca="true">+IF(AND(ISNUMBER(OFFSET('Sanitation Data'!$I$11,0,10*ROW('Sanitation Data'!I165))),'Data Summary'!DM171="Yes"),OFFSET('Sanitation Data'!$I$11,0,10*ROW('Sanitation Data'!I165)),NA())</f>
        <v>#N/A</v>
      </c>
      <c r="AY171" s="91" t="e">
        <f ca="true">+IF(AND(ISNUMBER(OFFSET('Sanitation Data'!$I$12,0,10*ROW('Sanitation Data'!I165))),'Data Summary'!DN171="Yes"),OFFSET('Sanitation Data'!$I$12,0,10*ROW('Sanitation Data'!I165)),NA())</f>
        <v>#N/A</v>
      </c>
      <c r="AZ171" s="92" t="e">
        <f ca="true">+IF(AND(ISNUMBER(OFFSET('Hygiene Data'!$D$5,0,10*ROW('Hygiene Data'!D165))),'Data Summary'!DO171="Yes"),OFFSET('Hygiene Data'!$D$5,0,10*ROW('Hygiene Data'!D165)),NA())</f>
        <v>#N/A</v>
      </c>
      <c r="BA171" s="92" t="e">
        <f ca="true">+IF(AND(ISNUMBER(OFFSET('Hygiene Data'!$D$7,0,10*ROW('Hygiene Data'!D165))),'Data Summary'!DP171="Yes"),OFFSET('Hygiene Data'!$D$7,0,10*ROW('Hygiene Data'!D165)),NA())</f>
        <v>#N/A</v>
      </c>
      <c r="BB171" s="92" t="e">
        <f ca="true">+IF(AND(ISNUMBER(OFFSET('Hygiene Data'!$D$9,0,10*ROW('Hygiene Data'!D165))),'Data Summary'!DQ171="Yes"),OFFSET('Hygiene Data'!$D$9,0,10*ROW('Hygiene Data'!D165)),NA())</f>
        <v>#N/A</v>
      </c>
      <c r="BC171" s="92" t="e">
        <f ca="true">+IF(AND(ISNUMBER(OFFSET('Hygiene Data'!$E$5,0,10*ROW('Hygiene Data'!E165))),'Data Summary'!DR171="Yes"),OFFSET('Hygiene Data'!$E$5,0,10*ROW('Hygiene Data'!E165)),NA())</f>
        <v>#N/A</v>
      </c>
      <c r="BD171" s="92" t="e">
        <f ca="true">+IF(AND(ISNUMBER(OFFSET('Hygiene Data'!$E$7,0,10*ROW('Hygiene Data'!E165))),'Data Summary'!DS171="Yes"),OFFSET('Hygiene Data'!$E$7,0,10*ROW('Hygiene Data'!E165)),NA())</f>
        <v>#N/A</v>
      </c>
      <c r="BE171" s="92" t="e">
        <f ca="true">+IF(AND(ISNUMBER(OFFSET('Hygiene Data'!$E$9,0,10*ROW('Hygiene Data'!E165))),'Data Summary'!DT171="Yes"),OFFSET('Hygiene Data'!$E$9,0,10*ROW('Hygiene Data'!E165)),NA())</f>
        <v>#N/A</v>
      </c>
      <c r="BF171" s="92" t="e">
        <f ca="true">+IF(AND(ISNUMBER(OFFSET('Hygiene Data'!$F$5,0,10*ROW('Hygiene Data'!F165))),'Data Summary'!DU171="Yes"),OFFSET('Hygiene Data'!$F$5,0,10*ROW('Hygiene Data'!F165)),NA())</f>
        <v>#N/A</v>
      </c>
      <c r="BG171" s="92" t="e">
        <f ca="true">+IF(AND(ISNUMBER(OFFSET('Hygiene Data'!$F$7,0,10*ROW('Hygiene Data'!F165))),'Data Summary'!DV171="Yes"),OFFSET('Hygiene Data'!$F$7,0,10*ROW('Hygiene Data'!F165)),NA())</f>
        <v>#N/A</v>
      </c>
      <c r="BH171" s="92" t="e">
        <f ca="true">+IF(AND(ISNUMBER(OFFSET('Hygiene Data'!$F$9,0,10*ROW('Hygiene Data'!F165))),'Data Summary'!DW171="Yes"),OFFSET('Hygiene Data'!$F$9,0,10*ROW('Hygiene Data'!F165)),NA())</f>
        <v>#N/A</v>
      </c>
      <c r="BI171" s="92" t="e">
        <f ca="true">+IF(AND(ISNUMBER(OFFSET('Hygiene Data'!$G$5,0,10*ROW('Hygiene Data'!G165))),'Data Summary'!DX171="Yes"),OFFSET('Hygiene Data'!$G$5,0,10*ROW('Hygiene Data'!G165)),NA())</f>
        <v>#N/A</v>
      </c>
      <c r="BJ171" s="92" t="e">
        <f ca="true">+IF(AND(ISNUMBER(OFFSET('Hygiene Data'!$G$7,0,10*ROW('Hygiene Data'!G165))),'Data Summary'!DY171="Yes"),OFFSET('Hygiene Data'!$G$7,0,10*ROW('Hygiene Data'!G165)),NA())</f>
        <v>#N/A</v>
      </c>
      <c r="BK171" s="92" t="e">
        <f ca="true">+IF(AND(ISNUMBER(OFFSET('Hygiene Data'!$G$9,0,10*ROW('Hygiene Data'!G165))),'Data Summary'!DZ171="Yes"),OFFSET('Hygiene Data'!$G$9,0,10*ROW('Hygiene Data'!G165)),NA())</f>
        <v>#N/A</v>
      </c>
      <c r="BL171" s="92" t="e">
        <f ca="true">+IF(AND(ISNUMBER(OFFSET('Hygiene Data'!$H$5,0,10*ROW('Hygiene Data'!H165))),'Data Summary'!EA171="Yes"),OFFSET('Hygiene Data'!$H$5,0,10*ROW('Hygiene Data'!H165)),NA())</f>
        <v>#N/A</v>
      </c>
      <c r="BM171" s="92" t="e">
        <f ca="true">+IF(AND(ISNUMBER(OFFSET('Hygiene Data'!$H$7,0,10*ROW('Hygiene Data'!H165))),'Data Summary'!EB171="Yes"),OFFSET('Hygiene Data'!$H$7,0,10*ROW('Hygiene Data'!H165)),NA())</f>
        <v>#N/A</v>
      </c>
      <c r="BN171" s="92" t="e">
        <f ca="true">+IF(AND(ISNUMBER(OFFSET('Hygiene Data'!$H$9,0,10*ROW('Hygiene Data'!H165))),'Data Summary'!EC171="Yes"),OFFSET('Hygiene Data'!$H$9,0,10*ROW('Hygiene Data'!H165)),NA())</f>
        <v>#N/A</v>
      </c>
      <c r="BO171" s="92" t="e">
        <f ca="true">+IF(AND(ISNUMBER(OFFSET('Hygiene Data'!$I$5,0,10*ROW('Hygiene Data'!I165))),'Data Summary'!ED171="Yes"),OFFSET('Hygiene Data'!$I$5,0,10*ROW('Hygiene Data'!I165)),NA())</f>
        <v>#N/A</v>
      </c>
      <c r="BP171" s="92" t="e">
        <f ca="true">+IF(AND(ISNUMBER(OFFSET('Hygiene Data'!$I$7,0,10*ROW('Hygiene Data'!I165))),'Data Summary'!EE171="Yes"),OFFSET('Hygiene Data'!$I$7,0,10*ROW('Hygiene Data'!I165)),NA())</f>
        <v>#N/A</v>
      </c>
      <c r="BQ171" s="92"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4" t="str">
        <f ca="true">+IF(ISTEXT('Data Summary'!B172),'Data Summary'!B172,"")</f>
        <v/>
      </c>
      <c r="C172" s="327" t="e">
        <f ca="true">+VALUE('Data Summary'!C172)</f>
        <v>#VALUE!</v>
      </c>
      <c r="D172" s="90" t="e">
        <f ca="true">+IF(AND(ISNUMBER(OFFSET('Water Data'!$D$4,0,10*ROW('Water Data'!D166))),'Data Summary'!BS172="Yes"),100-OFFSET('Water Data'!$D$4,0,10*ROW('Water Data'!D166)),NA())</f>
        <v>#N/A</v>
      </c>
      <c r="E172" s="90" t="e">
        <f ca="true">+IF(AND(ISNUMBER(OFFSET('Water Data'!$D$6,0,10*ROW('Water Data'!D166))),'Data Summary'!BT172="Yes"),OFFSET('Water Data'!$D$6,0,10*ROW('Water Data'!D166)),NA())</f>
        <v>#N/A</v>
      </c>
      <c r="F172" s="90" t="e">
        <f ca="true">+IF(AND(ISNUMBER(OFFSET('Water Data'!$D$9,0,10*ROW('Water Data'!D166))),'Data Summary'!BU172="Yes"),OFFSET('Water Data'!$D$9,0,10*ROW('Water Data'!D166)),NA())</f>
        <v>#N/A</v>
      </c>
      <c r="G172" s="90" t="e">
        <f ca="true">+IF(AND(ISNUMBER(OFFSET('Water Data'!$E$4,0,10*ROW('Water Data'!E166))),'Data Summary'!BV172="Yes"),100-OFFSET('Water Data'!$E$4,0,10*ROW('Water Data'!E166)),NA())</f>
        <v>#N/A</v>
      </c>
      <c r="H172" s="90" t="e">
        <f ca="true">+IF(AND(ISNUMBER(OFFSET('Water Data'!$E$6,0,10*ROW('Water Data'!E166))),'Data Summary'!BW172="Yes"),OFFSET('Water Data'!$E$6,0,10*ROW('Water Data'!E166)),NA())</f>
        <v>#N/A</v>
      </c>
      <c r="I172" s="90" t="e">
        <f ca="true">+IF(AND(ISNUMBER(OFFSET('Water Data'!$E$9,0,10*ROW('Water Data'!E166))),'Data Summary'!BX172="Yes"),OFFSET('Water Data'!$E$9,0,10*ROW('Water Data'!E166)),NA())</f>
        <v>#N/A</v>
      </c>
      <c r="J172" s="90" t="e">
        <f ca="true">+IF(AND(ISNUMBER(OFFSET('Water Data'!$F$4,0,10*ROW('Water Data'!F166))),'Data Summary'!BY172="Yes"),100-OFFSET('Water Data'!$F$4,0,10*ROW('Water Data'!F166)),NA())</f>
        <v>#N/A</v>
      </c>
      <c r="K172" s="90" t="e">
        <f ca="true">+IF(AND(ISNUMBER(OFFSET('Water Data'!$F$6,0,10*ROW('Water Data'!F166))),'Data Summary'!BZ172="Yes"),OFFSET('Water Data'!$F$6,0,10*ROW('Water Data'!F166)),NA())</f>
        <v>#N/A</v>
      </c>
      <c r="L172" s="90" t="e">
        <f ca="true">+IF(AND(ISNUMBER(OFFSET('Water Data'!$F$9,0,10*ROW('Water Data'!F166))),'Data Summary'!CA172="Yes"),OFFSET('Water Data'!$F$9,0,10*ROW('Water Data'!F166)),NA())</f>
        <v>#N/A</v>
      </c>
      <c r="M172" s="90" t="e">
        <f ca="true">+IF(AND(ISNUMBER(OFFSET('Water Data'!$G$4,0,10*ROW('Water Data'!G166))),'Data Summary'!CB172="Yes"),100-OFFSET('Water Data'!$G$4,0,10*ROW('Water Data'!G166)),NA())</f>
        <v>#N/A</v>
      </c>
      <c r="N172" s="90" t="e">
        <f ca="true">+IF(AND(ISNUMBER(OFFSET('Water Data'!$G$6,0,10*ROW('Water Data'!G166))),'Data Summary'!CC172="Yes"),OFFSET('Water Data'!$G$6,0,10*ROW('Water Data'!G166)),NA())</f>
        <v>#N/A</v>
      </c>
      <c r="O172" s="90" t="e">
        <f ca="true">+IF(AND(ISNUMBER(OFFSET('Water Data'!$G$9,0,10*ROW('Water Data'!G166))),'Data Summary'!CD172="Yes"),OFFSET('Water Data'!$G$9,0,10*ROW('Water Data'!G166)),NA())</f>
        <v>#N/A</v>
      </c>
      <c r="P172" s="90" t="e">
        <f ca="true">+IF(AND(ISNUMBER(OFFSET('Water Data'!$H$4,0,10*ROW('Water Data'!H166))),'Data Summary'!CE172="Yes"),100-OFFSET('Water Data'!$H$4,0,10*ROW('Water Data'!H166)),NA())</f>
        <v>#N/A</v>
      </c>
      <c r="Q172" s="90" t="e">
        <f ca="true">+IF(AND(ISNUMBER(OFFSET('Water Data'!$H$6,0,10*ROW('Water Data'!H166))),'Data Summary'!CF172="Yes"),OFFSET('Water Data'!$H$6,0,10*ROW('Water Data'!H166)),NA())</f>
        <v>#N/A</v>
      </c>
      <c r="R172" s="90" t="e">
        <f ca="true">+IF(AND(ISNUMBER(OFFSET('Water Data'!$H$9,0,10*ROW('Water Data'!H166))),'Data Summary'!CG172="Yes"),OFFSET('Water Data'!$H$9,0,10*ROW('Water Data'!H166)),NA())</f>
        <v>#N/A</v>
      </c>
      <c r="S172" s="90" t="e">
        <f ca="true">+IF(AND(ISNUMBER(OFFSET('Water Data'!$I$4,0,10*ROW('Water Data'!I166))),'Data Summary'!CH172="Yes"),100-OFFSET('Water Data'!$I$4,0,10*ROW('Water Data'!I166)),NA())</f>
        <v>#N/A</v>
      </c>
      <c r="T172" s="90" t="e">
        <f ca="true">+IF(AND(ISNUMBER(OFFSET('Water Data'!$I$6,0,10*ROW('Water Data'!I166))),'Data Summary'!CI172="Yes"),OFFSET('Water Data'!$I$6,0,10*ROW('Water Data'!I166)),NA())</f>
        <v>#N/A</v>
      </c>
      <c r="U172" s="90" t="e">
        <f ca="true">+IF(AND(ISNUMBER(OFFSET('Water Data'!$I$9,0,10*ROW('Water Data'!I166))),'Data Summary'!CJ172="Yes"),OFFSET('Water Data'!$I$9,0,10*ROW('Water Data'!I166)),NA())</f>
        <v>#N/A</v>
      </c>
      <c r="V172" s="91" t="e">
        <f ca="true">+IF(AND(ISNUMBER(OFFSET('Sanitation Data'!$D$4,0,10*ROW('Sanitation Data'!D166))),'Data Summary'!CK172="Yes"),100-OFFSET('Sanitation Data'!$D$4,0,10*ROW('Sanitation Data'!D166)),NA())</f>
        <v>#N/A</v>
      </c>
      <c r="W172" s="91" t="e">
        <f ca="true">+IF(AND(ISNUMBER(OFFSET('Sanitation Data'!$D$6,0,10*ROW('Sanitation Data'!D166))),'Data Summary'!CL172="Yes"),OFFSET('Sanitation Data'!$D$6,0,10*ROW('Sanitation Data'!D166)),NA())</f>
        <v>#N/A</v>
      </c>
      <c r="X172" s="91" t="e">
        <f ca="true">+IF(AND(ISNUMBER(OFFSET('Sanitation Data'!$D$10,0,10*ROW('Sanitation Data'!D166))),'Data Summary'!CM172="Yes"),OFFSET('Sanitation Data'!$D$10,0,10*ROW('Sanitation Data'!D166)),NA())</f>
        <v>#N/A</v>
      </c>
      <c r="Y172" s="91" t="e">
        <f ca="true">+IF(AND(ISNUMBER(OFFSET('Sanitation Data'!$D$11,0,10*ROW('Sanitation Data'!D166))),'Data Summary'!CN172="Yes"),OFFSET('Sanitation Data'!$D$11,0,10*ROW('Sanitation Data'!D166)),NA())</f>
        <v>#N/A</v>
      </c>
      <c r="Z172" s="91" t="e">
        <f ca="true">+IF(AND(ISNUMBER(OFFSET('Sanitation Data'!$D$12,0,10*ROW('Sanitation Data'!D166))),'Data Summary'!CO172="Yes"),OFFSET('Sanitation Data'!$D$12,0,10*ROW('Sanitation Data'!D166)),NA())</f>
        <v>#N/A</v>
      </c>
      <c r="AA172" s="91" t="e">
        <f ca="true">+IF(AND(ISNUMBER(OFFSET('Sanitation Data'!$E$4,0,10*ROW('Sanitation Data'!E166))),'Data Summary'!CP172="Yes"),100-OFFSET('Sanitation Data'!$E$4,0,10*ROW('Sanitation Data'!E166)),NA())</f>
        <v>#N/A</v>
      </c>
      <c r="AB172" s="91" t="e">
        <f ca="true">+IF(AND(ISNUMBER(OFFSET('Sanitation Data'!$E$6,0,10*ROW('Sanitation Data'!E166))),'Data Summary'!CQ172="Yes"),OFFSET('Sanitation Data'!$E$6,0,10*ROW('Sanitation Data'!E166)),NA())</f>
        <v>#N/A</v>
      </c>
      <c r="AC172" s="91" t="e">
        <f ca="true">+IF(AND(ISNUMBER(OFFSET('Sanitation Data'!$E$10,0,10*ROW('Sanitation Data'!E166))),'Data Summary'!CR172="Yes"),OFFSET('Sanitation Data'!$E$10,0,10*ROW('Sanitation Data'!E166)),NA())</f>
        <v>#N/A</v>
      </c>
      <c r="AD172" s="91" t="e">
        <f ca="true">+IF(AND(ISNUMBER(OFFSET('Sanitation Data'!$E$11,0,10*ROW('Sanitation Data'!E166))),'Data Summary'!CS172="Yes"),OFFSET('Sanitation Data'!$E$11,0,10*ROW('Sanitation Data'!E166)),NA())</f>
        <v>#N/A</v>
      </c>
      <c r="AE172" s="91" t="e">
        <f ca="true">+IF(AND(ISNUMBER(OFFSET('Sanitation Data'!$E$12,0,10*ROW('Sanitation Data'!E166))),'Data Summary'!CT172="Yes"),OFFSET('Sanitation Data'!$E$12,0,10*ROW('Sanitation Data'!E166)),NA())</f>
        <v>#N/A</v>
      </c>
      <c r="AF172" s="91" t="e">
        <f ca="true">+IF(AND(ISNUMBER(OFFSET('Sanitation Data'!$F$4,0,10*ROW('Sanitation Data'!F166))),'Data Summary'!CU172="Yes"),100-OFFSET('Sanitation Data'!$F$4,0,10*ROW('Sanitation Data'!F166)),NA())</f>
        <v>#N/A</v>
      </c>
      <c r="AG172" s="91" t="e">
        <f ca="true">+IF(AND(ISNUMBER(OFFSET('Sanitation Data'!$F$6,0,10*ROW('Sanitation Data'!F166))),'Data Summary'!CV172="Yes"),OFFSET('Sanitation Data'!$F$6,0,10*ROW('Sanitation Data'!F166)),NA())</f>
        <v>#N/A</v>
      </c>
      <c r="AH172" s="91" t="e">
        <f ca="true">+IF(AND(ISNUMBER(OFFSET('Sanitation Data'!$F$10,0,10*ROW('Sanitation Data'!F166))),'Data Summary'!CW172="Yes"),OFFSET('Sanitation Data'!$F$10,0,10*ROW('Sanitation Data'!F166)),NA())</f>
        <v>#N/A</v>
      </c>
      <c r="AI172" s="91" t="e">
        <f ca="true">+IF(AND(ISNUMBER(OFFSET('Sanitation Data'!$F$11,0,10*ROW('Sanitation Data'!F166))),'Data Summary'!CX172="Yes"),OFFSET('Sanitation Data'!$F$11,0,10*ROW('Sanitation Data'!F166)),NA())</f>
        <v>#N/A</v>
      </c>
      <c r="AJ172" s="91" t="e">
        <f ca="true">+IF(AND(ISNUMBER(OFFSET('Sanitation Data'!$F$12,0,10*ROW('Sanitation Data'!F166))),'Data Summary'!CY172="Yes"),OFFSET('Sanitation Data'!$F$12,0,10*ROW('Sanitation Data'!F166)),NA())</f>
        <v>#N/A</v>
      </c>
      <c r="AK172" s="91" t="e">
        <f ca="true">+IF(AND(ISNUMBER(OFFSET('Sanitation Data'!$G$4,0,10*ROW('Sanitation Data'!G166))),'Data Summary'!CZ172="Yes"),100-OFFSET('Sanitation Data'!$G$4,0,10*ROW('Sanitation Data'!G166)),NA())</f>
        <v>#N/A</v>
      </c>
      <c r="AL172" s="91" t="e">
        <f ca="true">+IF(AND(ISNUMBER(OFFSET('Sanitation Data'!$G$6,0,10*ROW('Sanitation Data'!G166))),'Data Summary'!DA172="Yes"),OFFSET('Sanitation Data'!$G$6,0,10*ROW('Sanitation Data'!G166)),NA())</f>
        <v>#N/A</v>
      </c>
      <c r="AM172" s="91" t="e">
        <f ca="true">+IF(AND(ISNUMBER(OFFSET('Sanitation Data'!$G$10,0,10*ROW('Sanitation Data'!G166))),'Data Summary'!DB172="Yes"),OFFSET('Sanitation Data'!$G$10,0,10*ROW('Sanitation Data'!G166)),NA())</f>
        <v>#N/A</v>
      </c>
      <c r="AN172" s="91" t="e">
        <f ca="true">+IF(AND(ISNUMBER(OFFSET('Sanitation Data'!$G$11,0,10*ROW('Sanitation Data'!G166))),'Data Summary'!DC172="Yes"),OFFSET('Sanitation Data'!$G$11,0,10*ROW('Sanitation Data'!G166)),NA())</f>
        <v>#N/A</v>
      </c>
      <c r="AO172" s="91" t="e">
        <f ca="true">+IF(AND(ISNUMBER(OFFSET('Sanitation Data'!$G$12,0,10*ROW('Sanitation Data'!G166))),'Data Summary'!DD172="Yes"),OFFSET('Sanitation Data'!$G$12,0,10*ROW('Sanitation Data'!G166)),NA())</f>
        <v>#N/A</v>
      </c>
      <c r="AP172" s="91" t="e">
        <f ca="true">+IF(AND(ISNUMBER(OFFSET('Sanitation Data'!$H$4,0,10*ROW('Sanitation Data'!H166))),'Data Summary'!DE172="Yes"),100-OFFSET('Sanitation Data'!$H$4,0,10*ROW('Sanitation Data'!H166)),NA())</f>
        <v>#N/A</v>
      </c>
      <c r="AQ172" s="91" t="e">
        <f ca="true">+IF(AND(ISNUMBER(OFFSET('Sanitation Data'!$H$6,0,10*ROW('Sanitation Data'!H166))),'Data Summary'!DF172="Yes"),OFFSET('Sanitation Data'!$H$6,0,10*ROW('Sanitation Data'!H166)),NA())</f>
        <v>#N/A</v>
      </c>
      <c r="AR172" s="91" t="e">
        <f ca="true">+IF(AND(ISNUMBER(OFFSET('Sanitation Data'!$H$10,0,10*ROW('Sanitation Data'!H166))),'Data Summary'!DG172="Yes"),OFFSET('Sanitation Data'!$H$10,0,10*ROW('Sanitation Data'!H166)),NA())</f>
        <v>#N/A</v>
      </c>
      <c r="AS172" s="91" t="e">
        <f ca="true">+IF(AND(ISNUMBER(OFFSET('Sanitation Data'!$H$11,0,10*ROW('Sanitation Data'!H166))),'Data Summary'!DH172="Yes"),OFFSET('Sanitation Data'!$H$11,0,10*ROW('Sanitation Data'!H166)),NA())</f>
        <v>#N/A</v>
      </c>
      <c r="AT172" s="91" t="e">
        <f ca="true">+IF(AND(ISNUMBER(OFFSET('Sanitation Data'!$H$12,0,10*ROW('Sanitation Data'!H166))),'Data Summary'!DI172="Yes"),OFFSET('Sanitation Data'!$H$12,0,10*ROW('Sanitation Data'!H166)),NA())</f>
        <v>#N/A</v>
      </c>
      <c r="AU172" s="91" t="e">
        <f ca="true">+IF(AND(ISNUMBER(OFFSET('Sanitation Data'!$I$4,0,10*ROW('Sanitation Data'!I166))),'Data Summary'!DJ172="Yes"),100-OFFSET('Sanitation Data'!$I$4,0,10*ROW('Sanitation Data'!I166)),NA())</f>
        <v>#N/A</v>
      </c>
      <c r="AV172" s="91" t="e">
        <f ca="true">+IF(AND(ISNUMBER(OFFSET('Sanitation Data'!$I$6,0,10*ROW('Sanitation Data'!I166))),'Data Summary'!DK172="Yes"),OFFSET('Sanitation Data'!$I$6,0,10*ROW('Sanitation Data'!I166)),NA())</f>
        <v>#N/A</v>
      </c>
      <c r="AW172" s="91" t="e">
        <f ca="true">+IF(AND(ISNUMBER(OFFSET('Sanitation Data'!$I$10,0,10*ROW('Sanitation Data'!I166))),'Data Summary'!DL172="Yes"),OFFSET('Sanitation Data'!$I$10,0,10*ROW('Sanitation Data'!I166)),NA())</f>
        <v>#N/A</v>
      </c>
      <c r="AX172" s="91" t="e">
        <f ca="true">+IF(AND(ISNUMBER(OFFSET('Sanitation Data'!$I$11,0,10*ROW('Sanitation Data'!I166))),'Data Summary'!DM172="Yes"),OFFSET('Sanitation Data'!$I$11,0,10*ROW('Sanitation Data'!I166)),NA())</f>
        <v>#N/A</v>
      </c>
      <c r="AY172" s="91" t="e">
        <f ca="true">+IF(AND(ISNUMBER(OFFSET('Sanitation Data'!$I$12,0,10*ROW('Sanitation Data'!I166))),'Data Summary'!DN172="Yes"),OFFSET('Sanitation Data'!$I$12,0,10*ROW('Sanitation Data'!I166)),NA())</f>
        <v>#N/A</v>
      </c>
      <c r="AZ172" s="92" t="e">
        <f ca="true">+IF(AND(ISNUMBER(OFFSET('Hygiene Data'!$D$5,0,10*ROW('Hygiene Data'!D166))),'Data Summary'!DO172="Yes"),OFFSET('Hygiene Data'!$D$5,0,10*ROW('Hygiene Data'!D166)),NA())</f>
        <v>#N/A</v>
      </c>
      <c r="BA172" s="92" t="e">
        <f ca="true">+IF(AND(ISNUMBER(OFFSET('Hygiene Data'!$D$7,0,10*ROW('Hygiene Data'!D166))),'Data Summary'!DP172="Yes"),OFFSET('Hygiene Data'!$D$7,0,10*ROW('Hygiene Data'!D166)),NA())</f>
        <v>#N/A</v>
      </c>
      <c r="BB172" s="92" t="e">
        <f ca="true">+IF(AND(ISNUMBER(OFFSET('Hygiene Data'!$D$9,0,10*ROW('Hygiene Data'!D166))),'Data Summary'!DQ172="Yes"),OFFSET('Hygiene Data'!$D$9,0,10*ROW('Hygiene Data'!D166)),NA())</f>
        <v>#N/A</v>
      </c>
      <c r="BC172" s="92" t="e">
        <f ca="true">+IF(AND(ISNUMBER(OFFSET('Hygiene Data'!$E$5,0,10*ROW('Hygiene Data'!E166))),'Data Summary'!DR172="Yes"),OFFSET('Hygiene Data'!$E$5,0,10*ROW('Hygiene Data'!E166)),NA())</f>
        <v>#N/A</v>
      </c>
      <c r="BD172" s="92" t="e">
        <f ca="true">+IF(AND(ISNUMBER(OFFSET('Hygiene Data'!$E$7,0,10*ROW('Hygiene Data'!E166))),'Data Summary'!DS172="Yes"),OFFSET('Hygiene Data'!$E$7,0,10*ROW('Hygiene Data'!E166)),NA())</f>
        <v>#N/A</v>
      </c>
      <c r="BE172" s="92" t="e">
        <f ca="true">+IF(AND(ISNUMBER(OFFSET('Hygiene Data'!$E$9,0,10*ROW('Hygiene Data'!E166))),'Data Summary'!DT172="Yes"),OFFSET('Hygiene Data'!$E$9,0,10*ROW('Hygiene Data'!E166)),NA())</f>
        <v>#N/A</v>
      </c>
      <c r="BF172" s="92" t="e">
        <f ca="true">+IF(AND(ISNUMBER(OFFSET('Hygiene Data'!$F$5,0,10*ROW('Hygiene Data'!F166))),'Data Summary'!DU172="Yes"),OFFSET('Hygiene Data'!$F$5,0,10*ROW('Hygiene Data'!F166)),NA())</f>
        <v>#N/A</v>
      </c>
      <c r="BG172" s="92" t="e">
        <f ca="true">+IF(AND(ISNUMBER(OFFSET('Hygiene Data'!$F$7,0,10*ROW('Hygiene Data'!F166))),'Data Summary'!DV172="Yes"),OFFSET('Hygiene Data'!$F$7,0,10*ROW('Hygiene Data'!F166)),NA())</f>
        <v>#N/A</v>
      </c>
      <c r="BH172" s="92" t="e">
        <f ca="true">+IF(AND(ISNUMBER(OFFSET('Hygiene Data'!$F$9,0,10*ROW('Hygiene Data'!F166))),'Data Summary'!DW172="Yes"),OFFSET('Hygiene Data'!$F$9,0,10*ROW('Hygiene Data'!F166)),NA())</f>
        <v>#N/A</v>
      </c>
      <c r="BI172" s="92" t="e">
        <f ca="true">+IF(AND(ISNUMBER(OFFSET('Hygiene Data'!$G$5,0,10*ROW('Hygiene Data'!G166))),'Data Summary'!DX172="Yes"),OFFSET('Hygiene Data'!$G$5,0,10*ROW('Hygiene Data'!G166)),NA())</f>
        <v>#N/A</v>
      </c>
      <c r="BJ172" s="92" t="e">
        <f ca="true">+IF(AND(ISNUMBER(OFFSET('Hygiene Data'!$G$7,0,10*ROW('Hygiene Data'!G166))),'Data Summary'!DY172="Yes"),OFFSET('Hygiene Data'!$G$7,0,10*ROW('Hygiene Data'!G166)),NA())</f>
        <v>#N/A</v>
      </c>
      <c r="BK172" s="92" t="e">
        <f ca="true">+IF(AND(ISNUMBER(OFFSET('Hygiene Data'!$G$9,0,10*ROW('Hygiene Data'!G166))),'Data Summary'!DZ172="Yes"),OFFSET('Hygiene Data'!$G$9,0,10*ROW('Hygiene Data'!G166)),NA())</f>
        <v>#N/A</v>
      </c>
      <c r="BL172" s="92" t="e">
        <f ca="true">+IF(AND(ISNUMBER(OFFSET('Hygiene Data'!$H$5,0,10*ROW('Hygiene Data'!H166))),'Data Summary'!EA172="Yes"),OFFSET('Hygiene Data'!$H$5,0,10*ROW('Hygiene Data'!H166)),NA())</f>
        <v>#N/A</v>
      </c>
      <c r="BM172" s="92" t="e">
        <f ca="true">+IF(AND(ISNUMBER(OFFSET('Hygiene Data'!$H$7,0,10*ROW('Hygiene Data'!H166))),'Data Summary'!EB172="Yes"),OFFSET('Hygiene Data'!$H$7,0,10*ROW('Hygiene Data'!H166)),NA())</f>
        <v>#N/A</v>
      </c>
      <c r="BN172" s="92" t="e">
        <f ca="true">+IF(AND(ISNUMBER(OFFSET('Hygiene Data'!$H$9,0,10*ROW('Hygiene Data'!H166))),'Data Summary'!EC172="Yes"),OFFSET('Hygiene Data'!$H$9,0,10*ROW('Hygiene Data'!H166)),NA())</f>
        <v>#N/A</v>
      </c>
      <c r="BO172" s="92" t="e">
        <f ca="true">+IF(AND(ISNUMBER(OFFSET('Hygiene Data'!$I$5,0,10*ROW('Hygiene Data'!I166))),'Data Summary'!ED172="Yes"),OFFSET('Hygiene Data'!$I$5,0,10*ROW('Hygiene Data'!I166)),NA())</f>
        <v>#N/A</v>
      </c>
      <c r="BP172" s="92" t="e">
        <f ca="true">+IF(AND(ISNUMBER(OFFSET('Hygiene Data'!$I$7,0,10*ROW('Hygiene Data'!I166))),'Data Summary'!EE172="Yes"),OFFSET('Hygiene Data'!$I$7,0,10*ROW('Hygiene Data'!I166)),NA())</f>
        <v>#N/A</v>
      </c>
      <c r="BQ172" s="92"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4" t="str">
        <f ca="true">+IF(ISTEXT('Data Summary'!B173),'Data Summary'!B173,"")</f>
        <v/>
      </c>
      <c r="C173" s="327" t="e">
        <f ca="true">+VALUE('Data Summary'!C173)</f>
        <v>#VALUE!</v>
      </c>
      <c r="D173" s="90" t="e">
        <f ca="true">+IF(AND(ISNUMBER(OFFSET('Water Data'!$D$4,0,10*ROW('Water Data'!D167))),'Data Summary'!BS173="Yes"),100-OFFSET('Water Data'!$D$4,0,10*ROW('Water Data'!D167)),NA())</f>
        <v>#N/A</v>
      </c>
      <c r="E173" s="90" t="e">
        <f ca="true">+IF(AND(ISNUMBER(OFFSET('Water Data'!$D$6,0,10*ROW('Water Data'!D167))),'Data Summary'!BT173="Yes"),OFFSET('Water Data'!$D$6,0,10*ROW('Water Data'!D167)),NA())</f>
        <v>#N/A</v>
      </c>
      <c r="F173" s="90" t="e">
        <f ca="true">+IF(AND(ISNUMBER(OFFSET('Water Data'!$D$9,0,10*ROW('Water Data'!D167))),'Data Summary'!BU173="Yes"),OFFSET('Water Data'!$D$9,0,10*ROW('Water Data'!D167)),NA())</f>
        <v>#N/A</v>
      </c>
      <c r="G173" s="90" t="e">
        <f ca="true">+IF(AND(ISNUMBER(OFFSET('Water Data'!$E$4,0,10*ROW('Water Data'!E167))),'Data Summary'!BV173="Yes"),100-OFFSET('Water Data'!$E$4,0,10*ROW('Water Data'!E167)),NA())</f>
        <v>#N/A</v>
      </c>
      <c r="H173" s="90" t="e">
        <f ca="true">+IF(AND(ISNUMBER(OFFSET('Water Data'!$E$6,0,10*ROW('Water Data'!E167))),'Data Summary'!BW173="Yes"),OFFSET('Water Data'!$E$6,0,10*ROW('Water Data'!E167)),NA())</f>
        <v>#N/A</v>
      </c>
      <c r="I173" s="90" t="e">
        <f ca="true">+IF(AND(ISNUMBER(OFFSET('Water Data'!$E$9,0,10*ROW('Water Data'!E167))),'Data Summary'!BX173="Yes"),OFFSET('Water Data'!$E$9,0,10*ROW('Water Data'!E167)),NA())</f>
        <v>#N/A</v>
      </c>
      <c r="J173" s="90" t="e">
        <f ca="true">+IF(AND(ISNUMBER(OFFSET('Water Data'!$F$4,0,10*ROW('Water Data'!F167))),'Data Summary'!BY173="Yes"),100-OFFSET('Water Data'!$F$4,0,10*ROW('Water Data'!F167)),NA())</f>
        <v>#N/A</v>
      </c>
      <c r="K173" s="90" t="e">
        <f ca="true">+IF(AND(ISNUMBER(OFFSET('Water Data'!$F$6,0,10*ROW('Water Data'!F167))),'Data Summary'!BZ173="Yes"),OFFSET('Water Data'!$F$6,0,10*ROW('Water Data'!F167)),NA())</f>
        <v>#N/A</v>
      </c>
      <c r="L173" s="90" t="e">
        <f ca="true">+IF(AND(ISNUMBER(OFFSET('Water Data'!$F$9,0,10*ROW('Water Data'!F167))),'Data Summary'!CA173="Yes"),OFFSET('Water Data'!$F$9,0,10*ROW('Water Data'!F167)),NA())</f>
        <v>#N/A</v>
      </c>
      <c r="M173" s="90" t="e">
        <f ca="true">+IF(AND(ISNUMBER(OFFSET('Water Data'!$G$4,0,10*ROW('Water Data'!G167))),'Data Summary'!CB173="Yes"),100-OFFSET('Water Data'!$G$4,0,10*ROW('Water Data'!G167)),NA())</f>
        <v>#N/A</v>
      </c>
      <c r="N173" s="90" t="e">
        <f ca="true">+IF(AND(ISNUMBER(OFFSET('Water Data'!$G$6,0,10*ROW('Water Data'!G167))),'Data Summary'!CC173="Yes"),OFFSET('Water Data'!$G$6,0,10*ROW('Water Data'!G167)),NA())</f>
        <v>#N/A</v>
      </c>
      <c r="O173" s="90" t="e">
        <f ca="true">+IF(AND(ISNUMBER(OFFSET('Water Data'!$G$9,0,10*ROW('Water Data'!G167))),'Data Summary'!CD173="Yes"),OFFSET('Water Data'!$G$9,0,10*ROW('Water Data'!G167)),NA())</f>
        <v>#N/A</v>
      </c>
      <c r="P173" s="90" t="e">
        <f ca="true">+IF(AND(ISNUMBER(OFFSET('Water Data'!$H$4,0,10*ROW('Water Data'!H167))),'Data Summary'!CE173="Yes"),100-OFFSET('Water Data'!$H$4,0,10*ROW('Water Data'!H167)),NA())</f>
        <v>#N/A</v>
      </c>
      <c r="Q173" s="90" t="e">
        <f ca="true">+IF(AND(ISNUMBER(OFFSET('Water Data'!$H$6,0,10*ROW('Water Data'!H167))),'Data Summary'!CF173="Yes"),OFFSET('Water Data'!$H$6,0,10*ROW('Water Data'!H167)),NA())</f>
        <v>#N/A</v>
      </c>
      <c r="R173" s="90" t="e">
        <f ca="true">+IF(AND(ISNUMBER(OFFSET('Water Data'!$H$9,0,10*ROW('Water Data'!H167))),'Data Summary'!CG173="Yes"),OFFSET('Water Data'!$H$9,0,10*ROW('Water Data'!H167)),NA())</f>
        <v>#N/A</v>
      </c>
      <c r="S173" s="90" t="e">
        <f ca="true">+IF(AND(ISNUMBER(OFFSET('Water Data'!$I$4,0,10*ROW('Water Data'!I167))),'Data Summary'!CH173="Yes"),100-OFFSET('Water Data'!$I$4,0,10*ROW('Water Data'!I167)),NA())</f>
        <v>#N/A</v>
      </c>
      <c r="T173" s="90" t="e">
        <f ca="true">+IF(AND(ISNUMBER(OFFSET('Water Data'!$I$6,0,10*ROW('Water Data'!I167))),'Data Summary'!CI173="Yes"),OFFSET('Water Data'!$I$6,0,10*ROW('Water Data'!I167)),NA())</f>
        <v>#N/A</v>
      </c>
      <c r="U173" s="90" t="e">
        <f ca="true">+IF(AND(ISNUMBER(OFFSET('Water Data'!$I$9,0,10*ROW('Water Data'!I167))),'Data Summary'!CJ173="Yes"),OFFSET('Water Data'!$I$9,0,10*ROW('Water Data'!I167)),NA())</f>
        <v>#N/A</v>
      </c>
      <c r="V173" s="91" t="e">
        <f ca="true">+IF(AND(ISNUMBER(OFFSET('Sanitation Data'!$D$4,0,10*ROW('Sanitation Data'!D167))),'Data Summary'!CK173="Yes"),100-OFFSET('Sanitation Data'!$D$4,0,10*ROW('Sanitation Data'!D167)),NA())</f>
        <v>#N/A</v>
      </c>
      <c r="W173" s="91" t="e">
        <f ca="true">+IF(AND(ISNUMBER(OFFSET('Sanitation Data'!$D$6,0,10*ROW('Sanitation Data'!D167))),'Data Summary'!CL173="Yes"),OFFSET('Sanitation Data'!$D$6,0,10*ROW('Sanitation Data'!D167)),NA())</f>
        <v>#N/A</v>
      </c>
      <c r="X173" s="91" t="e">
        <f ca="true">+IF(AND(ISNUMBER(OFFSET('Sanitation Data'!$D$10,0,10*ROW('Sanitation Data'!D167))),'Data Summary'!CM173="Yes"),OFFSET('Sanitation Data'!$D$10,0,10*ROW('Sanitation Data'!D167)),NA())</f>
        <v>#N/A</v>
      </c>
      <c r="Y173" s="91" t="e">
        <f ca="true">+IF(AND(ISNUMBER(OFFSET('Sanitation Data'!$D$11,0,10*ROW('Sanitation Data'!D167))),'Data Summary'!CN173="Yes"),OFFSET('Sanitation Data'!$D$11,0,10*ROW('Sanitation Data'!D167)),NA())</f>
        <v>#N/A</v>
      </c>
      <c r="Z173" s="91" t="e">
        <f ca="true">+IF(AND(ISNUMBER(OFFSET('Sanitation Data'!$D$12,0,10*ROW('Sanitation Data'!D167))),'Data Summary'!CO173="Yes"),OFFSET('Sanitation Data'!$D$12,0,10*ROW('Sanitation Data'!D167)),NA())</f>
        <v>#N/A</v>
      </c>
      <c r="AA173" s="91" t="e">
        <f ca="true">+IF(AND(ISNUMBER(OFFSET('Sanitation Data'!$E$4,0,10*ROW('Sanitation Data'!E167))),'Data Summary'!CP173="Yes"),100-OFFSET('Sanitation Data'!$E$4,0,10*ROW('Sanitation Data'!E167)),NA())</f>
        <v>#N/A</v>
      </c>
      <c r="AB173" s="91" t="e">
        <f ca="true">+IF(AND(ISNUMBER(OFFSET('Sanitation Data'!$E$6,0,10*ROW('Sanitation Data'!E167))),'Data Summary'!CQ173="Yes"),OFFSET('Sanitation Data'!$E$6,0,10*ROW('Sanitation Data'!E167)),NA())</f>
        <v>#N/A</v>
      </c>
      <c r="AC173" s="91" t="e">
        <f ca="true">+IF(AND(ISNUMBER(OFFSET('Sanitation Data'!$E$10,0,10*ROW('Sanitation Data'!E167))),'Data Summary'!CR173="Yes"),OFFSET('Sanitation Data'!$E$10,0,10*ROW('Sanitation Data'!E167)),NA())</f>
        <v>#N/A</v>
      </c>
      <c r="AD173" s="91" t="e">
        <f ca="true">+IF(AND(ISNUMBER(OFFSET('Sanitation Data'!$E$11,0,10*ROW('Sanitation Data'!E167))),'Data Summary'!CS173="Yes"),OFFSET('Sanitation Data'!$E$11,0,10*ROW('Sanitation Data'!E167)),NA())</f>
        <v>#N/A</v>
      </c>
      <c r="AE173" s="91" t="e">
        <f ca="true">+IF(AND(ISNUMBER(OFFSET('Sanitation Data'!$E$12,0,10*ROW('Sanitation Data'!E167))),'Data Summary'!CT173="Yes"),OFFSET('Sanitation Data'!$E$12,0,10*ROW('Sanitation Data'!E167)),NA())</f>
        <v>#N/A</v>
      </c>
      <c r="AF173" s="91" t="e">
        <f ca="true">+IF(AND(ISNUMBER(OFFSET('Sanitation Data'!$F$4,0,10*ROW('Sanitation Data'!F167))),'Data Summary'!CU173="Yes"),100-OFFSET('Sanitation Data'!$F$4,0,10*ROW('Sanitation Data'!F167)),NA())</f>
        <v>#N/A</v>
      </c>
      <c r="AG173" s="91" t="e">
        <f ca="true">+IF(AND(ISNUMBER(OFFSET('Sanitation Data'!$F$6,0,10*ROW('Sanitation Data'!F167))),'Data Summary'!CV173="Yes"),OFFSET('Sanitation Data'!$F$6,0,10*ROW('Sanitation Data'!F167)),NA())</f>
        <v>#N/A</v>
      </c>
      <c r="AH173" s="91" t="e">
        <f ca="true">+IF(AND(ISNUMBER(OFFSET('Sanitation Data'!$F$10,0,10*ROW('Sanitation Data'!F167))),'Data Summary'!CW173="Yes"),OFFSET('Sanitation Data'!$F$10,0,10*ROW('Sanitation Data'!F167)),NA())</f>
        <v>#N/A</v>
      </c>
      <c r="AI173" s="91" t="e">
        <f ca="true">+IF(AND(ISNUMBER(OFFSET('Sanitation Data'!$F$11,0,10*ROW('Sanitation Data'!F167))),'Data Summary'!CX173="Yes"),OFFSET('Sanitation Data'!$F$11,0,10*ROW('Sanitation Data'!F167)),NA())</f>
        <v>#N/A</v>
      </c>
      <c r="AJ173" s="91" t="e">
        <f ca="true">+IF(AND(ISNUMBER(OFFSET('Sanitation Data'!$F$12,0,10*ROW('Sanitation Data'!F167))),'Data Summary'!CY173="Yes"),OFFSET('Sanitation Data'!$F$12,0,10*ROW('Sanitation Data'!F167)),NA())</f>
        <v>#N/A</v>
      </c>
      <c r="AK173" s="91" t="e">
        <f ca="true">+IF(AND(ISNUMBER(OFFSET('Sanitation Data'!$G$4,0,10*ROW('Sanitation Data'!G167))),'Data Summary'!CZ173="Yes"),100-OFFSET('Sanitation Data'!$G$4,0,10*ROW('Sanitation Data'!G167)),NA())</f>
        <v>#N/A</v>
      </c>
      <c r="AL173" s="91" t="e">
        <f ca="true">+IF(AND(ISNUMBER(OFFSET('Sanitation Data'!$G$6,0,10*ROW('Sanitation Data'!G167))),'Data Summary'!DA173="Yes"),OFFSET('Sanitation Data'!$G$6,0,10*ROW('Sanitation Data'!G167)),NA())</f>
        <v>#N/A</v>
      </c>
      <c r="AM173" s="91" t="e">
        <f ca="true">+IF(AND(ISNUMBER(OFFSET('Sanitation Data'!$G$10,0,10*ROW('Sanitation Data'!G167))),'Data Summary'!DB173="Yes"),OFFSET('Sanitation Data'!$G$10,0,10*ROW('Sanitation Data'!G167)),NA())</f>
        <v>#N/A</v>
      </c>
      <c r="AN173" s="91" t="e">
        <f ca="true">+IF(AND(ISNUMBER(OFFSET('Sanitation Data'!$G$11,0,10*ROW('Sanitation Data'!G167))),'Data Summary'!DC173="Yes"),OFFSET('Sanitation Data'!$G$11,0,10*ROW('Sanitation Data'!G167)),NA())</f>
        <v>#N/A</v>
      </c>
      <c r="AO173" s="91" t="e">
        <f ca="true">+IF(AND(ISNUMBER(OFFSET('Sanitation Data'!$G$12,0,10*ROW('Sanitation Data'!G167))),'Data Summary'!DD173="Yes"),OFFSET('Sanitation Data'!$G$12,0,10*ROW('Sanitation Data'!G167)),NA())</f>
        <v>#N/A</v>
      </c>
      <c r="AP173" s="91" t="e">
        <f ca="true">+IF(AND(ISNUMBER(OFFSET('Sanitation Data'!$H$4,0,10*ROW('Sanitation Data'!H167))),'Data Summary'!DE173="Yes"),100-OFFSET('Sanitation Data'!$H$4,0,10*ROW('Sanitation Data'!H167)),NA())</f>
        <v>#N/A</v>
      </c>
      <c r="AQ173" s="91" t="e">
        <f ca="true">+IF(AND(ISNUMBER(OFFSET('Sanitation Data'!$H$6,0,10*ROW('Sanitation Data'!H167))),'Data Summary'!DF173="Yes"),OFFSET('Sanitation Data'!$H$6,0,10*ROW('Sanitation Data'!H167)),NA())</f>
        <v>#N/A</v>
      </c>
      <c r="AR173" s="91" t="e">
        <f ca="true">+IF(AND(ISNUMBER(OFFSET('Sanitation Data'!$H$10,0,10*ROW('Sanitation Data'!H167))),'Data Summary'!DG173="Yes"),OFFSET('Sanitation Data'!$H$10,0,10*ROW('Sanitation Data'!H167)),NA())</f>
        <v>#N/A</v>
      </c>
      <c r="AS173" s="91" t="e">
        <f ca="true">+IF(AND(ISNUMBER(OFFSET('Sanitation Data'!$H$11,0,10*ROW('Sanitation Data'!H167))),'Data Summary'!DH173="Yes"),OFFSET('Sanitation Data'!$H$11,0,10*ROW('Sanitation Data'!H167)),NA())</f>
        <v>#N/A</v>
      </c>
      <c r="AT173" s="91" t="e">
        <f ca="true">+IF(AND(ISNUMBER(OFFSET('Sanitation Data'!$H$12,0,10*ROW('Sanitation Data'!H167))),'Data Summary'!DI173="Yes"),OFFSET('Sanitation Data'!$H$12,0,10*ROW('Sanitation Data'!H167)),NA())</f>
        <v>#N/A</v>
      </c>
      <c r="AU173" s="91" t="e">
        <f ca="true">+IF(AND(ISNUMBER(OFFSET('Sanitation Data'!$I$4,0,10*ROW('Sanitation Data'!I167))),'Data Summary'!DJ173="Yes"),100-OFFSET('Sanitation Data'!$I$4,0,10*ROW('Sanitation Data'!I167)),NA())</f>
        <v>#N/A</v>
      </c>
      <c r="AV173" s="91" t="e">
        <f ca="true">+IF(AND(ISNUMBER(OFFSET('Sanitation Data'!$I$6,0,10*ROW('Sanitation Data'!I167))),'Data Summary'!DK173="Yes"),OFFSET('Sanitation Data'!$I$6,0,10*ROW('Sanitation Data'!I167)),NA())</f>
        <v>#N/A</v>
      </c>
      <c r="AW173" s="91" t="e">
        <f ca="true">+IF(AND(ISNUMBER(OFFSET('Sanitation Data'!$I$10,0,10*ROW('Sanitation Data'!I167))),'Data Summary'!DL173="Yes"),OFFSET('Sanitation Data'!$I$10,0,10*ROW('Sanitation Data'!I167)),NA())</f>
        <v>#N/A</v>
      </c>
      <c r="AX173" s="91" t="e">
        <f ca="true">+IF(AND(ISNUMBER(OFFSET('Sanitation Data'!$I$11,0,10*ROW('Sanitation Data'!I167))),'Data Summary'!DM173="Yes"),OFFSET('Sanitation Data'!$I$11,0,10*ROW('Sanitation Data'!I167)),NA())</f>
        <v>#N/A</v>
      </c>
      <c r="AY173" s="91" t="e">
        <f ca="true">+IF(AND(ISNUMBER(OFFSET('Sanitation Data'!$I$12,0,10*ROW('Sanitation Data'!I167))),'Data Summary'!DN173="Yes"),OFFSET('Sanitation Data'!$I$12,0,10*ROW('Sanitation Data'!I167)),NA())</f>
        <v>#N/A</v>
      </c>
      <c r="AZ173" s="92" t="e">
        <f ca="true">+IF(AND(ISNUMBER(OFFSET('Hygiene Data'!$D$5,0,10*ROW('Hygiene Data'!D167))),'Data Summary'!DO173="Yes"),OFFSET('Hygiene Data'!$D$5,0,10*ROW('Hygiene Data'!D167)),NA())</f>
        <v>#N/A</v>
      </c>
      <c r="BA173" s="92" t="e">
        <f ca="true">+IF(AND(ISNUMBER(OFFSET('Hygiene Data'!$D$7,0,10*ROW('Hygiene Data'!D167))),'Data Summary'!DP173="Yes"),OFFSET('Hygiene Data'!$D$7,0,10*ROW('Hygiene Data'!D167)),NA())</f>
        <v>#N/A</v>
      </c>
      <c r="BB173" s="92" t="e">
        <f ca="true">+IF(AND(ISNUMBER(OFFSET('Hygiene Data'!$D$9,0,10*ROW('Hygiene Data'!D167))),'Data Summary'!DQ173="Yes"),OFFSET('Hygiene Data'!$D$9,0,10*ROW('Hygiene Data'!D167)),NA())</f>
        <v>#N/A</v>
      </c>
      <c r="BC173" s="92" t="e">
        <f ca="true">+IF(AND(ISNUMBER(OFFSET('Hygiene Data'!$E$5,0,10*ROW('Hygiene Data'!E167))),'Data Summary'!DR173="Yes"),OFFSET('Hygiene Data'!$E$5,0,10*ROW('Hygiene Data'!E167)),NA())</f>
        <v>#N/A</v>
      </c>
      <c r="BD173" s="92" t="e">
        <f ca="true">+IF(AND(ISNUMBER(OFFSET('Hygiene Data'!$E$7,0,10*ROW('Hygiene Data'!E167))),'Data Summary'!DS173="Yes"),OFFSET('Hygiene Data'!$E$7,0,10*ROW('Hygiene Data'!E167)),NA())</f>
        <v>#N/A</v>
      </c>
      <c r="BE173" s="92" t="e">
        <f ca="true">+IF(AND(ISNUMBER(OFFSET('Hygiene Data'!$E$9,0,10*ROW('Hygiene Data'!E167))),'Data Summary'!DT173="Yes"),OFFSET('Hygiene Data'!$E$9,0,10*ROW('Hygiene Data'!E167)),NA())</f>
        <v>#N/A</v>
      </c>
      <c r="BF173" s="92" t="e">
        <f ca="true">+IF(AND(ISNUMBER(OFFSET('Hygiene Data'!$F$5,0,10*ROW('Hygiene Data'!F167))),'Data Summary'!DU173="Yes"),OFFSET('Hygiene Data'!$F$5,0,10*ROW('Hygiene Data'!F167)),NA())</f>
        <v>#N/A</v>
      </c>
      <c r="BG173" s="92" t="e">
        <f ca="true">+IF(AND(ISNUMBER(OFFSET('Hygiene Data'!$F$7,0,10*ROW('Hygiene Data'!F167))),'Data Summary'!DV173="Yes"),OFFSET('Hygiene Data'!$F$7,0,10*ROW('Hygiene Data'!F167)),NA())</f>
        <v>#N/A</v>
      </c>
      <c r="BH173" s="92" t="e">
        <f ca="true">+IF(AND(ISNUMBER(OFFSET('Hygiene Data'!$F$9,0,10*ROW('Hygiene Data'!F167))),'Data Summary'!DW173="Yes"),OFFSET('Hygiene Data'!$F$9,0,10*ROW('Hygiene Data'!F167)),NA())</f>
        <v>#N/A</v>
      </c>
      <c r="BI173" s="92" t="e">
        <f ca="true">+IF(AND(ISNUMBER(OFFSET('Hygiene Data'!$G$5,0,10*ROW('Hygiene Data'!G167))),'Data Summary'!DX173="Yes"),OFFSET('Hygiene Data'!$G$5,0,10*ROW('Hygiene Data'!G167)),NA())</f>
        <v>#N/A</v>
      </c>
      <c r="BJ173" s="92" t="e">
        <f ca="true">+IF(AND(ISNUMBER(OFFSET('Hygiene Data'!$G$7,0,10*ROW('Hygiene Data'!G167))),'Data Summary'!DY173="Yes"),OFFSET('Hygiene Data'!$G$7,0,10*ROW('Hygiene Data'!G167)),NA())</f>
        <v>#N/A</v>
      </c>
      <c r="BK173" s="92" t="e">
        <f ca="true">+IF(AND(ISNUMBER(OFFSET('Hygiene Data'!$G$9,0,10*ROW('Hygiene Data'!G167))),'Data Summary'!DZ173="Yes"),OFFSET('Hygiene Data'!$G$9,0,10*ROW('Hygiene Data'!G167)),NA())</f>
        <v>#N/A</v>
      </c>
      <c r="BL173" s="92" t="e">
        <f ca="true">+IF(AND(ISNUMBER(OFFSET('Hygiene Data'!$H$5,0,10*ROW('Hygiene Data'!H167))),'Data Summary'!EA173="Yes"),OFFSET('Hygiene Data'!$H$5,0,10*ROW('Hygiene Data'!H167)),NA())</f>
        <v>#N/A</v>
      </c>
      <c r="BM173" s="92" t="e">
        <f ca="true">+IF(AND(ISNUMBER(OFFSET('Hygiene Data'!$H$7,0,10*ROW('Hygiene Data'!H167))),'Data Summary'!EB173="Yes"),OFFSET('Hygiene Data'!$H$7,0,10*ROW('Hygiene Data'!H167)),NA())</f>
        <v>#N/A</v>
      </c>
      <c r="BN173" s="92" t="e">
        <f ca="true">+IF(AND(ISNUMBER(OFFSET('Hygiene Data'!$H$9,0,10*ROW('Hygiene Data'!H167))),'Data Summary'!EC173="Yes"),OFFSET('Hygiene Data'!$H$9,0,10*ROW('Hygiene Data'!H167)),NA())</f>
        <v>#N/A</v>
      </c>
      <c r="BO173" s="92" t="e">
        <f ca="true">+IF(AND(ISNUMBER(OFFSET('Hygiene Data'!$I$5,0,10*ROW('Hygiene Data'!I167))),'Data Summary'!ED173="Yes"),OFFSET('Hygiene Data'!$I$5,0,10*ROW('Hygiene Data'!I167)),NA())</f>
        <v>#N/A</v>
      </c>
      <c r="BP173" s="92" t="e">
        <f ca="true">+IF(AND(ISNUMBER(OFFSET('Hygiene Data'!$I$7,0,10*ROW('Hygiene Data'!I167))),'Data Summary'!EE173="Yes"),OFFSET('Hygiene Data'!$I$7,0,10*ROW('Hygiene Data'!I167)),NA())</f>
        <v>#N/A</v>
      </c>
      <c r="BQ173" s="92"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4" t="str">
        <f ca="true">+IF(ISTEXT('Data Summary'!B174),'Data Summary'!B174,"")</f>
        <v/>
      </c>
      <c r="C174" s="327" t="e">
        <f ca="true">+VALUE('Data Summary'!C174)</f>
        <v>#VALUE!</v>
      </c>
      <c r="D174" s="90" t="e">
        <f ca="true">+IF(AND(ISNUMBER(OFFSET('Water Data'!$D$4,0,10*ROW('Water Data'!D168))),'Data Summary'!BS174="Yes"),100-OFFSET('Water Data'!$D$4,0,10*ROW('Water Data'!D168)),NA())</f>
        <v>#N/A</v>
      </c>
      <c r="E174" s="90" t="e">
        <f ca="true">+IF(AND(ISNUMBER(OFFSET('Water Data'!$D$6,0,10*ROW('Water Data'!D168))),'Data Summary'!BT174="Yes"),OFFSET('Water Data'!$D$6,0,10*ROW('Water Data'!D168)),NA())</f>
        <v>#N/A</v>
      </c>
      <c r="F174" s="90" t="e">
        <f ca="true">+IF(AND(ISNUMBER(OFFSET('Water Data'!$D$9,0,10*ROW('Water Data'!D168))),'Data Summary'!BU174="Yes"),OFFSET('Water Data'!$D$9,0,10*ROW('Water Data'!D168)),NA())</f>
        <v>#N/A</v>
      </c>
      <c r="G174" s="90" t="e">
        <f ca="true">+IF(AND(ISNUMBER(OFFSET('Water Data'!$E$4,0,10*ROW('Water Data'!E168))),'Data Summary'!BV174="Yes"),100-OFFSET('Water Data'!$E$4,0,10*ROW('Water Data'!E168)),NA())</f>
        <v>#N/A</v>
      </c>
      <c r="H174" s="90" t="e">
        <f ca="true">+IF(AND(ISNUMBER(OFFSET('Water Data'!$E$6,0,10*ROW('Water Data'!E168))),'Data Summary'!BW174="Yes"),OFFSET('Water Data'!$E$6,0,10*ROW('Water Data'!E168)),NA())</f>
        <v>#N/A</v>
      </c>
      <c r="I174" s="90" t="e">
        <f ca="true">+IF(AND(ISNUMBER(OFFSET('Water Data'!$E$9,0,10*ROW('Water Data'!E168))),'Data Summary'!BX174="Yes"),OFFSET('Water Data'!$E$9,0,10*ROW('Water Data'!E168)),NA())</f>
        <v>#N/A</v>
      </c>
      <c r="J174" s="90" t="e">
        <f ca="true">+IF(AND(ISNUMBER(OFFSET('Water Data'!$F$4,0,10*ROW('Water Data'!F168))),'Data Summary'!BY174="Yes"),100-OFFSET('Water Data'!$F$4,0,10*ROW('Water Data'!F168)),NA())</f>
        <v>#N/A</v>
      </c>
      <c r="K174" s="90" t="e">
        <f ca="true">+IF(AND(ISNUMBER(OFFSET('Water Data'!$F$6,0,10*ROW('Water Data'!F168))),'Data Summary'!BZ174="Yes"),OFFSET('Water Data'!$F$6,0,10*ROW('Water Data'!F168)),NA())</f>
        <v>#N/A</v>
      </c>
      <c r="L174" s="90" t="e">
        <f ca="true">+IF(AND(ISNUMBER(OFFSET('Water Data'!$F$9,0,10*ROW('Water Data'!F168))),'Data Summary'!CA174="Yes"),OFFSET('Water Data'!$F$9,0,10*ROW('Water Data'!F168)),NA())</f>
        <v>#N/A</v>
      </c>
      <c r="M174" s="90" t="e">
        <f ca="true">+IF(AND(ISNUMBER(OFFSET('Water Data'!$G$4,0,10*ROW('Water Data'!G168))),'Data Summary'!CB174="Yes"),100-OFFSET('Water Data'!$G$4,0,10*ROW('Water Data'!G168)),NA())</f>
        <v>#N/A</v>
      </c>
      <c r="N174" s="90" t="e">
        <f ca="true">+IF(AND(ISNUMBER(OFFSET('Water Data'!$G$6,0,10*ROW('Water Data'!G168))),'Data Summary'!CC174="Yes"),OFFSET('Water Data'!$G$6,0,10*ROW('Water Data'!G168)),NA())</f>
        <v>#N/A</v>
      </c>
      <c r="O174" s="90" t="e">
        <f ca="true">+IF(AND(ISNUMBER(OFFSET('Water Data'!$G$9,0,10*ROW('Water Data'!G168))),'Data Summary'!CD174="Yes"),OFFSET('Water Data'!$G$9,0,10*ROW('Water Data'!G168)),NA())</f>
        <v>#N/A</v>
      </c>
      <c r="P174" s="90" t="e">
        <f ca="true">+IF(AND(ISNUMBER(OFFSET('Water Data'!$H$4,0,10*ROW('Water Data'!H168))),'Data Summary'!CE174="Yes"),100-OFFSET('Water Data'!$H$4,0,10*ROW('Water Data'!H168)),NA())</f>
        <v>#N/A</v>
      </c>
      <c r="Q174" s="90" t="e">
        <f ca="true">+IF(AND(ISNUMBER(OFFSET('Water Data'!$H$6,0,10*ROW('Water Data'!H168))),'Data Summary'!CF174="Yes"),OFFSET('Water Data'!$H$6,0,10*ROW('Water Data'!H168)),NA())</f>
        <v>#N/A</v>
      </c>
      <c r="R174" s="90" t="e">
        <f ca="true">+IF(AND(ISNUMBER(OFFSET('Water Data'!$H$9,0,10*ROW('Water Data'!H168))),'Data Summary'!CG174="Yes"),OFFSET('Water Data'!$H$9,0,10*ROW('Water Data'!H168)),NA())</f>
        <v>#N/A</v>
      </c>
      <c r="S174" s="90" t="e">
        <f ca="true">+IF(AND(ISNUMBER(OFFSET('Water Data'!$I$4,0,10*ROW('Water Data'!I168))),'Data Summary'!CH174="Yes"),100-OFFSET('Water Data'!$I$4,0,10*ROW('Water Data'!I168)),NA())</f>
        <v>#N/A</v>
      </c>
      <c r="T174" s="90" t="e">
        <f ca="true">+IF(AND(ISNUMBER(OFFSET('Water Data'!$I$6,0,10*ROW('Water Data'!I168))),'Data Summary'!CI174="Yes"),OFFSET('Water Data'!$I$6,0,10*ROW('Water Data'!I168)),NA())</f>
        <v>#N/A</v>
      </c>
      <c r="U174" s="90" t="e">
        <f ca="true">+IF(AND(ISNUMBER(OFFSET('Water Data'!$I$9,0,10*ROW('Water Data'!I168))),'Data Summary'!CJ174="Yes"),OFFSET('Water Data'!$I$9,0,10*ROW('Water Data'!I168)),NA())</f>
        <v>#N/A</v>
      </c>
      <c r="V174" s="91" t="e">
        <f ca="true">+IF(AND(ISNUMBER(OFFSET('Sanitation Data'!$D$4,0,10*ROW('Sanitation Data'!D168))),'Data Summary'!CK174="Yes"),100-OFFSET('Sanitation Data'!$D$4,0,10*ROW('Sanitation Data'!D168)),NA())</f>
        <v>#N/A</v>
      </c>
      <c r="W174" s="91" t="e">
        <f ca="true">+IF(AND(ISNUMBER(OFFSET('Sanitation Data'!$D$6,0,10*ROW('Sanitation Data'!D168))),'Data Summary'!CL174="Yes"),OFFSET('Sanitation Data'!$D$6,0,10*ROW('Sanitation Data'!D168)),NA())</f>
        <v>#N/A</v>
      </c>
      <c r="X174" s="91" t="e">
        <f ca="true">+IF(AND(ISNUMBER(OFFSET('Sanitation Data'!$D$10,0,10*ROW('Sanitation Data'!D168))),'Data Summary'!CM174="Yes"),OFFSET('Sanitation Data'!$D$10,0,10*ROW('Sanitation Data'!D168)),NA())</f>
        <v>#N/A</v>
      </c>
      <c r="Y174" s="91" t="e">
        <f ca="true">+IF(AND(ISNUMBER(OFFSET('Sanitation Data'!$D$11,0,10*ROW('Sanitation Data'!D168))),'Data Summary'!CN174="Yes"),OFFSET('Sanitation Data'!$D$11,0,10*ROW('Sanitation Data'!D168)),NA())</f>
        <v>#N/A</v>
      </c>
      <c r="Z174" s="91" t="e">
        <f ca="true">+IF(AND(ISNUMBER(OFFSET('Sanitation Data'!$D$12,0,10*ROW('Sanitation Data'!D168))),'Data Summary'!CO174="Yes"),OFFSET('Sanitation Data'!$D$12,0,10*ROW('Sanitation Data'!D168)),NA())</f>
        <v>#N/A</v>
      </c>
      <c r="AA174" s="91" t="e">
        <f ca="true">+IF(AND(ISNUMBER(OFFSET('Sanitation Data'!$E$4,0,10*ROW('Sanitation Data'!E168))),'Data Summary'!CP174="Yes"),100-OFFSET('Sanitation Data'!$E$4,0,10*ROW('Sanitation Data'!E168)),NA())</f>
        <v>#N/A</v>
      </c>
      <c r="AB174" s="91" t="e">
        <f ca="true">+IF(AND(ISNUMBER(OFFSET('Sanitation Data'!$E$6,0,10*ROW('Sanitation Data'!E168))),'Data Summary'!CQ174="Yes"),OFFSET('Sanitation Data'!$E$6,0,10*ROW('Sanitation Data'!E168)),NA())</f>
        <v>#N/A</v>
      </c>
      <c r="AC174" s="91" t="e">
        <f ca="true">+IF(AND(ISNUMBER(OFFSET('Sanitation Data'!$E$10,0,10*ROW('Sanitation Data'!E168))),'Data Summary'!CR174="Yes"),OFFSET('Sanitation Data'!$E$10,0,10*ROW('Sanitation Data'!E168)),NA())</f>
        <v>#N/A</v>
      </c>
      <c r="AD174" s="91" t="e">
        <f ca="true">+IF(AND(ISNUMBER(OFFSET('Sanitation Data'!$E$11,0,10*ROW('Sanitation Data'!E168))),'Data Summary'!CS174="Yes"),OFFSET('Sanitation Data'!$E$11,0,10*ROW('Sanitation Data'!E168)),NA())</f>
        <v>#N/A</v>
      </c>
      <c r="AE174" s="91" t="e">
        <f ca="true">+IF(AND(ISNUMBER(OFFSET('Sanitation Data'!$E$12,0,10*ROW('Sanitation Data'!E168))),'Data Summary'!CT174="Yes"),OFFSET('Sanitation Data'!$E$12,0,10*ROW('Sanitation Data'!E168)),NA())</f>
        <v>#N/A</v>
      </c>
      <c r="AF174" s="91" t="e">
        <f ca="true">+IF(AND(ISNUMBER(OFFSET('Sanitation Data'!$F$4,0,10*ROW('Sanitation Data'!F168))),'Data Summary'!CU174="Yes"),100-OFFSET('Sanitation Data'!$F$4,0,10*ROW('Sanitation Data'!F168)),NA())</f>
        <v>#N/A</v>
      </c>
      <c r="AG174" s="91" t="e">
        <f ca="true">+IF(AND(ISNUMBER(OFFSET('Sanitation Data'!$F$6,0,10*ROW('Sanitation Data'!F168))),'Data Summary'!CV174="Yes"),OFFSET('Sanitation Data'!$F$6,0,10*ROW('Sanitation Data'!F168)),NA())</f>
        <v>#N/A</v>
      </c>
      <c r="AH174" s="91" t="e">
        <f ca="true">+IF(AND(ISNUMBER(OFFSET('Sanitation Data'!$F$10,0,10*ROW('Sanitation Data'!F168))),'Data Summary'!CW174="Yes"),OFFSET('Sanitation Data'!$F$10,0,10*ROW('Sanitation Data'!F168)),NA())</f>
        <v>#N/A</v>
      </c>
      <c r="AI174" s="91" t="e">
        <f ca="true">+IF(AND(ISNUMBER(OFFSET('Sanitation Data'!$F$11,0,10*ROW('Sanitation Data'!F168))),'Data Summary'!CX174="Yes"),OFFSET('Sanitation Data'!$F$11,0,10*ROW('Sanitation Data'!F168)),NA())</f>
        <v>#N/A</v>
      </c>
      <c r="AJ174" s="91" t="e">
        <f ca="true">+IF(AND(ISNUMBER(OFFSET('Sanitation Data'!$F$12,0,10*ROW('Sanitation Data'!F168))),'Data Summary'!CY174="Yes"),OFFSET('Sanitation Data'!$F$12,0,10*ROW('Sanitation Data'!F168)),NA())</f>
        <v>#N/A</v>
      </c>
      <c r="AK174" s="91" t="e">
        <f ca="true">+IF(AND(ISNUMBER(OFFSET('Sanitation Data'!$G$4,0,10*ROW('Sanitation Data'!G168))),'Data Summary'!CZ174="Yes"),100-OFFSET('Sanitation Data'!$G$4,0,10*ROW('Sanitation Data'!G168)),NA())</f>
        <v>#N/A</v>
      </c>
      <c r="AL174" s="91" t="e">
        <f ca="true">+IF(AND(ISNUMBER(OFFSET('Sanitation Data'!$G$6,0,10*ROW('Sanitation Data'!G168))),'Data Summary'!DA174="Yes"),OFFSET('Sanitation Data'!$G$6,0,10*ROW('Sanitation Data'!G168)),NA())</f>
        <v>#N/A</v>
      </c>
      <c r="AM174" s="91" t="e">
        <f ca="true">+IF(AND(ISNUMBER(OFFSET('Sanitation Data'!$G$10,0,10*ROW('Sanitation Data'!G168))),'Data Summary'!DB174="Yes"),OFFSET('Sanitation Data'!$G$10,0,10*ROW('Sanitation Data'!G168)),NA())</f>
        <v>#N/A</v>
      </c>
      <c r="AN174" s="91" t="e">
        <f ca="true">+IF(AND(ISNUMBER(OFFSET('Sanitation Data'!$G$11,0,10*ROW('Sanitation Data'!G168))),'Data Summary'!DC174="Yes"),OFFSET('Sanitation Data'!$G$11,0,10*ROW('Sanitation Data'!G168)),NA())</f>
        <v>#N/A</v>
      </c>
      <c r="AO174" s="91" t="e">
        <f ca="true">+IF(AND(ISNUMBER(OFFSET('Sanitation Data'!$G$12,0,10*ROW('Sanitation Data'!G168))),'Data Summary'!DD174="Yes"),OFFSET('Sanitation Data'!$G$12,0,10*ROW('Sanitation Data'!G168)),NA())</f>
        <v>#N/A</v>
      </c>
      <c r="AP174" s="91" t="e">
        <f ca="true">+IF(AND(ISNUMBER(OFFSET('Sanitation Data'!$H$4,0,10*ROW('Sanitation Data'!H168))),'Data Summary'!DE174="Yes"),100-OFFSET('Sanitation Data'!$H$4,0,10*ROW('Sanitation Data'!H168)),NA())</f>
        <v>#N/A</v>
      </c>
      <c r="AQ174" s="91" t="e">
        <f ca="true">+IF(AND(ISNUMBER(OFFSET('Sanitation Data'!$H$6,0,10*ROW('Sanitation Data'!H168))),'Data Summary'!DF174="Yes"),OFFSET('Sanitation Data'!$H$6,0,10*ROW('Sanitation Data'!H168)),NA())</f>
        <v>#N/A</v>
      </c>
      <c r="AR174" s="91" t="e">
        <f ca="true">+IF(AND(ISNUMBER(OFFSET('Sanitation Data'!$H$10,0,10*ROW('Sanitation Data'!H168))),'Data Summary'!DG174="Yes"),OFFSET('Sanitation Data'!$H$10,0,10*ROW('Sanitation Data'!H168)),NA())</f>
        <v>#N/A</v>
      </c>
      <c r="AS174" s="91" t="e">
        <f ca="true">+IF(AND(ISNUMBER(OFFSET('Sanitation Data'!$H$11,0,10*ROW('Sanitation Data'!H168))),'Data Summary'!DH174="Yes"),OFFSET('Sanitation Data'!$H$11,0,10*ROW('Sanitation Data'!H168)),NA())</f>
        <v>#N/A</v>
      </c>
      <c r="AT174" s="91" t="e">
        <f ca="true">+IF(AND(ISNUMBER(OFFSET('Sanitation Data'!$H$12,0,10*ROW('Sanitation Data'!H168))),'Data Summary'!DI174="Yes"),OFFSET('Sanitation Data'!$H$12,0,10*ROW('Sanitation Data'!H168)),NA())</f>
        <v>#N/A</v>
      </c>
      <c r="AU174" s="91" t="e">
        <f ca="true">+IF(AND(ISNUMBER(OFFSET('Sanitation Data'!$I$4,0,10*ROW('Sanitation Data'!I168))),'Data Summary'!DJ174="Yes"),100-OFFSET('Sanitation Data'!$I$4,0,10*ROW('Sanitation Data'!I168)),NA())</f>
        <v>#N/A</v>
      </c>
      <c r="AV174" s="91" t="e">
        <f ca="true">+IF(AND(ISNUMBER(OFFSET('Sanitation Data'!$I$6,0,10*ROW('Sanitation Data'!I168))),'Data Summary'!DK174="Yes"),OFFSET('Sanitation Data'!$I$6,0,10*ROW('Sanitation Data'!I168)),NA())</f>
        <v>#N/A</v>
      </c>
      <c r="AW174" s="91" t="e">
        <f ca="true">+IF(AND(ISNUMBER(OFFSET('Sanitation Data'!$I$10,0,10*ROW('Sanitation Data'!I168))),'Data Summary'!DL174="Yes"),OFFSET('Sanitation Data'!$I$10,0,10*ROW('Sanitation Data'!I168)),NA())</f>
        <v>#N/A</v>
      </c>
      <c r="AX174" s="91" t="e">
        <f ca="true">+IF(AND(ISNUMBER(OFFSET('Sanitation Data'!$I$11,0,10*ROW('Sanitation Data'!I168))),'Data Summary'!DM174="Yes"),OFFSET('Sanitation Data'!$I$11,0,10*ROW('Sanitation Data'!I168)),NA())</f>
        <v>#N/A</v>
      </c>
      <c r="AY174" s="91" t="e">
        <f ca="true">+IF(AND(ISNUMBER(OFFSET('Sanitation Data'!$I$12,0,10*ROW('Sanitation Data'!I168))),'Data Summary'!DN174="Yes"),OFFSET('Sanitation Data'!$I$12,0,10*ROW('Sanitation Data'!I168)),NA())</f>
        <v>#N/A</v>
      </c>
      <c r="AZ174" s="92" t="e">
        <f ca="true">+IF(AND(ISNUMBER(OFFSET('Hygiene Data'!$D$5,0,10*ROW('Hygiene Data'!D168))),'Data Summary'!DO174="Yes"),OFFSET('Hygiene Data'!$D$5,0,10*ROW('Hygiene Data'!D168)),NA())</f>
        <v>#N/A</v>
      </c>
      <c r="BA174" s="92" t="e">
        <f ca="true">+IF(AND(ISNUMBER(OFFSET('Hygiene Data'!$D$7,0,10*ROW('Hygiene Data'!D168))),'Data Summary'!DP174="Yes"),OFFSET('Hygiene Data'!$D$7,0,10*ROW('Hygiene Data'!D168)),NA())</f>
        <v>#N/A</v>
      </c>
      <c r="BB174" s="92" t="e">
        <f ca="true">+IF(AND(ISNUMBER(OFFSET('Hygiene Data'!$D$9,0,10*ROW('Hygiene Data'!D168))),'Data Summary'!DQ174="Yes"),OFFSET('Hygiene Data'!$D$9,0,10*ROW('Hygiene Data'!D168)),NA())</f>
        <v>#N/A</v>
      </c>
      <c r="BC174" s="92" t="e">
        <f ca="true">+IF(AND(ISNUMBER(OFFSET('Hygiene Data'!$E$5,0,10*ROW('Hygiene Data'!E168))),'Data Summary'!DR174="Yes"),OFFSET('Hygiene Data'!$E$5,0,10*ROW('Hygiene Data'!E168)),NA())</f>
        <v>#N/A</v>
      </c>
      <c r="BD174" s="92" t="e">
        <f ca="true">+IF(AND(ISNUMBER(OFFSET('Hygiene Data'!$E$7,0,10*ROW('Hygiene Data'!E168))),'Data Summary'!DS174="Yes"),OFFSET('Hygiene Data'!$E$7,0,10*ROW('Hygiene Data'!E168)),NA())</f>
        <v>#N/A</v>
      </c>
      <c r="BE174" s="92" t="e">
        <f ca="true">+IF(AND(ISNUMBER(OFFSET('Hygiene Data'!$E$9,0,10*ROW('Hygiene Data'!E168))),'Data Summary'!DT174="Yes"),OFFSET('Hygiene Data'!$E$9,0,10*ROW('Hygiene Data'!E168)),NA())</f>
        <v>#N/A</v>
      </c>
      <c r="BF174" s="92" t="e">
        <f ca="true">+IF(AND(ISNUMBER(OFFSET('Hygiene Data'!$F$5,0,10*ROW('Hygiene Data'!F168))),'Data Summary'!DU174="Yes"),OFFSET('Hygiene Data'!$F$5,0,10*ROW('Hygiene Data'!F168)),NA())</f>
        <v>#N/A</v>
      </c>
      <c r="BG174" s="92" t="e">
        <f ca="true">+IF(AND(ISNUMBER(OFFSET('Hygiene Data'!$F$7,0,10*ROW('Hygiene Data'!F168))),'Data Summary'!DV174="Yes"),OFFSET('Hygiene Data'!$F$7,0,10*ROW('Hygiene Data'!F168)),NA())</f>
        <v>#N/A</v>
      </c>
      <c r="BH174" s="92" t="e">
        <f ca="true">+IF(AND(ISNUMBER(OFFSET('Hygiene Data'!$F$9,0,10*ROW('Hygiene Data'!F168))),'Data Summary'!DW174="Yes"),OFFSET('Hygiene Data'!$F$9,0,10*ROW('Hygiene Data'!F168)),NA())</f>
        <v>#N/A</v>
      </c>
      <c r="BI174" s="92" t="e">
        <f ca="true">+IF(AND(ISNUMBER(OFFSET('Hygiene Data'!$G$5,0,10*ROW('Hygiene Data'!G168))),'Data Summary'!DX174="Yes"),OFFSET('Hygiene Data'!$G$5,0,10*ROW('Hygiene Data'!G168)),NA())</f>
        <v>#N/A</v>
      </c>
      <c r="BJ174" s="92" t="e">
        <f ca="true">+IF(AND(ISNUMBER(OFFSET('Hygiene Data'!$G$7,0,10*ROW('Hygiene Data'!G168))),'Data Summary'!DY174="Yes"),OFFSET('Hygiene Data'!$G$7,0,10*ROW('Hygiene Data'!G168)),NA())</f>
        <v>#N/A</v>
      </c>
      <c r="BK174" s="92" t="e">
        <f ca="true">+IF(AND(ISNUMBER(OFFSET('Hygiene Data'!$G$9,0,10*ROW('Hygiene Data'!G168))),'Data Summary'!DZ174="Yes"),OFFSET('Hygiene Data'!$G$9,0,10*ROW('Hygiene Data'!G168)),NA())</f>
        <v>#N/A</v>
      </c>
      <c r="BL174" s="92" t="e">
        <f ca="true">+IF(AND(ISNUMBER(OFFSET('Hygiene Data'!$H$5,0,10*ROW('Hygiene Data'!H168))),'Data Summary'!EA174="Yes"),OFFSET('Hygiene Data'!$H$5,0,10*ROW('Hygiene Data'!H168)),NA())</f>
        <v>#N/A</v>
      </c>
      <c r="BM174" s="92" t="e">
        <f ca="true">+IF(AND(ISNUMBER(OFFSET('Hygiene Data'!$H$7,0,10*ROW('Hygiene Data'!H168))),'Data Summary'!EB174="Yes"),OFFSET('Hygiene Data'!$H$7,0,10*ROW('Hygiene Data'!H168)),NA())</f>
        <v>#N/A</v>
      </c>
      <c r="BN174" s="92" t="e">
        <f ca="true">+IF(AND(ISNUMBER(OFFSET('Hygiene Data'!$H$9,0,10*ROW('Hygiene Data'!H168))),'Data Summary'!EC174="Yes"),OFFSET('Hygiene Data'!$H$9,0,10*ROW('Hygiene Data'!H168)),NA())</f>
        <v>#N/A</v>
      </c>
      <c r="BO174" s="92" t="e">
        <f ca="true">+IF(AND(ISNUMBER(OFFSET('Hygiene Data'!$I$5,0,10*ROW('Hygiene Data'!I168))),'Data Summary'!ED174="Yes"),OFFSET('Hygiene Data'!$I$5,0,10*ROW('Hygiene Data'!I168)),NA())</f>
        <v>#N/A</v>
      </c>
      <c r="BP174" s="92" t="e">
        <f ca="true">+IF(AND(ISNUMBER(OFFSET('Hygiene Data'!$I$7,0,10*ROW('Hygiene Data'!I168))),'Data Summary'!EE174="Yes"),OFFSET('Hygiene Data'!$I$7,0,10*ROW('Hygiene Data'!I168)),NA())</f>
        <v>#N/A</v>
      </c>
      <c r="BQ174" s="92"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4" t="str">
        <f ca="true">+IF(ISTEXT('Data Summary'!B175),'Data Summary'!B175,"")</f>
        <v/>
      </c>
      <c r="C175" s="327" t="e">
        <f ca="true">+VALUE('Data Summary'!C175)</f>
        <v>#VALUE!</v>
      </c>
      <c r="D175" s="90" t="e">
        <f ca="true">+IF(AND(ISNUMBER(OFFSET('Water Data'!$D$4,0,10*ROW('Water Data'!D169))),'Data Summary'!BS175="Yes"),100-OFFSET('Water Data'!$D$4,0,10*ROW('Water Data'!D169)),NA())</f>
        <v>#N/A</v>
      </c>
      <c r="E175" s="90" t="e">
        <f ca="true">+IF(AND(ISNUMBER(OFFSET('Water Data'!$D$6,0,10*ROW('Water Data'!D169))),'Data Summary'!BT175="Yes"),OFFSET('Water Data'!$D$6,0,10*ROW('Water Data'!D169)),NA())</f>
        <v>#N/A</v>
      </c>
      <c r="F175" s="90" t="e">
        <f ca="true">+IF(AND(ISNUMBER(OFFSET('Water Data'!$D$9,0,10*ROW('Water Data'!D169))),'Data Summary'!BU175="Yes"),OFFSET('Water Data'!$D$9,0,10*ROW('Water Data'!D169)),NA())</f>
        <v>#N/A</v>
      </c>
      <c r="G175" s="90" t="e">
        <f ca="true">+IF(AND(ISNUMBER(OFFSET('Water Data'!$E$4,0,10*ROW('Water Data'!E169))),'Data Summary'!BV175="Yes"),100-OFFSET('Water Data'!$E$4,0,10*ROW('Water Data'!E169)),NA())</f>
        <v>#N/A</v>
      </c>
      <c r="H175" s="90" t="e">
        <f ca="true">+IF(AND(ISNUMBER(OFFSET('Water Data'!$E$6,0,10*ROW('Water Data'!E169))),'Data Summary'!BW175="Yes"),OFFSET('Water Data'!$E$6,0,10*ROW('Water Data'!E169)),NA())</f>
        <v>#N/A</v>
      </c>
      <c r="I175" s="90" t="e">
        <f ca="true">+IF(AND(ISNUMBER(OFFSET('Water Data'!$E$9,0,10*ROW('Water Data'!E169))),'Data Summary'!BX175="Yes"),OFFSET('Water Data'!$E$9,0,10*ROW('Water Data'!E169)),NA())</f>
        <v>#N/A</v>
      </c>
      <c r="J175" s="90" t="e">
        <f ca="true">+IF(AND(ISNUMBER(OFFSET('Water Data'!$F$4,0,10*ROW('Water Data'!F169))),'Data Summary'!BY175="Yes"),100-OFFSET('Water Data'!$F$4,0,10*ROW('Water Data'!F169)),NA())</f>
        <v>#N/A</v>
      </c>
      <c r="K175" s="90" t="e">
        <f ca="true">+IF(AND(ISNUMBER(OFFSET('Water Data'!$F$6,0,10*ROW('Water Data'!F169))),'Data Summary'!BZ175="Yes"),OFFSET('Water Data'!$F$6,0,10*ROW('Water Data'!F169)),NA())</f>
        <v>#N/A</v>
      </c>
      <c r="L175" s="90" t="e">
        <f ca="true">+IF(AND(ISNUMBER(OFFSET('Water Data'!$F$9,0,10*ROW('Water Data'!F169))),'Data Summary'!CA175="Yes"),OFFSET('Water Data'!$F$9,0,10*ROW('Water Data'!F169)),NA())</f>
        <v>#N/A</v>
      </c>
      <c r="M175" s="90" t="e">
        <f ca="true">+IF(AND(ISNUMBER(OFFSET('Water Data'!$G$4,0,10*ROW('Water Data'!G169))),'Data Summary'!CB175="Yes"),100-OFFSET('Water Data'!$G$4,0,10*ROW('Water Data'!G169)),NA())</f>
        <v>#N/A</v>
      </c>
      <c r="N175" s="90" t="e">
        <f ca="true">+IF(AND(ISNUMBER(OFFSET('Water Data'!$G$6,0,10*ROW('Water Data'!G169))),'Data Summary'!CC175="Yes"),OFFSET('Water Data'!$G$6,0,10*ROW('Water Data'!G169)),NA())</f>
        <v>#N/A</v>
      </c>
      <c r="O175" s="90" t="e">
        <f ca="true">+IF(AND(ISNUMBER(OFFSET('Water Data'!$G$9,0,10*ROW('Water Data'!G169))),'Data Summary'!CD175="Yes"),OFFSET('Water Data'!$G$9,0,10*ROW('Water Data'!G169)),NA())</f>
        <v>#N/A</v>
      </c>
      <c r="P175" s="90" t="e">
        <f ca="true">+IF(AND(ISNUMBER(OFFSET('Water Data'!$H$4,0,10*ROW('Water Data'!H169))),'Data Summary'!CE175="Yes"),100-OFFSET('Water Data'!$H$4,0,10*ROW('Water Data'!H169)),NA())</f>
        <v>#N/A</v>
      </c>
      <c r="Q175" s="90" t="e">
        <f ca="true">+IF(AND(ISNUMBER(OFFSET('Water Data'!$H$6,0,10*ROW('Water Data'!H169))),'Data Summary'!CF175="Yes"),OFFSET('Water Data'!$H$6,0,10*ROW('Water Data'!H169)),NA())</f>
        <v>#N/A</v>
      </c>
      <c r="R175" s="90" t="e">
        <f ca="true">+IF(AND(ISNUMBER(OFFSET('Water Data'!$H$9,0,10*ROW('Water Data'!H169))),'Data Summary'!CG175="Yes"),OFFSET('Water Data'!$H$9,0,10*ROW('Water Data'!H169)),NA())</f>
        <v>#N/A</v>
      </c>
      <c r="S175" s="90" t="e">
        <f ca="true">+IF(AND(ISNUMBER(OFFSET('Water Data'!$I$4,0,10*ROW('Water Data'!I169))),'Data Summary'!CH175="Yes"),100-OFFSET('Water Data'!$I$4,0,10*ROW('Water Data'!I169)),NA())</f>
        <v>#N/A</v>
      </c>
      <c r="T175" s="90" t="e">
        <f ca="true">+IF(AND(ISNUMBER(OFFSET('Water Data'!$I$6,0,10*ROW('Water Data'!I169))),'Data Summary'!CI175="Yes"),OFFSET('Water Data'!$I$6,0,10*ROW('Water Data'!I169)),NA())</f>
        <v>#N/A</v>
      </c>
      <c r="U175" s="90" t="e">
        <f ca="true">+IF(AND(ISNUMBER(OFFSET('Water Data'!$I$9,0,10*ROW('Water Data'!I169))),'Data Summary'!CJ175="Yes"),OFFSET('Water Data'!$I$9,0,10*ROW('Water Data'!I169)),NA())</f>
        <v>#N/A</v>
      </c>
      <c r="V175" s="91" t="e">
        <f ca="true">+IF(AND(ISNUMBER(OFFSET('Sanitation Data'!$D$4,0,10*ROW('Sanitation Data'!D169))),'Data Summary'!CK175="Yes"),100-OFFSET('Sanitation Data'!$D$4,0,10*ROW('Sanitation Data'!D169)),NA())</f>
        <v>#N/A</v>
      </c>
      <c r="W175" s="91" t="e">
        <f ca="true">+IF(AND(ISNUMBER(OFFSET('Sanitation Data'!$D$6,0,10*ROW('Sanitation Data'!D169))),'Data Summary'!CL175="Yes"),OFFSET('Sanitation Data'!$D$6,0,10*ROW('Sanitation Data'!D169)),NA())</f>
        <v>#N/A</v>
      </c>
      <c r="X175" s="91" t="e">
        <f ca="true">+IF(AND(ISNUMBER(OFFSET('Sanitation Data'!$D$10,0,10*ROW('Sanitation Data'!D169))),'Data Summary'!CM175="Yes"),OFFSET('Sanitation Data'!$D$10,0,10*ROW('Sanitation Data'!D169)),NA())</f>
        <v>#N/A</v>
      </c>
      <c r="Y175" s="91" t="e">
        <f ca="true">+IF(AND(ISNUMBER(OFFSET('Sanitation Data'!$D$11,0,10*ROW('Sanitation Data'!D169))),'Data Summary'!CN175="Yes"),OFFSET('Sanitation Data'!$D$11,0,10*ROW('Sanitation Data'!D169)),NA())</f>
        <v>#N/A</v>
      </c>
      <c r="Z175" s="91" t="e">
        <f ca="true">+IF(AND(ISNUMBER(OFFSET('Sanitation Data'!$D$12,0,10*ROW('Sanitation Data'!D169))),'Data Summary'!CO175="Yes"),OFFSET('Sanitation Data'!$D$12,0,10*ROW('Sanitation Data'!D169)),NA())</f>
        <v>#N/A</v>
      </c>
      <c r="AA175" s="91" t="e">
        <f ca="true">+IF(AND(ISNUMBER(OFFSET('Sanitation Data'!$E$4,0,10*ROW('Sanitation Data'!E169))),'Data Summary'!CP175="Yes"),100-OFFSET('Sanitation Data'!$E$4,0,10*ROW('Sanitation Data'!E169)),NA())</f>
        <v>#N/A</v>
      </c>
      <c r="AB175" s="91" t="e">
        <f ca="true">+IF(AND(ISNUMBER(OFFSET('Sanitation Data'!$E$6,0,10*ROW('Sanitation Data'!E169))),'Data Summary'!CQ175="Yes"),OFFSET('Sanitation Data'!$E$6,0,10*ROW('Sanitation Data'!E169)),NA())</f>
        <v>#N/A</v>
      </c>
      <c r="AC175" s="91" t="e">
        <f ca="true">+IF(AND(ISNUMBER(OFFSET('Sanitation Data'!$E$10,0,10*ROW('Sanitation Data'!E169))),'Data Summary'!CR175="Yes"),OFFSET('Sanitation Data'!$E$10,0,10*ROW('Sanitation Data'!E169)),NA())</f>
        <v>#N/A</v>
      </c>
      <c r="AD175" s="91" t="e">
        <f ca="true">+IF(AND(ISNUMBER(OFFSET('Sanitation Data'!$E$11,0,10*ROW('Sanitation Data'!E169))),'Data Summary'!CS175="Yes"),OFFSET('Sanitation Data'!$E$11,0,10*ROW('Sanitation Data'!E169)),NA())</f>
        <v>#N/A</v>
      </c>
      <c r="AE175" s="91" t="e">
        <f ca="true">+IF(AND(ISNUMBER(OFFSET('Sanitation Data'!$E$12,0,10*ROW('Sanitation Data'!E169))),'Data Summary'!CT175="Yes"),OFFSET('Sanitation Data'!$E$12,0,10*ROW('Sanitation Data'!E169)),NA())</f>
        <v>#N/A</v>
      </c>
      <c r="AF175" s="91" t="e">
        <f ca="true">+IF(AND(ISNUMBER(OFFSET('Sanitation Data'!$F$4,0,10*ROW('Sanitation Data'!F169))),'Data Summary'!CU175="Yes"),100-OFFSET('Sanitation Data'!$F$4,0,10*ROW('Sanitation Data'!F169)),NA())</f>
        <v>#N/A</v>
      </c>
      <c r="AG175" s="91" t="e">
        <f ca="true">+IF(AND(ISNUMBER(OFFSET('Sanitation Data'!$F$6,0,10*ROW('Sanitation Data'!F169))),'Data Summary'!CV175="Yes"),OFFSET('Sanitation Data'!$F$6,0,10*ROW('Sanitation Data'!F169)),NA())</f>
        <v>#N/A</v>
      </c>
      <c r="AH175" s="91" t="e">
        <f ca="true">+IF(AND(ISNUMBER(OFFSET('Sanitation Data'!$F$10,0,10*ROW('Sanitation Data'!F169))),'Data Summary'!CW175="Yes"),OFFSET('Sanitation Data'!$F$10,0,10*ROW('Sanitation Data'!F169)),NA())</f>
        <v>#N/A</v>
      </c>
      <c r="AI175" s="91" t="e">
        <f ca="true">+IF(AND(ISNUMBER(OFFSET('Sanitation Data'!$F$11,0,10*ROW('Sanitation Data'!F169))),'Data Summary'!CX175="Yes"),OFFSET('Sanitation Data'!$F$11,0,10*ROW('Sanitation Data'!F169)),NA())</f>
        <v>#N/A</v>
      </c>
      <c r="AJ175" s="91" t="e">
        <f ca="true">+IF(AND(ISNUMBER(OFFSET('Sanitation Data'!$F$12,0,10*ROW('Sanitation Data'!F169))),'Data Summary'!CY175="Yes"),OFFSET('Sanitation Data'!$F$12,0,10*ROW('Sanitation Data'!F169)),NA())</f>
        <v>#N/A</v>
      </c>
      <c r="AK175" s="91" t="e">
        <f ca="true">+IF(AND(ISNUMBER(OFFSET('Sanitation Data'!$G$4,0,10*ROW('Sanitation Data'!G169))),'Data Summary'!CZ175="Yes"),100-OFFSET('Sanitation Data'!$G$4,0,10*ROW('Sanitation Data'!G169)),NA())</f>
        <v>#N/A</v>
      </c>
      <c r="AL175" s="91" t="e">
        <f ca="true">+IF(AND(ISNUMBER(OFFSET('Sanitation Data'!$G$6,0,10*ROW('Sanitation Data'!G169))),'Data Summary'!DA175="Yes"),OFFSET('Sanitation Data'!$G$6,0,10*ROW('Sanitation Data'!G169)),NA())</f>
        <v>#N/A</v>
      </c>
      <c r="AM175" s="91" t="e">
        <f ca="true">+IF(AND(ISNUMBER(OFFSET('Sanitation Data'!$G$10,0,10*ROW('Sanitation Data'!G169))),'Data Summary'!DB175="Yes"),OFFSET('Sanitation Data'!$G$10,0,10*ROW('Sanitation Data'!G169)),NA())</f>
        <v>#N/A</v>
      </c>
      <c r="AN175" s="91" t="e">
        <f ca="true">+IF(AND(ISNUMBER(OFFSET('Sanitation Data'!$G$11,0,10*ROW('Sanitation Data'!G169))),'Data Summary'!DC175="Yes"),OFFSET('Sanitation Data'!$G$11,0,10*ROW('Sanitation Data'!G169)),NA())</f>
        <v>#N/A</v>
      </c>
      <c r="AO175" s="91" t="e">
        <f ca="true">+IF(AND(ISNUMBER(OFFSET('Sanitation Data'!$G$12,0,10*ROW('Sanitation Data'!G169))),'Data Summary'!DD175="Yes"),OFFSET('Sanitation Data'!$G$12,0,10*ROW('Sanitation Data'!G169)),NA())</f>
        <v>#N/A</v>
      </c>
      <c r="AP175" s="91" t="e">
        <f ca="true">+IF(AND(ISNUMBER(OFFSET('Sanitation Data'!$H$4,0,10*ROW('Sanitation Data'!H169))),'Data Summary'!DE175="Yes"),100-OFFSET('Sanitation Data'!$H$4,0,10*ROW('Sanitation Data'!H169)),NA())</f>
        <v>#N/A</v>
      </c>
      <c r="AQ175" s="91" t="e">
        <f ca="true">+IF(AND(ISNUMBER(OFFSET('Sanitation Data'!$H$6,0,10*ROW('Sanitation Data'!H169))),'Data Summary'!DF175="Yes"),OFFSET('Sanitation Data'!$H$6,0,10*ROW('Sanitation Data'!H169)),NA())</f>
        <v>#N/A</v>
      </c>
      <c r="AR175" s="91" t="e">
        <f ca="true">+IF(AND(ISNUMBER(OFFSET('Sanitation Data'!$H$10,0,10*ROW('Sanitation Data'!H169))),'Data Summary'!DG175="Yes"),OFFSET('Sanitation Data'!$H$10,0,10*ROW('Sanitation Data'!H169)),NA())</f>
        <v>#N/A</v>
      </c>
      <c r="AS175" s="91" t="e">
        <f ca="true">+IF(AND(ISNUMBER(OFFSET('Sanitation Data'!$H$11,0,10*ROW('Sanitation Data'!H169))),'Data Summary'!DH175="Yes"),OFFSET('Sanitation Data'!$H$11,0,10*ROW('Sanitation Data'!H169)),NA())</f>
        <v>#N/A</v>
      </c>
      <c r="AT175" s="91" t="e">
        <f ca="true">+IF(AND(ISNUMBER(OFFSET('Sanitation Data'!$H$12,0,10*ROW('Sanitation Data'!H169))),'Data Summary'!DI175="Yes"),OFFSET('Sanitation Data'!$H$12,0,10*ROW('Sanitation Data'!H169)),NA())</f>
        <v>#N/A</v>
      </c>
      <c r="AU175" s="91" t="e">
        <f ca="true">+IF(AND(ISNUMBER(OFFSET('Sanitation Data'!$I$4,0,10*ROW('Sanitation Data'!I169))),'Data Summary'!DJ175="Yes"),100-OFFSET('Sanitation Data'!$I$4,0,10*ROW('Sanitation Data'!I169)),NA())</f>
        <v>#N/A</v>
      </c>
      <c r="AV175" s="91" t="e">
        <f ca="true">+IF(AND(ISNUMBER(OFFSET('Sanitation Data'!$I$6,0,10*ROW('Sanitation Data'!I169))),'Data Summary'!DK175="Yes"),OFFSET('Sanitation Data'!$I$6,0,10*ROW('Sanitation Data'!I169)),NA())</f>
        <v>#N/A</v>
      </c>
      <c r="AW175" s="91" t="e">
        <f ca="true">+IF(AND(ISNUMBER(OFFSET('Sanitation Data'!$I$10,0,10*ROW('Sanitation Data'!I169))),'Data Summary'!DL175="Yes"),OFFSET('Sanitation Data'!$I$10,0,10*ROW('Sanitation Data'!I169)),NA())</f>
        <v>#N/A</v>
      </c>
      <c r="AX175" s="91" t="e">
        <f ca="true">+IF(AND(ISNUMBER(OFFSET('Sanitation Data'!$I$11,0,10*ROW('Sanitation Data'!I169))),'Data Summary'!DM175="Yes"),OFFSET('Sanitation Data'!$I$11,0,10*ROW('Sanitation Data'!I169)),NA())</f>
        <v>#N/A</v>
      </c>
      <c r="AY175" s="91" t="e">
        <f ca="true">+IF(AND(ISNUMBER(OFFSET('Sanitation Data'!$I$12,0,10*ROW('Sanitation Data'!I169))),'Data Summary'!DN175="Yes"),OFFSET('Sanitation Data'!$I$12,0,10*ROW('Sanitation Data'!I169)),NA())</f>
        <v>#N/A</v>
      </c>
      <c r="AZ175" s="92" t="e">
        <f ca="true">+IF(AND(ISNUMBER(OFFSET('Hygiene Data'!$D$5,0,10*ROW('Hygiene Data'!D169))),'Data Summary'!DO175="Yes"),OFFSET('Hygiene Data'!$D$5,0,10*ROW('Hygiene Data'!D169)),NA())</f>
        <v>#N/A</v>
      </c>
      <c r="BA175" s="92" t="e">
        <f ca="true">+IF(AND(ISNUMBER(OFFSET('Hygiene Data'!$D$7,0,10*ROW('Hygiene Data'!D169))),'Data Summary'!DP175="Yes"),OFFSET('Hygiene Data'!$D$7,0,10*ROW('Hygiene Data'!D169)),NA())</f>
        <v>#N/A</v>
      </c>
      <c r="BB175" s="92" t="e">
        <f ca="true">+IF(AND(ISNUMBER(OFFSET('Hygiene Data'!$D$9,0,10*ROW('Hygiene Data'!D169))),'Data Summary'!DQ175="Yes"),OFFSET('Hygiene Data'!$D$9,0,10*ROW('Hygiene Data'!D169)),NA())</f>
        <v>#N/A</v>
      </c>
      <c r="BC175" s="92" t="e">
        <f ca="true">+IF(AND(ISNUMBER(OFFSET('Hygiene Data'!$E$5,0,10*ROW('Hygiene Data'!E169))),'Data Summary'!DR175="Yes"),OFFSET('Hygiene Data'!$E$5,0,10*ROW('Hygiene Data'!E169)),NA())</f>
        <v>#N/A</v>
      </c>
      <c r="BD175" s="92" t="e">
        <f ca="true">+IF(AND(ISNUMBER(OFFSET('Hygiene Data'!$E$7,0,10*ROW('Hygiene Data'!E169))),'Data Summary'!DS175="Yes"),OFFSET('Hygiene Data'!$E$7,0,10*ROW('Hygiene Data'!E169)),NA())</f>
        <v>#N/A</v>
      </c>
      <c r="BE175" s="92" t="e">
        <f ca="true">+IF(AND(ISNUMBER(OFFSET('Hygiene Data'!$E$9,0,10*ROW('Hygiene Data'!E169))),'Data Summary'!DT175="Yes"),OFFSET('Hygiene Data'!$E$9,0,10*ROW('Hygiene Data'!E169)),NA())</f>
        <v>#N/A</v>
      </c>
      <c r="BF175" s="92" t="e">
        <f ca="true">+IF(AND(ISNUMBER(OFFSET('Hygiene Data'!$F$5,0,10*ROW('Hygiene Data'!F169))),'Data Summary'!DU175="Yes"),OFFSET('Hygiene Data'!$F$5,0,10*ROW('Hygiene Data'!F169)),NA())</f>
        <v>#N/A</v>
      </c>
      <c r="BG175" s="92" t="e">
        <f ca="true">+IF(AND(ISNUMBER(OFFSET('Hygiene Data'!$F$7,0,10*ROW('Hygiene Data'!F169))),'Data Summary'!DV175="Yes"),OFFSET('Hygiene Data'!$F$7,0,10*ROW('Hygiene Data'!F169)),NA())</f>
        <v>#N/A</v>
      </c>
      <c r="BH175" s="92" t="e">
        <f ca="true">+IF(AND(ISNUMBER(OFFSET('Hygiene Data'!$F$9,0,10*ROW('Hygiene Data'!F169))),'Data Summary'!DW175="Yes"),OFFSET('Hygiene Data'!$F$9,0,10*ROW('Hygiene Data'!F169)),NA())</f>
        <v>#N/A</v>
      </c>
      <c r="BI175" s="92" t="e">
        <f ca="true">+IF(AND(ISNUMBER(OFFSET('Hygiene Data'!$G$5,0,10*ROW('Hygiene Data'!G169))),'Data Summary'!DX175="Yes"),OFFSET('Hygiene Data'!$G$5,0,10*ROW('Hygiene Data'!G169)),NA())</f>
        <v>#N/A</v>
      </c>
      <c r="BJ175" s="92" t="e">
        <f ca="true">+IF(AND(ISNUMBER(OFFSET('Hygiene Data'!$G$7,0,10*ROW('Hygiene Data'!G169))),'Data Summary'!DY175="Yes"),OFFSET('Hygiene Data'!$G$7,0,10*ROW('Hygiene Data'!G169)),NA())</f>
        <v>#N/A</v>
      </c>
      <c r="BK175" s="92" t="e">
        <f ca="true">+IF(AND(ISNUMBER(OFFSET('Hygiene Data'!$G$9,0,10*ROW('Hygiene Data'!G169))),'Data Summary'!DZ175="Yes"),OFFSET('Hygiene Data'!$G$9,0,10*ROW('Hygiene Data'!G169)),NA())</f>
        <v>#N/A</v>
      </c>
      <c r="BL175" s="92" t="e">
        <f ca="true">+IF(AND(ISNUMBER(OFFSET('Hygiene Data'!$H$5,0,10*ROW('Hygiene Data'!H169))),'Data Summary'!EA175="Yes"),OFFSET('Hygiene Data'!$H$5,0,10*ROW('Hygiene Data'!H169)),NA())</f>
        <v>#N/A</v>
      </c>
      <c r="BM175" s="92" t="e">
        <f ca="true">+IF(AND(ISNUMBER(OFFSET('Hygiene Data'!$H$7,0,10*ROW('Hygiene Data'!H169))),'Data Summary'!EB175="Yes"),OFFSET('Hygiene Data'!$H$7,0,10*ROW('Hygiene Data'!H169)),NA())</f>
        <v>#N/A</v>
      </c>
      <c r="BN175" s="92" t="e">
        <f ca="true">+IF(AND(ISNUMBER(OFFSET('Hygiene Data'!$H$9,0,10*ROW('Hygiene Data'!H169))),'Data Summary'!EC175="Yes"),OFFSET('Hygiene Data'!$H$9,0,10*ROW('Hygiene Data'!H169)),NA())</f>
        <v>#N/A</v>
      </c>
      <c r="BO175" s="92" t="e">
        <f ca="true">+IF(AND(ISNUMBER(OFFSET('Hygiene Data'!$I$5,0,10*ROW('Hygiene Data'!I169))),'Data Summary'!ED175="Yes"),OFFSET('Hygiene Data'!$I$5,0,10*ROW('Hygiene Data'!I169)),NA())</f>
        <v>#N/A</v>
      </c>
      <c r="BP175" s="92" t="e">
        <f ca="true">+IF(AND(ISNUMBER(OFFSET('Hygiene Data'!$I$7,0,10*ROW('Hygiene Data'!I169))),'Data Summary'!EE175="Yes"),OFFSET('Hygiene Data'!$I$7,0,10*ROW('Hygiene Data'!I169)),NA())</f>
        <v>#N/A</v>
      </c>
      <c r="BQ175" s="92"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4" t="str">
        <f ca="true">+IF(ISTEXT('Data Summary'!B176),'Data Summary'!B176,"")</f>
        <v/>
      </c>
      <c r="C176" s="327" t="e">
        <f ca="true">+VALUE('Data Summary'!C176)</f>
        <v>#VALUE!</v>
      </c>
      <c r="D176" s="90" t="e">
        <f ca="true">+IF(AND(ISNUMBER(OFFSET('Water Data'!$D$4,0,10*ROW('Water Data'!D170))),'Data Summary'!BS176="Yes"),100-OFFSET('Water Data'!$D$4,0,10*ROW('Water Data'!D170)),NA())</f>
        <v>#N/A</v>
      </c>
      <c r="E176" s="90" t="e">
        <f ca="true">+IF(AND(ISNUMBER(OFFSET('Water Data'!$D$6,0,10*ROW('Water Data'!D170))),'Data Summary'!BT176="Yes"),OFFSET('Water Data'!$D$6,0,10*ROW('Water Data'!D170)),NA())</f>
        <v>#N/A</v>
      </c>
      <c r="F176" s="90" t="e">
        <f ca="true">+IF(AND(ISNUMBER(OFFSET('Water Data'!$D$9,0,10*ROW('Water Data'!D170))),'Data Summary'!BU176="Yes"),OFFSET('Water Data'!$D$9,0,10*ROW('Water Data'!D170)),NA())</f>
        <v>#N/A</v>
      </c>
      <c r="G176" s="90" t="e">
        <f ca="true">+IF(AND(ISNUMBER(OFFSET('Water Data'!$E$4,0,10*ROW('Water Data'!E170))),'Data Summary'!BV176="Yes"),100-OFFSET('Water Data'!$E$4,0,10*ROW('Water Data'!E170)),NA())</f>
        <v>#N/A</v>
      </c>
      <c r="H176" s="90" t="e">
        <f ca="true">+IF(AND(ISNUMBER(OFFSET('Water Data'!$E$6,0,10*ROW('Water Data'!E170))),'Data Summary'!BW176="Yes"),OFFSET('Water Data'!$E$6,0,10*ROW('Water Data'!E170)),NA())</f>
        <v>#N/A</v>
      </c>
      <c r="I176" s="90" t="e">
        <f ca="true">+IF(AND(ISNUMBER(OFFSET('Water Data'!$E$9,0,10*ROW('Water Data'!E170))),'Data Summary'!BX176="Yes"),OFFSET('Water Data'!$E$9,0,10*ROW('Water Data'!E170)),NA())</f>
        <v>#N/A</v>
      </c>
      <c r="J176" s="90" t="e">
        <f ca="true">+IF(AND(ISNUMBER(OFFSET('Water Data'!$F$4,0,10*ROW('Water Data'!F170))),'Data Summary'!BY176="Yes"),100-OFFSET('Water Data'!$F$4,0,10*ROW('Water Data'!F170)),NA())</f>
        <v>#N/A</v>
      </c>
      <c r="K176" s="90" t="e">
        <f ca="true">+IF(AND(ISNUMBER(OFFSET('Water Data'!$F$6,0,10*ROW('Water Data'!F170))),'Data Summary'!BZ176="Yes"),OFFSET('Water Data'!$F$6,0,10*ROW('Water Data'!F170)),NA())</f>
        <v>#N/A</v>
      </c>
      <c r="L176" s="90" t="e">
        <f ca="true">+IF(AND(ISNUMBER(OFFSET('Water Data'!$F$9,0,10*ROW('Water Data'!F170))),'Data Summary'!CA176="Yes"),OFFSET('Water Data'!$F$9,0,10*ROW('Water Data'!F170)),NA())</f>
        <v>#N/A</v>
      </c>
      <c r="M176" s="90" t="e">
        <f ca="true">+IF(AND(ISNUMBER(OFFSET('Water Data'!$G$4,0,10*ROW('Water Data'!G170))),'Data Summary'!CB176="Yes"),100-OFFSET('Water Data'!$G$4,0,10*ROW('Water Data'!G170)),NA())</f>
        <v>#N/A</v>
      </c>
      <c r="N176" s="90" t="e">
        <f ca="true">+IF(AND(ISNUMBER(OFFSET('Water Data'!$G$6,0,10*ROW('Water Data'!G170))),'Data Summary'!CC176="Yes"),OFFSET('Water Data'!$G$6,0,10*ROW('Water Data'!G170)),NA())</f>
        <v>#N/A</v>
      </c>
      <c r="O176" s="90" t="e">
        <f ca="true">+IF(AND(ISNUMBER(OFFSET('Water Data'!$G$9,0,10*ROW('Water Data'!G170))),'Data Summary'!CD176="Yes"),OFFSET('Water Data'!$G$9,0,10*ROW('Water Data'!G170)),NA())</f>
        <v>#N/A</v>
      </c>
      <c r="P176" s="90" t="e">
        <f ca="true">+IF(AND(ISNUMBER(OFFSET('Water Data'!$H$4,0,10*ROW('Water Data'!H170))),'Data Summary'!CE176="Yes"),100-OFFSET('Water Data'!$H$4,0,10*ROW('Water Data'!H170)),NA())</f>
        <v>#N/A</v>
      </c>
      <c r="Q176" s="90" t="e">
        <f ca="true">+IF(AND(ISNUMBER(OFFSET('Water Data'!$H$6,0,10*ROW('Water Data'!H170))),'Data Summary'!CF176="Yes"),OFFSET('Water Data'!$H$6,0,10*ROW('Water Data'!H170)),NA())</f>
        <v>#N/A</v>
      </c>
      <c r="R176" s="90" t="e">
        <f ca="true">+IF(AND(ISNUMBER(OFFSET('Water Data'!$H$9,0,10*ROW('Water Data'!H170))),'Data Summary'!CG176="Yes"),OFFSET('Water Data'!$H$9,0,10*ROW('Water Data'!H170)),NA())</f>
        <v>#N/A</v>
      </c>
      <c r="S176" s="90" t="e">
        <f ca="true">+IF(AND(ISNUMBER(OFFSET('Water Data'!$I$4,0,10*ROW('Water Data'!I170))),'Data Summary'!CH176="Yes"),100-OFFSET('Water Data'!$I$4,0,10*ROW('Water Data'!I170)),NA())</f>
        <v>#N/A</v>
      </c>
      <c r="T176" s="90" t="e">
        <f ca="true">+IF(AND(ISNUMBER(OFFSET('Water Data'!$I$6,0,10*ROW('Water Data'!I170))),'Data Summary'!CI176="Yes"),OFFSET('Water Data'!$I$6,0,10*ROW('Water Data'!I170)),NA())</f>
        <v>#N/A</v>
      </c>
      <c r="U176" s="90" t="e">
        <f ca="true">+IF(AND(ISNUMBER(OFFSET('Water Data'!$I$9,0,10*ROW('Water Data'!I170))),'Data Summary'!CJ176="Yes"),OFFSET('Water Data'!$I$9,0,10*ROW('Water Data'!I170)),NA())</f>
        <v>#N/A</v>
      </c>
      <c r="V176" s="91" t="e">
        <f ca="true">+IF(AND(ISNUMBER(OFFSET('Sanitation Data'!$D$4,0,10*ROW('Sanitation Data'!D170))),'Data Summary'!CK176="Yes"),100-OFFSET('Sanitation Data'!$D$4,0,10*ROW('Sanitation Data'!D170)),NA())</f>
        <v>#N/A</v>
      </c>
      <c r="W176" s="91" t="e">
        <f ca="true">+IF(AND(ISNUMBER(OFFSET('Sanitation Data'!$D$6,0,10*ROW('Sanitation Data'!D170))),'Data Summary'!CL176="Yes"),OFFSET('Sanitation Data'!$D$6,0,10*ROW('Sanitation Data'!D170)),NA())</f>
        <v>#N/A</v>
      </c>
      <c r="X176" s="91" t="e">
        <f ca="true">+IF(AND(ISNUMBER(OFFSET('Sanitation Data'!$D$10,0,10*ROW('Sanitation Data'!D170))),'Data Summary'!CM176="Yes"),OFFSET('Sanitation Data'!$D$10,0,10*ROW('Sanitation Data'!D170)),NA())</f>
        <v>#N/A</v>
      </c>
      <c r="Y176" s="91" t="e">
        <f ca="true">+IF(AND(ISNUMBER(OFFSET('Sanitation Data'!$D$11,0,10*ROW('Sanitation Data'!D170))),'Data Summary'!CN176="Yes"),OFFSET('Sanitation Data'!$D$11,0,10*ROW('Sanitation Data'!D170)),NA())</f>
        <v>#N/A</v>
      </c>
      <c r="Z176" s="91" t="e">
        <f ca="true">+IF(AND(ISNUMBER(OFFSET('Sanitation Data'!$D$12,0,10*ROW('Sanitation Data'!D170))),'Data Summary'!CO176="Yes"),OFFSET('Sanitation Data'!$D$12,0,10*ROW('Sanitation Data'!D170)),NA())</f>
        <v>#N/A</v>
      </c>
      <c r="AA176" s="91" t="e">
        <f ca="true">+IF(AND(ISNUMBER(OFFSET('Sanitation Data'!$E$4,0,10*ROW('Sanitation Data'!E170))),'Data Summary'!CP176="Yes"),100-OFFSET('Sanitation Data'!$E$4,0,10*ROW('Sanitation Data'!E170)),NA())</f>
        <v>#N/A</v>
      </c>
      <c r="AB176" s="91" t="e">
        <f ca="true">+IF(AND(ISNUMBER(OFFSET('Sanitation Data'!$E$6,0,10*ROW('Sanitation Data'!E170))),'Data Summary'!CQ176="Yes"),OFFSET('Sanitation Data'!$E$6,0,10*ROW('Sanitation Data'!E170)),NA())</f>
        <v>#N/A</v>
      </c>
      <c r="AC176" s="91" t="e">
        <f ca="true">+IF(AND(ISNUMBER(OFFSET('Sanitation Data'!$E$10,0,10*ROW('Sanitation Data'!E170))),'Data Summary'!CR176="Yes"),OFFSET('Sanitation Data'!$E$10,0,10*ROW('Sanitation Data'!E170)),NA())</f>
        <v>#N/A</v>
      </c>
      <c r="AD176" s="91" t="e">
        <f ca="true">+IF(AND(ISNUMBER(OFFSET('Sanitation Data'!$E$11,0,10*ROW('Sanitation Data'!E170))),'Data Summary'!CS176="Yes"),OFFSET('Sanitation Data'!$E$11,0,10*ROW('Sanitation Data'!E170)),NA())</f>
        <v>#N/A</v>
      </c>
      <c r="AE176" s="91" t="e">
        <f ca="true">+IF(AND(ISNUMBER(OFFSET('Sanitation Data'!$E$12,0,10*ROW('Sanitation Data'!E170))),'Data Summary'!CT176="Yes"),OFFSET('Sanitation Data'!$E$12,0,10*ROW('Sanitation Data'!E170)),NA())</f>
        <v>#N/A</v>
      </c>
      <c r="AF176" s="91" t="e">
        <f ca="true">+IF(AND(ISNUMBER(OFFSET('Sanitation Data'!$F$4,0,10*ROW('Sanitation Data'!F170))),'Data Summary'!CU176="Yes"),100-OFFSET('Sanitation Data'!$F$4,0,10*ROW('Sanitation Data'!F170)),NA())</f>
        <v>#N/A</v>
      </c>
      <c r="AG176" s="91" t="e">
        <f ca="true">+IF(AND(ISNUMBER(OFFSET('Sanitation Data'!$F$6,0,10*ROW('Sanitation Data'!F170))),'Data Summary'!CV176="Yes"),OFFSET('Sanitation Data'!$F$6,0,10*ROW('Sanitation Data'!F170)),NA())</f>
        <v>#N/A</v>
      </c>
      <c r="AH176" s="91" t="e">
        <f ca="true">+IF(AND(ISNUMBER(OFFSET('Sanitation Data'!$F$10,0,10*ROW('Sanitation Data'!F170))),'Data Summary'!CW176="Yes"),OFFSET('Sanitation Data'!$F$10,0,10*ROW('Sanitation Data'!F170)),NA())</f>
        <v>#N/A</v>
      </c>
      <c r="AI176" s="91" t="e">
        <f ca="true">+IF(AND(ISNUMBER(OFFSET('Sanitation Data'!$F$11,0,10*ROW('Sanitation Data'!F170))),'Data Summary'!CX176="Yes"),OFFSET('Sanitation Data'!$F$11,0,10*ROW('Sanitation Data'!F170)),NA())</f>
        <v>#N/A</v>
      </c>
      <c r="AJ176" s="91" t="e">
        <f ca="true">+IF(AND(ISNUMBER(OFFSET('Sanitation Data'!$F$12,0,10*ROW('Sanitation Data'!F170))),'Data Summary'!CY176="Yes"),OFFSET('Sanitation Data'!$F$12,0,10*ROW('Sanitation Data'!F170)),NA())</f>
        <v>#N/A</v>
      </c>
      <c r="AK176" s="91" t="e">
        <f ca="true">+IF(AND(ISNUMBER(OFFSET('Sanitation Data'!$G$4,0,10*ROW('Sanitation Data'!G170))),'Data Summary'!CZ176="Yes"),100-OFFSET('Sanitation Data'!$G$4,0,10*ROW('Sanitation Data'!G170)),NA())</f>
        <v>#N/A</v>
      </c>
      <c r="AL176" s="91" t="e">
        <f ca="true">+IF(AND(ISNUMBER(OFFSET('Sanitation Data'!$G$6,0,10*ROW('Sanitation Data'!G170))),'Data Summary'!DA176="Yes"),OFFSET('Sanitation Data'!$G$6,0,10*ROW('Sanitation Data'!G170)),NA())</f>
        <v>#N/A</v>
      </c>
      <c r="AM176" s="91" t="e">
        <f ca="true">+IF(AND(ISNUMBER(OFFSET('Sanitation Data'!$G$10,0,10*ROW('Sanitation Data'!G170))),'Data Summary'!DB176="Yes"),OFFSET('Sanitation Data'!$G$10,0,10*ROW('Sanitation Data'!G170)),NA())</f>
        <v>#N/A</v>
      </c>
      <c r="AN176" s="91" t="e">
        <f ca="true">+IF(AND(ISNUMBER(OFFSET('Sanitation Data'!$G$11,0,10*ROW('Sanitation Data'!G170))),'Data Summary'!DC176="Yes"),OFFSET('Sanitation Data'!$G$11,0,10*ROW('Sanitation Data'!G170)),NA())</f>
        <v>#N/A</v>
      </c>
      <c r="AO176" s="91" t="e">
        <f ca="true">+IF(AND(ISNUMBER(OFFSET('Sanitation Data'!$G$12,0,10*ROW('Sanitation Data'!G170))),'Data Summary'!DD176="Yes"),OFFSET('Sanitation Data'!$G$12,0,10*ROW('Sanitation Data'!G170)),NA())</f>
        <v>#N/A</v>
      </c>
      <c r="AP176" s="91" t="e">
        <f ca="true">+IF(AND(ISNUMBER(OFFSET('Sanitation Data'!$H$4,0,10*ROW('Sanitation Data'!H170))),'Data Summary'!DE176="Yes"),100-OFFSET('Sanitation Data'!$H$4,0,10*ROW('Sanitation Data'!H170)),NA())</f>
        <v>#N/A</v>
      </c>
      <c r="AQ176" s="91" t="e">
        <f ca="true">+IF(AND(ISNUMBER(OFFSET('Sanitation Data'!$H$6,0,10*ROW('Sanitation Data'!H170))),'Data Summary'!DF176="Yes"),OFFSET('Sanitation Data'!$H$6,0,10*ROW('Sanitation Data'!H170)),NA())</f>
        <v>#N/A</v>
      </c>
      <c r="AR176" s="91" t="e">
        <f ca="true">+IF(AND(ISNUMBER(OFFSET('Sanitation Data'!$H$10,0,10*ROW('Sanitation Data'!H170))),'Data Summary'!DG176="Yes"),OFFSET('Sanitation Data'!$H$10,0,10*ROW('Sanitation Data'!H170)),NA())</f>
        <v>#N/A</v>
      </c>
      <c r="AS176" s="91" t="e">
        <f ca="true">+IF(AND(ISNUMBER(OFFSET('Sanitation Data'!$H$11,0,10*ROW('Sanitation Data'!H170))),'Data Summary'!DH176="Yes"),OFFSET('Sanitation Data'!$H$11,0,10*ROW('Sanitation Data'!H170)),NA())</f>
        <v>#N/A</v>
      </c>
      <c r="AT176" s="91" t="e">
        <f ca="true">+IF(AND(ISNUMBER(OFFSET('Sanitation Data'!$H$12,0,10*ROW('Sanitation Data'!H170))),'Data Summary'!DI176="Yes"),OFFSET('Sanitation Data'!$H$12,0,10*ROW('Sanitation Data'!H170)),NA())</f>
        <v>#N/A</v>
      </c>
      <c r="AU176" s="91" t="e">
        <f ca="true">+IF(AND(ISNUMBER(OFFSET('Sanitation Data'!$I$4,0,10*ROW('Sanitation Data'!I170))),'Data Summary'!DJ176="Yes"),100-OFFSET('Sanitation Data'!$I$4,0,10*ROW('Sanitation Data'!I170)),NA())</f>
        <v>#N/A</v>
      </c>
      <c r="AV176" s="91" t="e">
        <f ca="true">+IF(AND(ISNUMBER(OFFSET('Sanitation Data'!$I$6,0,10*ROW('Sanitation Data'!I170))),'Data Summary'!DK176="Yes"),OFFSET('Sanitation Data'!$I$6,0,10*ROW('Sanitation Data'!I170)),NA())</f>
        <v>#N/A</v>
      </c>
      <c r="AW176" s="91" t="e">
        <f ca="true">+IF(AND(ISNUMBER(OFFSET('Sanitation Data'!$I$10,0,10*ROW('Sanitation Data'!I170))),'Data Summary'!DL176="Yes"),OFFSET('Sanitation Data'!$I$10,0,10*ROW('Sanitation Data'!I170)),NA())</f>
        <v>#N/A</v>
      </c>
      <c r="AX176" s="91" t="e">
        <f ca="true">+IF(AND(ISNUMBER(OFFSET('Sanitation Data'!$I$11,0,10*ROW('Sanitation Data'!I170))),'Data Summary'!DM176="Yes"),OFFSET('Sanitation Data'!$I$11,0,10*ROW('Sanitation Data'!I170)),NA())</f>
        <v>#N/A</v>
      </c>
      <c r="AY176" s="91" t="e">
        <f ca="true">+IF(AND(ISNUMBER(OFFSET('Sanitation Data'!$I$12,0,10*ROW('Sanitation Data'!I170))),'Data Summary'!DN176="Yes"),OFFSET('Sanitation Data'!$I$12,0,10*ROW('Sanitation Data'!I170)),NA())</f>
        <v>#N/A</v>
      </c>
      <c r="AZ176" s="92" t="e">
        <f ca="true">+IF(AND(ISNUMBER(OFFSET('Hygiene Data'!$D$5,0,10*ROW('Hygiene Data'!D170))),'Data Summary'!DO176="Yes"),OFFSET('Hygiene Data'!$D$5,0,10*ROW('Hygiene Data'!D170)),NA())</f>
        <v>#N/A</v>
      </c>
      <c r="BA176" s="92" t="e">
        <f ca="true">+IF(AND(ISNUMBER(OFFSET('Hygiene Data'!$D$7,0,10*ROW('Hygiene Data'!D170))),'Data Summary'!DP176="Yes"),OFFSET('Hygiene Data'!$D$7,0,10*ROW('Hygiene Data'!D170)),NA())</f>
        <v>#N/A</v>
      </c>
      <c r="BB176" s="92" t="e">
        <f ca="true">+IF(AND(ISNUMBER(OFFSET('Hygiene Data'!$D$9,0,10*ROW('Hygiene Data'!D170))),'Data Summary'!DQ176="Yes"),OFFSET('Hygiene Data'!$D$9,0,10*ROW('Hygiene Data'!D170)),NA())</f>
        <v>#N/A</v>
      </c>
      <c r="BC176" s="92" t="e">
        <f ca="true">+IF(AND(ISNUMBER(OFFSET('Hygiene Data'!$E$5,0,10*ROW('Hygiene Data'!E170))),'Data Summary'!DR176="Yes"),OFFSET('Hygiene Data'!$E$5,0,10*ROW('Hygiene Data'!E170)),NA())</f>
        <v>#N/A</v>
      </c>
      <c r="BD176" s="92" t="e">
        <f ca="true">+IF(AND(ISNUMBER(OFFSET('Hygiene Data'!$E$7,0,10*ROW('Hygiene Data'!E170))),'Data Summary'!DS176="Yes"),OFFSET('Hygiene Data'!$E$7,0,10*ROW('Hygiene Data'!E170)),NA())</f>
        <v>#N/A</v>
      </c>
      <c r="BE176" s="92" t="e">
        <f ca="true">+IF(AND(ISNUMBER(OFFSET('Hygiene Data'!$E$9,0,10*ROW('Hygiene Data'!E170))),'Data Summary'!DT176="Yes"),OFFSET('Hygiene Data'!$E$9,0,10*ROW('Hygiene Data'!E170)),NA())</f>
        <v>#N/A</v>
      </c>
      <c r="BF176" s="92" t="e">
        <f ca="true">+IF(AND(ISNUMBER(OFFSET('Hygiene Data'!$F$5,0,10*ROW('Hygiene Data'!F170))),'Data Summary'!DU176="Yes"),OFFSET('Hygiene Data'!$F$5,0,10*ROW('Hygiene Data'!F170)),NA())</f>
        <v>#N/A</v>
      </c>
      <c r="BG176" s="92" t="e">
        <f ca="true">+IF(AND(ISNUMBER(OFFSET('Hygiene Data'!$F$7,0,10*ROW('Hygiene Data'!F170))),'Data Summary'!DV176="Yes"),OFFSET('Hygiene Data'!$F$7,0,10*ROW('Hygiene Data'!F170)),NA())</f>
        <v>#N/A</v>
      </c>
      <c r="BH176" s="92" t="e">
        <f ca="true">+IF(AND(ISNUMBER(OFFSET('Hygiene Data'!$F$9,0,10*ROW('Hygiene Data'!F170))),'Data Summary'!DW176="Yes"),OFFSET('Hygiene Data'!$F$9,0,10*ROW('Hygiene Data'!F170)),NA())</f>
        <v>#N/A</v>
      </c>
      <c r="BI176" s="92" t="e">
        <f ca="true">+IF(AND(ISNUMBER(OFFSET('Hygiene Data'!$G$5,0,10*ROW('Hygiene Data'!G170))),'Data Summary'!DX176="Yes"),OFFSET('Hygiene Data'!$G$5,0,10*ROW('Hygiene Data'!G170)),NA())</f>
        <v>#N/A</v>
      </c>
      <c r="BJ176" s="92" t="e">
        <f ca="true">+IF(AND(ISNUMBER(OFFSET('Hygiene Data'!$G$7,0,10*ROW('Hygiene Data'!G170))),'Data Summary'!DY176="Yes"),OFFSET('Hygiene Data'!$G$7,0,10*ROW('Hygiene Data'!G170)),NA())</f>
        <v>#N/A</v>
      </c>
      <c r="BK176" s="92" t="e">
        <f ca="true">+IF(AND(ISNUMBER(OFFSET('Hygiene Data'!$G$9,0,10*ROW('Hygiene Data'!G170))),'Data Summary'!DZ176="Yes"),OFFSET('Hygiene Data'!$G$9,0,10*ROW('Hygiene Data'!G170)),NA())</f>
        <v>#N/A</v>
      </c>
      <c r="BL176" s="92" t="e">
        <f ca="true">+IF(AND(ISNUMBER(OFFSET('Hygiene Data'!$H$5,0,10*ROW('Hygiene Data'!H170))),'Data Summary'!EA176="Yes"),OFFSET('Hygiene Data'!$H$5,0,10*ROW('Hygiene Data'!H170)),NA())</f>
        <v>#N/A</v>
      </c>
      <c r="BM176" s="92" t="e">
        <f ca="true">+IF(AND(ISNUMBER(OFFSET('Hygiene Data'!$H$7,0,10*ROW('Hygiene Data'!H170))),'Data Summary'!EB176="Yes"),OFFSET('Hygiene Data'!$H$7,0,10*ROW('Hygiene Data'!H170)),NA())</f>
        <v>#N/A</v>
      </c>
      <c r="BN176" s="92" t="e">
        <f ca="true">+IF(AND(ISNUMBER(OFFSET('Hygiene Data'!$H$9,0,10*ROW('Hygiene Data'!H170))),'Data Summary'!EC176="Yes"),OFFSET('Hygiene Data'!$H$9,0,10*ROW('Hygiene Data'!H170)),NA())</f>
        <v>#N/A</v>
      </c>
      <c r="BO176" s="92" t="e">
        <f ca="true">+IF(AND(ISNUMBER(OFFSET('Hygiene Data'!$I$5,0,10*ROW('Hygiene Data'!I170))),'Data Summary'!ED176="Yes"),OFFSET('Hygiene Data'!$I$5,0,10*ROW('Hygiene Data'!I170)),NA())</f>
        <v>#N/A</v>
      </c>
      <c r="BP176" s="92" t="e">
        <f ca="true">+IF(AND(ISNUMBER(OFFSET('Hygiene Data'!$I$7,0,10*ROW('Hygiene Data'!I170))),'Data Summary'!EE176="Yes"),OFFSET('Hygiene Data'!$I$7,0,10*ROW('Hygiene Data'!I170)),NA())</f>
        <v>#N/A</v>
      </c>
      <c r="BQ176" s="92"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4" t="str">
        <f ca="true">+IF(ISTEXT('Data Summary'!B177),'Data Summary'!B177,"")</f>
        <v/>
      </c>
      <c r="C177" s="327" t="e">
        <f ca="true">+VALUE('Data Summary'!C177)</f>
        <v>#VALUE!</v>
      </c>
      <c r="D177" s="90" t="e">
        <f ca="true">+IF(AND(ISNUMBER(OFFSET('Water Data'!$D$4,0,10*ROW('Water Data'!D171))),'Data Summary'!BS177="Yes"),100-OFFSET('Water Data'!$D$4,0,10*ROW('Water Data'!D171)),NA())</f>
        <v>#N/A</v>
      </c>
      <c r="E177" s="90" t="e">
        <f ca="true">+IF(AND(ISNUMBER(OFFSET('Water Data'!$D$6,0,10*ROW('Water Data'!D171))),'Data Summary'!BT177="Yes"),OFFSET('Water Data'!$D$6,0,10*ROW('Water Data'!D171)),NA())</f>
        <v>#N/A</v>
      </c>
      <c r="F177" s="90" t="e">
        <f ca="true">+IF(AND(ISNUMBER(OFFSET('Water Data'!$D$9,0,10*ROW('Water Data'!D171))),'Data Summary'!BU177="Yes"),OFFSET('Water Data'!$D$9,0,10*ROW('Water Data'!D171)),NA())</f>
        <v>#N/A</v>
      </c>
      <c r="G177" s="90" t="e">
        <f ca="true">+IF(AND(ISNUMBER(OFFSET('Water Data'!$E$4,0,10*ROW('Water Data'!E171))),'Data Summary'!BV177="Yes"),100-OFFSET('Water Data'!$E$4,0,10*ROW('Water Data'!E171)),NA())</f>
        <v>#N/A</v>
      </c>
      <c r="H177" s="90" t="e">
        <f ca="true">+IF(AND(ISNUMBER(OFFSET('Water Data'!$E$6,0,10*ROW('Water Data'!E171))),'Data Summary'!BW177="Yes"),OFFSET('Water Data'!$E$6,0,10*ROW('Water Data'!E171)),NA())</f>
        <v>#N/A</v>
      </c>
      <c r="I177" s="90" t="e">
        <f ca="true">+IF(AND(ISNUMBER(OFFSET('Water Data'!$E$9,0,10*ROW('Water Data'!E171))),'Data Summary'!BX177="Yes"),OFFSET('Water Data'!$E$9,0,10*ROW('Water Data'!E171)),NA())</f>
        <v>#N/A</v>
      </c>
      <c r="J177" s="90" t="e">
        <f ca="true">+IF(AND(ISNUMBER(OFFSET('Water Data'!$F$4,0,10*ROW('Water Data'!F171))),'Data Summary'!BY177="Yes"),100-OFFSET('Water Data'!$F$4,0,10*ROW('Water Data'!F171)),NA())</f>
        <v>#N/A</v>
      </c>
      <c r="K177" s="90" t="e">
        <f ca="true">+IF(AND(ISNUMBER(OFFSET('Water Data'!$F$6,0,10*ROW('Water Data'!F171))),'Data Summary'!BZ177="Yes"),OFFSET('Water Data'!$F$6,0,10*ROW('Water Data'!F171)),NA())</f>
        <v>#N/A</v>
      </c>
      <c r="L177" s="90" t="e">
        <f ca="true">+IF(AND(ISNUMBER(OFFSET('Water Data'!$F$9,0,10*ROW('Water Data'!F171))),'Data Summary'!CA177="Yes"),OFFSET('Water Data'!$F$9,0,10*ROW('Water Data'!F171)),NA())</f>
        <v>#N/A</v>
      </c>
      <c r="M177" s="90" t="e">
        <f ca="true">+IF(AND(ISNUMBER(OFFSET('Water Data'!$G$4,0,10*ROW('Water Data'!G171))),'Data Summary'!CB177="Yes"),100-OFFSET('Water Data'!$G$4,0,10*ROW('Water Data'!G171)),NA())</f>
        <v>#N/A</v>
      </c>
      <c r="N177" s="90" t="e">
        <f ca="true">+IF(AND(ISNUMBER(OFFSET('Water Data'!$G$6,0,10*ROW('Water Data'!G171))),'Data Summary'!CC177="Yes"),OFFSET('Water Data'!$G$6,0,10*ROW('Water Data'!G171)),NA())</f>
        <v>#N/A</v>
      </c>
      <c r="O177" s="90" t="e">
        <f ca="true">+IF(AND(ISNUMBER(OFFSET('Water Data'!$G$9,0,10*ROW('Water Data'!G171))),'Data Summary'!CD177="Yes"),OFFSET('Water Data'!$G$9,0,10*ROW('Water Data'!G171)),NA())</f>
        <v>#N/A</v>
      </c>
      <c r="P177" s="90" t="e">
        <f ca="true">+IF(AND(ISNUMBER(OFFSET('Water Data'!$H$4,0,10*ROW('Water Data'!H171))),'Data Summary'!CE177="Yes"),100-OFFSET('Water Data'!$H$4,0,10*ROW('Water Data'!H171)),NA())</f>
        <v>#N/A</v>
      </c>
      <c r="Q177" s="90" t="e">
        <f ca="true">+IF(AND(ISNUMBER(OFFSET('Water Data'!$H$6,0,10*ROW('Water Data'!H171))),'Data Summary'!CF177="Yes"),OFFSET('Water Data'!$H$6,0,10*ROW('Water Data'!H171)),NA())</f>
        <v>#N/A</v>
      </c>
      <c r="R177" s="90" t="e">
        <f ca="true">+IF(AND(ISNUMBER(OFFSET('Water Data'!$H$9,0,10*ROW('Water Data'!H171))),'Data Summary'!CG177="Yes"),OFFSET('Water Data'!$H$9,0,10*ROW('Water Data'!H171)),NA())</f>
        <v>#N/A</v>
      </c>
      <c r="S177" s="90" t="e">
        <f ca="true">+IF(AND(ISNUMBER(OFFSET('Water Data'!$I$4,0,10*ROW('Water Data'!I171))),'Data Summary'!CH177="Yes"),100-OFFSET('Water Data'!$I$4,0,10*ROW('Water Data'!I171)),NA())</f>
        <v>#N/A</v>
      </c>
      <c r="T177" s="90" t="e">
        <f ca="true">+IF(AND(ISNUMBER(OFFSET('Water Data'!$I$6,0,10*ROW('Water Data'!I171))),'Data Summary'!CI177="Yes"),OFFSET('Water Data'!$I$6,0,10*ROW('Water Data'!I171)),NA())</f>
        <v>#N/A</v>
      </c>
      <c r="U177" s="90" t="e">
        <f ca="true">+IF(AND(ISNUMBER(OFFSET('Water Data'!$I$9,0,10*ROW('Water Data'!I171))),'Data Summary'!CJ177="Yes"),OFFSET('Water Data'!$I$9,0,10*ROW('Water Data'!I171)),NA())</f>
        <v>#N/A</v>
      </c>
      <c r="V177" s="91" t="e">
        <f ca="true">+IF(AND(ISNUMBER(OFFSET('Sanitation Data'!$D$4,0,10*ROW('Sanitation Data'!D171))),'Data Summary'!CK177="Yes"),100-OFFSET('Sanitation Data'!$D$4,0,10*ROW('Sanitation Data'!D171)),NA())</f>
        <v>#N/A</v>
      </c>
      <c r="W177" s="91" t="e">
        <f ca="true">+IF(AND(ISNUMBER(OFFSET('Sanitation Data'!$D$6,0,10*ROW('Sanitation Data'!D171))),'Data Summary'!CL177="Yes"),OFFSET('Sanitation Data'!$D$6,0,10*ROW('Sanitation Data'!D171)),NA())</f>
        <v>#N/A</v>
      </c>
      <c r="X177" s="91" t="e">
        <f ca="true">+IF(AND(ISNUMBER(OFFSET('Sanitation Data'!$D$10,0,10*ROW('Sanitation Data'!D171))),'Data Summary'!CM177="Yes"),OFFSET('Sanitation Data'!$D$10,0,10*ROW('Sanitation Data'!D171)),NA())</f>
        <v>#N/A</v>
      </c>
      <c r="Y177" s="91" t="e">
        <f ca="true">+IF(AND(ISNUMBER(OFFSET('Sanitation Data'!$D$11,0,10*ROW('Sanitation Data'!D171))),'Data Summary'!CN177="Yes"),OFFSET('Sanitation Data'!$D$11,0,10*ROW('Sanitation Data'!D171)),NA())</f>
        <v>#N/A</v>
      </c>
      <c r="Z177" s="91" t="e">
        <f ca="true">+IF(AND(ISNUMBER(OFFSET('Sanitation Data'!$D$12,0,10*ROW('Sanitation Data'!D171))),'Data Summary'!CO177="Yes"),OFFSET('Sanitation Data'!$D$12,0,10*ROW('Sanitation Data'!D171)),NA())</f>
        <v>#N/A</v>
      </c>
      <c r="AA177" s="91" t="e">
        <f ca="true">+IF(AND(ISNUMBER(OFFSET('Sanitation Data'!$E$4,0,10*ROW('Sanitation Data'!E171))),'Data Summary'!CP177="Yes"),100-OFFSET('Sanitation Data'!$E$4,0,10*ROW('Sanitation Data'!E171)),NA())</f>
        <v>#N/A</v>
      </c>
      <c r="AB177" s="91" t="e">
        <f ca="true">+IF(AND(ISNUMBER(OFFSET('Sanitation Data'!$E$6,0,10*ROW('Sanitation Data'!E171))),'Data Summary'!CQ177="Yes"),OFFSET('Sanitation Data'!$E$6,0,10*ROW('Sanitation Data'!E171)),NA())</f>
        <v>#N/A</v>
      </c>
      <c r="AC177" s="91" t="e">
        <f ca="true">+IF(AND(ISNUMBER(OFFSET('Sanitation Data'!$E$10,0,10*ROW('Sanitation Data'!E171))),'Data Summary'!CR177="Yes"),OFFSET('Sanitation Data'!$E$10,0,10*ROW('Sanitation Data'!E171)),NA())</f>
        <v>#N/A</v>
      </c>
      <c r="AD177" s="91" t="e">
        <f ca="true">+IF(AND(ISNUMBER(OFFSET('Sanitation Data'!$E$11,0,10*ROW('Sanitation Data'!E171))),'Data Summary'!CS177="Yes"),OFFSET('Sanitation Data'!$E$11,0,10*ROW('Sanitation Data'!E171)),NA())</f>
        <v>#N/A</v>
      </c>
      <c r="AE177" s="91" t="e">
        <f ca="true">+IF(AND(ISNUMBER(OFFSET('Sanitation Data'!$E$12,0,10*ROW('Sanitation Data'!E171))),'Data Summary'!CT177="Yes"),OFFSET('Sanitation Data'!$E$12,0,10*ROW('Sanitation Data'!E171)),NA())</f>
        <v>#N/A</v>
      </c>
      <c r="AF177" s="91" t="e">
        <f ca="true">+IF(AND(ISNUMBER(OFFSET('Sanitation Data'!$F$4,0,10*ROW('Sanitation Data'!F171))),'Data Summary'!CU177="Yes"),100-OFFSET('Sanitation Data'!$F$4,0,10*ROW('Sanitation Data'!F171)),NA())</f>
        <v>#N/A</v>
      </c>
      <c r="AG177" s="91" t="e">
        <f ca="true">+IF(AND(ISNUMBER(OFFSET('Sanitation Data'!$F$6,0,10*ROW('Sanitation Data'!F171))),'Data Summary'!CV177="Yes"),OFFSET('Sanitation Data'!$F$6,0,10*ROW('Sanitation Data'!F171)),NA())</f>
        <v>#N/A</v>
      </c>
      <c r="AH177" s="91" t="e">
        <f ca="true">+IF(AND(ISNUMBER(OFFSET('Sanitation Data'!$F$10,0,10*ROW('Sanitation Data'!F171))),'Data Summary'!CW177="Yes"),OFFSET('Sanitation Data'!$F$10,0,10*ROW('Sanitation Data'!F171)),NA())</f>
        <v>#N/A</v>
      </c>
      <c r="AI177" s="91" t="e">
        <f ca="true">+IF(AND(ISNUMBER(OFFSET('Sanitation Data'!$F$11,0,10*ROW('Sanitation Data'!F171))),'Data Summary'!CX177="Yes"),OFFSET('Sanitation Data'!$F$11,0,10*ROW('Sanitation Data'!F171)),NA())</f>
        <v>#N/A</v>
      </c>
      <c r="AJ177" s="91" t="e">
        <f ca="true">+IF(AND(ISNUMBER(OFFSET('Sanitation Data'!$F$12,0,10*ROW('Sanitation Data'!F171))),'Data Summary'!CY177="Yes"),OFFSET('Sanitation Data'!$F$12,0,10*ROW('Sanitation Data'!F171)),NA())</f>
        <v>#N/A</v>
      </c>
      <c r="AK177" s="91" t="e">
        <f ca="true">+IF(AND(ISNUMBER(OFFSET('Sanitation Data'!$G$4,0,10*ROW('Sanitation Data'!G171))),'Data Summary'!CZ177="Yes"),100-OFFSET('Sanitation Data'!$G$4,0,10*ROW('Sanitation Data'!G171)),NA())</f>
        <v>#N/A</v>
      </c>
      <c r="AL177" s="91" t="e">
        <f ca="true">+IF(AND(ISNUMBER(OFFSET('Sanitation Data'!$G$6,0,10*ROW('Sanitation Data'!G171))),'Data Summary'!DA177="Yes"),OFFSET('Sanitation Data'!$G$6,0,10*ROW('Sanitation Data'!G171)),NA())</f>
        <v>#N/A</v>
      </c>
      <c r="AM177" s="91" t="e">
        <f ca="true">+IF(AND(ISNUMBER(OFFSET('Sanitation Data'!$G$10,0,10*ROW('Sanitation Data'!G171))),'Data Summary'!DB177="Yes"),OFFSET('Sanitation Data'!$G$10,0,10*ROW('Sanitation Data'!G171)),NA())</f>
        <v>#N/A</v>
      </c>
      <c r="AN177" s="91" t="e">
        <f ca="true">+IF(AND(ISNUMBER(OFFSET('Sanitation Data'!$G$11,0,10*ROW('Sanitation Data'!G171))),'Data Summary'!DC177="Yes"),OFFSET('Sanitation Data'!$G$11,0,10*ROW('Sanitation Data'!G171)),NA())</f>
        <v>#N/A</v>
      </c>
      <c r="AO177" s="91" t="e">
        <f ca="true">+IF(AND(ISNUMBER(OFFSET('Sanitation Data'!$G$12,0,10*ROW('Sanitation Data'!G171))),'Data Summary'!DD177="Yes"),OFFSET('Sanitation Data'!$G$12,0,10*ROW('Sanitation Data'!G171)),NA())</f>
        <v>#N/A</v>
      </c>
      <c r="AP177" s="91" t="e">
        <f ca="true">+IF(AND(ISNUMBER(OFFSET('Sanitation Data'!$H$4,0,10*ROW('Sanitation Data'!H171))),'Data Summary'!DE177="Yes"),100-OFFSET('Sanitation Data'!$H$4,0,10*ROW('Sanitation Data'!H171)),NA())</f>
        <v>#N/A</v>
      </c>
      <c r="AQ177" s="91" t="e">
        <f ca="true">+IF(AND(ISNUMBER(OFFSET('Sanitation Data'!$H$6,0,10*ROW('Sanitation Data'!H171))),'Data Summary'!DF177="Yes"),OFFSET('Sanitation Data'!$H$6,0,10*ROW('Sanitation Data'!H171)),NA())</f>
        <v>#N/A</v>
      </c>
      <c r="AR177" s="91" t="e">
        <f ca="true">+IF(AND(ISNUMBER(OFFSET('Sanitation Data'!$H$10,0,10*ROW('Sanitation Data'!H171))),'Data Summary'!DG177="Yes"),OFFSET('Sanitation Data'!$H$10,0,10*ROW('Sanitation Data'!H171)),NA())</f>
        <v>#N/A</v>
      </c>
      <c r="AS177" s="91" t="e">
        <f ca="true">+IF(AND(ISNUMBER(OFFSET('Sanitation Data'!$H$11,0,10*ROW('Sanitation Data'!H171))),'Data Summary'!DH177="Yes"),OFFSET('Sanitation Data'!$H$11,0,10*ROW('Sanitation Data'!H171)),NA())</f>
        <v>#N/A</v>
      </c>
      <c r="AT177" s="91" t="e">
        <f ca="true">+IF(AND(ISNUMBER(OFFSET('Sanitation Data'!$H$12,0,10*ROW('Sanitation Data'!H171))),'Data Summary'!DI177="Yes"),OFFSET('Sanitation Data'!$H$12,0,10*ROW('Sanitation Data'!H171)),NA())</f>
        <v>#N/A</v>
      </c>
      <c r="AU177" s="91" t="e">
        <f ca="true">+IF(AND(ISNUMBER(OFFSET('Sanitation Data'!$I$4,0,10*ROW('Sanitation Data'!I171))),'Data Summary'!DJ177="Yes"),100-OFFSET('Sanitation Data'!$I$4,0,10*ROW('Sanitation Data'!I171)),NA())</f>
        <v>#N/A</v>
      </c>
      <c r="AV177" s="91" t="e">
        <f ca="true">+IF(AND(ISNUMBER(OFFSET('Sanitation Data'!$I$6,0,10*ROW('Sanitation Data'!I171))),'Data Summary'!DK177="Yes"),OFFSET('Sanitation Data'!$I$6,0,10*ROW('Sanitation Data'!I171)),NA())</f>
        <v>#N/A</v>
      </c>
      <c r="AW177" s="91" t="e">
        <f ca="true">+IF(AND(ISNUMBER(OFFSET('Sanitation Data'!$I$10,0,10*ROW('Sanitation Data'!I171))),'Data Summary'!DL177="Yes"),OFFSET('Sanitation Data'!$I$10,0,10*ROW('Sanitation Data'!I171)),NA())</f>
        <v>#N/A</v>
      </c>
      <c r="AX177" s="91" t="e">
        <f ca="true">+IF(AND(ISNUMBER(OFFSET('Sanitation Data'!$I$11,0,10*ROW('Sanitation Data'!I171))),'Data Summary'!DM177="Yes"),OFFSET('Sanitation Data'!$I$11,0,10*ROW('Sanitation Data'!I171)),NA())</f>
        <v>#N/A</v>
      </c>
      <c r="AY177" s="91" t="e">
        <f ca="true">+IF(AND(ISNUMBER(OFFSET('Sanitation Data'!$I$12,0,10*ROW('Sanitation Data'!I171))),'Data Summary'!DN177="Yes"),OFFSET('Sanitation Data'!$I$12,0,10*ROW('Sanitation Data'!I171)),NA())</f>
        <v>#N/A</v>
      </c>
      <c r="AZ177" s="92" t="e">
        <f ca="true">+IF(AND(ISNUMBER(OFFSET('Hygiene Data'!$D$5,0,10*ROW('Hygiene Data'!D171))),'Data Summary'!DO177="Yes"),OFFSET('Hygiene Data'!$D$5,0,10*ROW('Hygiene Data'!D171)),NA())</f>
        <v>#N/A</v>
      </c>
      <c r="BA177" s="92" t="e">
        <f ca="true">+IF(AND(ISNUMBER(OFFSET('Hygiene Data'!$D$7,0,10*ROW('Hygiene Data'!D171))),'Data Summary'!DP177="Yes"),OFFSET('Hygiene Data'!$D$7,0,10*ROW('Hygiene Data'!D171)),NA())</f>
        <v>#N/A</v>
      </c>
      <c r="BB177" s="92" t="e">
        <f ca="true">+IF(AND(ISNUMBER(OFFSET('Hygiene Data'!$D$9,0,10*ROW('Hygiene Data'!D171))),'Data Summary'!DQ177="Yes"),OFFSET('Hygiene Data'!$D$9,0,10*ROW('Hygiene Data'!D171)),NA())</f>
        <v>#N/A</v>
      </c>
      <c r="BC177" s="92" t="e">
        <f ca="true">+IF(AND(ISNUMBER(OFFSET('Hygiene Data'!$E$5,0,10*ROW('Hygiene Data'!E171))),'Data Summary'!DR177="Yes"),OFFSET('Hygiene Data'!$E$5,0,10*ROW('Hygiene Data'!E171)),NA())</f>
        <v>#N/A</v>
      </c>
      <c r="BD177" s="92" t="e">
        <f ca="true">+IF(AND(ISNUMBER(OFFSET('Hygiene Data'!$E$7,0,10*ROW('Hygiene Data'!E171))),'Data Summary'!DS177="Yes"),OFFSET('Hygiene Data'!$E$7,0,10*ROW('Hygiene Data'!E171)),NA())</f>
        <v>#N/A</v>
      </c>
      <c r="BE177" s="92" t="e">
        <f ca="true">+IF(AND(ISNUMBER(OFFSET('Hygiene Data'!$E$9,0,10*ROW('Hygiene Data'!E171))),'Data Summary'!DT177="Yes"),OFFSET('Hygiene Data'!$E$9,0,10*ROW('Hygiene Data'!E171)),NA())</f>
        <v>#N/A</v>
      </c>
      <c r="BF177" s="92" t="e">
        <f ca="true">+IF(AND(ISNUMBER(OFFSET('Hygiene Data'!$F$5,0,10*ROW('Hygiene Data'!F171))),'Data Summary'!DU177="Yes"),OFFSET('Hygiene Data'!$F$5,0,10*ROW('Hygiene Data'!F171)),NA())</f>
        <v>#N/A</v>
      </c>
      <c r="BG177" s="92" t="e">
        <f ca="true">+IF(AND(ISNUMBER(OFFSET('Hygiene Data'!$F$7,0,10*ROW('Hygiene Data'!F171))),'Data Summary'!DV177="Yes"),OFFSET('Hygiene Data'!$F$7,0,10*ROW('Hygiene Data'!F171)),NA())</f>
        <v>#N/A</v>
      </c>
      <c r="BH177" s="92" t="e">
        <f ca="true">+IF(AND(ISNUMBER(OFFSET('Hygiene Data'!$F$9,0,10*ROW('Hygiene Data'!F171))),'Data Summary'!DW177="Yes"),OFFSET('Hygiene Data'!$F$9,0,10*ROW('Hygiene Data'!F171)),NA())</f>
        <v>#N/A</v>
      </c>
      <c r="BI177" s="92" t="e">
        <f ca="true">+IF(AND(ISNUMBER(OFFSET('Hygiene Data'!$G$5,0,10*ROW('Hygiene Data'!G171))),'Data Summary'!DX177="Yes"),OFFSET('Hygiene Data'!$G$5,0,10*ROW('Hygiene Data'!G171)),NA())</f>
        <v>#N/A</v>
      </c>
      <c r="BJ177" s="92" t="e">
        <f ca="true">+IF(AND(ISNUMBER(OFFSET('Hygiene Data'!$G$7,0,10*ROW('Hygiene Data'!G171))),'Data Summary'!DY177="Yes"),OFFSET('Hygiene Data'!$G$7,0,10*ROW('Hygiene Data'!G171)),NA())</f>
        <v>#N/A</v>
      </c>
      <c r="BK177" s="92" t="e">
        <f ca="true">+IF(AND(ISNUMBER(OFFSET('Hygiene Data'!$G$9,0,10*ROW('Hygiene Data'!G171))),'Data Summary'!DZ177="Yes"),OFFSET('Hygiene Data'!$G$9,0,10*ROW('Hygiene Data'!G171)),NA())</f>
        <v>#N/A</v>
      </c>
      <c r="BL177" s="92" t="e">
        <f ca="true">+IF(AND(ISNUMBER(OFFSET('Hygiene Data'!$H$5,0,10*ROW('Hygiene Data'!H171))),'Data Summary'!EA177="Yes"),OFFSET('Hygiene Data'!$H$5,0,10*ROW('Hygiene Data'!H171)),NA())</f>
        <v>#N/A</v>
      </c>
      <c r="BM177" s="92" t="e">
        <f ca="true">+IF(AND(ISNUMBER(OFFSET('Hygiene Data'!$H$7,0,10*ROW('Hygiene Data'!H171))),'Data Summary'!EB177="Yes"),OFFSET('Hygiene Data'!$H$7,0,10*ROW('Hygiene Data'!H171)),NA())</f>
        <v>#N/A</v>
      </c>
      <c r="BN177" s="92" t="e">
        <f ca="true">+IF(AND(ISNUMBER(OFFSET('Hygiene Data'!$H$9,0,10*ROW('Hygiene Data'!H171))),'Data Summary'!EC177="Yes"),OFFSET('Hygiene Data'!$H$9,0,10*ROW('Hygiene Data'!H171)),NA())</f>
        <v>#N/A</v>
      </c>
      <c r="BO177" s="92" t="e">
        <f ca="true">+IF(AND(ISNUMBER(OFFSET('Hygiene Data'!$I$5,0,10*ROW('Hygiene Data'!I171))),'Data Summary'!ED177="Yes"),OFFSET('Hygiene Data'!$I$5,0,10*ROW('Hygiene Data'!I171)),NA())</f>
        <v>#N/A</v>
      </c>
      <c r="BP177" s="92" t="e">
        <f ca="true">+IF(AND(ISNUMBER(OFFSET('Hygiene Data'!$I$7,0,10*ROW('Hygiene Data'!I171))),'Data Summary'!EE177="Yes"),OFFSET('Hygiene Data'!$I$7,0,10*ROW('Hygiene Data'!I171)),NA())</f>
        <v>#N/A</v>
      </c>
      <c r="BQ177" s="92"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4" t="str">
        <f ca="true">+IF(ISTEXT('Data Summary'!B178),'Data Summary'!B178,"")</f>
        <v/>
      </c>
      <c r="C178" s="327" t="e">
        <f ca="true">+VALUE('Data Summary'!C178)</f>
        <v>#VALUE!</v>
      </c>
      <c r="D178" s="90" t="e">
        <f ca="true">+IF(AND(ISNUMBER(OFFSET('Water Data'!$D$4,0,10*ROW('Water Data'!D172))),'Data Summary'!BS178="Yes"),100-OFFSET('Water Data'!$D$4,0,10*ROW('Water Data'!D172)),NA())</f>
        <v>#N/A</v>
      </c>
      <c r="E178" s="90" t="e">
        <f ca="true">+IF(AND(ISNUMBER(OFFSET('Water Data'!$D$6,0,10*ROW('Water Data'!D172))),'Data Summary'!BT178="Yes"),OFFSET('Water Data'!$D$6,0,10*ROW('Water Data'!D172)),NA())</f>
        <v>#N/A</v>
      </c>
      <c r="F178" s="90" t="e">
        <f ca="true">+IF(AND(ISNUMBER(OFFSET('Water Data'!$D$9,0,10*ROW('Water Data'!D172))),'Data Summary'!BU178="Yes"),OFFSET('Water Data'!$D$9,0,10*ROW('Water Data'!D172)),NA())</f>
        <v>#N/A</v>
      </c>
      <c r="G178" s="90" t="e">
        <f ca="true">+IF(AND(ISNUMBER(OFFSET('Water Data'!$E$4,0,10*ROW('Water Data'!E172))),'Data Summary'!BV178="Yes"),100-OFFSET('Water Data'!$E$4,0,10*ROW('Water Data'!E172)),NA())</f>
        <v>#N/A</v>
      </c>
      <c r="H178" s="90" t="e">
        <f ca="true">+IF(AND(ISNUMBER(OFFSET('Water Data'!$E$6,0,10*ROW('Water Data'!E172))),'Data Summary'!BW178="Yes"),OFFSET('Water Data'!$E$6,0,10*ROW('Water Data'!E172)),NA())</f>
        <v>#N/A</v>
      </c>
      <c r="I178" s="90" t="e">
        <f ca="true">+IF(AND(ISNUMBER(OFFSET('Water Data'!$E$9,0,10*ROW('Water Data'!E172))),'Data Summary'!BX178="Yes"),OFFSET('Water Data'!$E$9,0,10*ROW('Water Data'!E172)),NA())</f>
        <v>#N/A</v>
      </c>
      <c r="J178" s="90" t="e">
        <f ca="true">+IF(AND(ISNUMBER(OFFSET('Water Data'!$F$4,0,10*ROW('Water Data'!F172))),'Data Summary'!BY178="Yes"),100-OFFSET('Water Data'!$F$4,0,10*ROW('Water Data'!F172)),NA())</f>
        <v>#N/A</v>
      </c>
      <c r="K178" s="90" t="e">
        <f ca="true">+IF(AND(ISNUMBER(OFFSET('Water Data'!$F$6,0,10*ROW('Water Data'!F172))),'Data Summary'!BZ178="Yes"),OFFSET('Water Data'!$F$6,0,10*ROW('Water Data'!F172)),NA())</f>
        <v>#N/A</v>
      </c>
      <c r="L178" s="90" t="e">
        <f ca="true">+IF(AND(ISNUMBER(OFFSET('Water Data'!$F$9,0,10*ROW('Water Data'!F172))),'Data Summary'!CA178="Yes"),OFFSET('Water Data'!$F$9,0,10*ROW('Water Data'!F172)),NA())</f>
        <v>#N/A</v>
      </c>
      <c r="M178" s="90" t="e">
        <f ca="true">+IF(AND(ISNUMBER(OFFSET('Water Data'!$G$4,0,10*ROW('Water Data'!G172))),'Data Summary'!CB178="Yes"),100-OFFSET('Water Data'!$G$4,0,10*ROW('Water Data'!G172)),NA())</f>
        <v>#N/A</v>
      </c>
      <c r="N178" s="90" t="e">
        <f ca="true">+IF(AND(ISNUMBER(OFFSET('Water Data'!$G$6,0,10*ROW('Water Data'!G172))),'Data Summary'!CC178="Yes"),OFFSET('Water Data'!$G$6,0,10*ROW('Water Data'!G172)),NA())</f>
        <v>#N/A</v>
      </c>
      <c r="O178" s="90" t="e">
        <f ca="true">+IF(AND(ISNUMBER(OFFSET('Water Data'!$G$9,0,10*ROW('Water Data'!G172))),'Data Summary'!CD178="Yes"),OFFSET('Water Data'!$G$9,0,10*ROW('Water Data'!G172)),NA())</f>
        <v>#N/A</v>
      </c>
      <c r="P178" s="90" t="e">
        <f ca="true">+IF(AND(ISNUMBER(OFFSET('Water Data'!$H$4,0,10*ROW('Water Data'!H172))),'Data Summary'!CE178="Yes"),100-OFFSET('Water Data'!$H$4,0,10*ROW('Water Data'!H172)),NA())</f>
        <v>#N/A</v>
      </c>
      <c r="Q178" s="90" t="e">
        <f ca="true">+IF(AND(ISNUMBER(OFFSET('Water Data'!$H$6,0,10*ROW('Water Data'!H172))),'Data Summary'!CF178="Yes"),OFFSET('Water Data'!$H$6,0,10*ROW('Water Data'!H172)),NA())</f>
        <v>#N/A</v>
      </c>
      <c r="R178" s="90" t="e">
        <f ca="true">+IF(AND(ISNUMBER(OFFSET('Water Data'!$H$9,0,10*ROW('Water Data'!H172))),'Data Summary'!CG178="Yes"),OFFSET('Water Data'!$H$9,0,10*ROW('Water Data'!H172)),NA())</f>
        <v>#N/A</v>
      </c>
      <c r="S178" s="90" t="e">
        <f ca="true">+IF(AND(ISNUMBER(OFFSET('Water Data'!$I$4,0,10*ROW('Water Data'!I172))),'Data Summary'!CH178="Yes"),100-OFFSET('Water Data'!$I$4,0,10*ROW('Water Data'!I172)),NA())</f>
        <v>#N/A</v>
      </c>
      <c r="T178" s="90" t="e">
        <f ca="true">+IF(AND(ISNUMBER(OFFSET('Water Data'!$I$6,0,10*ROW('Water Data'!I172))),'Data Summary'!CI178="Yes"),OFFSET('Water Data'!$I$6,0,10*ROW('Water Data'!I172)),NA())</f>
        <v>#N/A</v>
      </c>
      <c r="U178" s="90" t="e">
        <f ca="true">+IF(AND(ISNUMBER(OFFSET('Water Data'!$I$9,0,10*ROW('Water Data'!I172))),'Data Summary'!CJ178="Yes"),OFFSET('Water Data'!$I$9,0,10*ROW('Water Data'!I172)),NA())</f>
        <v>#N/A</v>
      </c>
      <c r="V178" s="91" t="e">
        <f ca="true">+IF(AND(ISNUMBER(OFFSET('Sanitation Data'!$D$4,0,10*ROW('Sanitation Data'!D172))),'Data Summary'!CK178="Yes"),100-OFFSET('Sanitation Data'!$D$4,0,10*ROW('Sanitation Data'!D172)),NA())</f>
        <v>#N/A</v>
      </c>
      <c r="W178" s="91" t="e">
        <f ca="true">+IF(AND(ISNUMBER(OFFSET('Sanitation Data'!$D$6,0,10*ROW('Sanitation Data'!D172))),'Data Summary'!CL178="Yes"),OFFSET('Sanitation Data'!$D$6,0,10*ROW('Sanitation Data'!D172)),NA())</f>
        <v>#N/A</v>
      </c>
      <c r="X178" s="91" t="e">
        <f ca="true">+IF(AND(ISNUMBER(OFFSET('Sanitation Data'!$D$10,0,10*ROW('Sanitation Data'!D172))),'Data Summary'!CM178="Yes"),OFFSET('Sanitation Data'!$D$10,0,10*ROW('Sanitation Data'!D172)),NA())</f>
        <v>#N/A</v>
      </c>
      <c r="Y178" s="91" t="e">
        <f ca="true">+IF(AND(ISNUMBER(OFFSET('Sanitation Data'!$D$11,0,10*ROW('Sanitation Data'!D172))),'Data Summary'!CN178="Yes"),OFFSET('Sanitation Data'!$D$11,0,10*ROW('Sanitation Data'!D172)),NA())</f>
        <v>#N/A</v>
      </c>
      <c r="Z178" s="91" t="e">
        <f ca="true">+IF(AND(ISNUMBER(OFFSET('Sanitation Data'!$D$12,0,10*ROW('Sanitation Data'!D172))),'Data Summary'!CO178="Yes"),OFFSET('Sanitation Data'!$D$12,0,10*ROW('Sanitation Data'!D172)),NA())</f>
        <v>#N/A</v>
      </c>
      <c r="AA178" s="91" t="e">
        <f ca="true">+IF(AND(ISNUMBER(OFFSET('Sanitation Data'!$E$4,0,10*ROW('Sanitation Data'!E172))),'Data Summary'!CP178="Yes"),100-OFFSET('Sanitation Data'!$E$4,0,10*ROW('Sanitation Data'!E172)),NA())</f>
        <v>#N/A</v>
      </c>
      <c r="AB178" s="91" t="e">
        <f ca="true">+IF(AND(ISNUMBER(OFFSET('Sanitation Data'!$E$6,0,10*ROW('Sanitation Data'!E172))),'Data Summary'!CQ178="Yes"),OFFSET('Sanitation Data'!$E$6,0,10*ROW('Sanitation Data'!E172)),NA())</f>
        <v>#N/A</v>
      </c>
      <c r="AC178" s="91" t="e">
        <f ca="true">+IF(AND(ISNUMBER(OFFSET('Sanitation Data'!$E$10,0,10*ROW('Sanitation Data'!E172))),'Data Summary'!CR178="Yes"),OFFSET('Sanitation Data'!$E$10,0,10*ROW('Sanitation Data'!E172)),NA())</f>
        <v>#N/A</v>
      </c>
      <c r="AD178" s="91" t="e">
        <f ca="true">+IF(AND(ISNUMBER(OFFSET('Sanitation Data'!$E$11,0,10*ROW('Sanitation Data'!E172))),'Data Summary'!CS178="Yes"),OFFSET('Sanitation Data'!$E$11,0,10*ROW('Sanitation Data'!E172)),NA())</f>
        <v>#N/A</v>
      </c>
      <c r="AE178" s="91" t="e">
        <f ca="true">+IF(AND(ISNUMBER(OFFSET('Sanitation Data'!$E$12,0,10*ROW('Sanitation Data'!E172))),'Data Summary'!CT178="Yes"),OFFSET('Sanitation Data'!$E$12,0,10*ROW('Sanitation Data'!E172)),NA())</f>
        <v>#N/A</v>
      </c>
      <c r="AF178" s="91" t="e">
        <f ca="true">+IF(AND(ISNUMBER(OFFSET('Sanitation Data'!$F$4,0,10*ROW('Sanitation Data'!F172))),'Data Summary'!CU178="Yes"),100-OFFSET('Sanitation Data'!$F$4,0,10*ROW('Sanitation Data'!F172)),NA())</f>
        <v>#N/A</v>
      </c>
      <c r="AG178" s="91" t="e">
        <f ca="true">+IF(AND(ISNUMBER(OFFSET('Sanitation Data'!$F$6,0,10*ROW('Sanitation Data'!F172))),'Data Summary'!CV178="Yes"),OFFSET('Sanitation Data'!$F$6,0,10*ROW('Sanitation Data'!F172)),NA())</f>
        <v>#N/A</v>
      </c>
      <c r="AH178" s="91" t="e">
        <f ca="true">+IF(AND(ISNUMBER(OFFSET('Sanitation Data'!$F$10,0,10*ROW('Sanitation Data'!F172))),'Data Summary'!CW178="Yes"),OFFSET('Sanitation Data'!$F$10,0,10*ROW('Sanitation Data'!F172)),NA())</f>
        <v>#N/A</v>
      </c>
      <c r="AI178" s="91" t="e">
        <f ca="true">+IF(AND(ISNUMBER(OFFSET('Sanitation Data'!$F$11,0,10*ROW('Sanitation Data'!F172))),'Data Summary'!CX178="Yes"),OFFSET('Sanitation Data'!$F$11,0,10*ROW('Sanitation Data'!F172)),NA())</f>
        <v>#N/A</v>
      </c>
      <c r="AJ178" s="91" t="e">
        <f ca="true">+IF(AND(ISNUMBER(OFFSET('Sanitation Data'!$F$12,0,10*ROW('Sanitation Data'!F172))),'Data Summary'!CY178="Yes"),OFFSET('Sanitation Data'!$F$12,0,10*ROW('Sanitation Data'!F172)),NA())</f>
        <v>#N/A</v>
      </c>
      <c r="AK178" s="91" t="e">
        <f ca="true">+IF(AND(ISNUMBER(OFFSET('Sanitation Data'!$G$4,0,10*ROW('Sanitation Data'!G172))),'Data Summary'!CZ178="Yes"),100-OFFSET('Sanitation Data'!$G$4,0,10*ROW('Sanitation Data'!G172)),NA())</f>
        <v>#N/A</v>
      </c>
      <c r="AL178" s="91" t="e">
        <f ca="true">+IF(AND(ISNUMBER(OFFSET('Sanitation Data'!$G$6,0,10*ROW('Sanitation Data'!G172))),'Data Summary'!DA178="Yes"),OFFSET('Sanitation Data'!$G$6,0,10*ROW('Sanitation Data'!G172)),NA())</f>
        <v>#N/A</v>
      </c>
      <c r="AM178" s="91" t="e">
        <f ca="true">+IF(AND(ISNUMBER(OFFSET('Sanitation Data'!$G$10,0,10*ROW('Sanitation Data'!G172))),'Data Summary'!DB178="Yes"),OFFSET('Sanitation Data'!$G$10,0,10*ROW('Sanitation Data'!G172)),NA())</f>
        <v>#N/A</v>
      </c>
      <c r="AN178" s="91" t="e">
        <f ca="true">+IF(AND(ISNUMBER(OFFSET('Sanitation Data'!$G$11,0,10*ROW('Sanitation Data'!G172))),'Data Summary'!DC178="Yes"),OFFSET('Sanitation Data'!$G$11,0,10*ROW('Sanitation Data'!G172)),NA())</f>
        <v>#N/A</v>
      </c>
      <c r="AO178" s="91" t="e">
        <f ca="true">+IF(AND(ISNUMBER(OFFSET('Sanitation Data'!$G$12,0,10*ROW('Sanitation Data'!G172))),'Data Summary'!DD178="Yes"),OFFSET('Sanitation Data'!$G$12,0,10*ROW('Sanitation Data'!G172)),NA())</f>
        <v>#N/A</v>
      </c>
      <c r="AP178" s="91" t="e">
        <f ca="true">+IF(AND(ISNUMBER(OFFSET('Sanitation Data'!$H$4,0,10*ROW('Sanitation Data'!H172))),'Data Summary'!DE178="Yes"),100-OFFSET('Sanitation Data'!$H$4,0,10*ROW('Sanitation Data'!H172)),NA())</f>
        <v>#N/A</v>
      </c>
      <c r="AQ178" s="91" t="e">
        <f ca="true">+IF(AND(ISNUMBER(OFFSET('Sanitation Data'!$H$6,0,10*ROW('Sanitation Data'!H172))),'Data Summary'!DF178="Yes"),OFFSET('Sanitation Data'!$H$6,0,10*ROW('Sanitation Data'!H172)),NA())</f>
        <v>#N/A</v>
      </c>
      <c r="AR178" s="91" t="e">
        <f ca="true">+IF(AND(ISNUMBER(OFFSET('Sanitation Data'!$H$10,0,10*ROW('Sanitation Data'!H172))),'Data Summary'!DG178="Yes"),OFFSET('Sanitation Data'!$H$10,0,10*ROW('Sanitation Data'!H172)),NA())</f>
        <v>#N/A</v>
      </c>
      <c r="AS178" s="91" t="e">
        <f ca="true">+IF(AND(ISNUMBER(OFFSET('Sanitation Data'!$H$11,0,10*ROW('Sanitation Data'!H172))),'Data Summary'!DH178="Yes"),OFFSET('Sanitation Data'!$H$11,0,10*ROW('Sanitation Data'!H172)),NA())</f>
        <v>#N/A</v>
      </c>
      <c r="AT178" s="91" t="e">
        <f ca="true">+IF(AND(ISNUMBER(OFFSET('Sanitation Data'!$H$12,0,10*ROW('Sanitation Data'!H172))),'Data Summary'!DI178="Yes"),OFFSET('Sanitation Data'!$H$12,0,10*ROW('Sanitation Data'!H172)),NA())</f>
        <v>#N/A</v>
      </c>
      <c r="AU178" s="91" t="e">
        <f ca="true">+IF(AND(ISNUMBER(OFFSET('Sanitation Data'!$I$4,0,10*ROW('Sanitation Data'!I172))),'Data Summary'!DJ178="Yes"),100-OFFSET('Sanitation Data'!$I$4,0,10*ROW('Sanitation Data'!I172)),NA())</f>
        <v>#N/A</v>
      </c>
      <c r="AV178" s="91" t="e">
        <f ca="true">+IF(AND(ISNUMBER(OFFSET('Sanitation Data'!$I$6,0,10*ROW('Sanitation Data'!I172))),'Data Summary'!DK178="Yes"),OFFSET('Sanitation Data'!$I$6,0,10*ROW('Sanitation Data'!I172)),NA())</f>
        <v>#N/A</v>
      </c>
      <c r="AW178" s="91" t="e">
        <f ca="true">+IF(AND(ISNUMBER(OFFSET('Sanitation Data'!$I$10,0,10*ROW('Sanitation Data'!I172))),'Data Summary'!DL178="Yes"),OFFSET('Sanitation Data'!$I$10,0,10*ROW('Sanitation Data'!I172)),NA())</f>
        <v>#N/A</v>
      </c>
      <c r="AX178" s="91" t="e">
        <f ca="true">+IF(AND(ISNUMBER(OFFSET('Sanitation Data'!$I$11,0,10*ROW('Sanitation Data'!I172))),'Data Summary'!DM178="Yes"),OFFSET('Sanitation Data'!$I$11,0,10*ROW('Sanitation Data'!I172)),NA())</f>
        <v>#N/A</v>
      </c>
      <c r="AY178" s="91" t="e">
        <f ca="true">+IF(AND(ISNUMBER(OFFSET('Sanitation Data'!$I$12,0,10*ROW('Sanitation Data'!I172))),'Data Summary'!DN178="Yes"),OFFSET('Sanitation Data'!$I$12,0,10*ROW('Sanitation Data'!I172)),NA())</f>
        <v>#N/A</v>
      </c>
      <c r="AZ178" s="92" t="e">
        <f ca="true">+IF(AND(ISNUMBER(OFFSET('Hygiene Data'!$D$5,0,10*ROW('Hygiene Data'!D172))),'Data Summary'!DO178="Yes"),OFFSET('Hygiene Data'!$D$5,0,10*ROW('Hygiene Data'!D172)),NA())</f>
        <v>#N/A</v>
      </c>
      <c r="BA178" s="92" t="e">
        <f ca="true">+IF(AND(ISNUMBER(OFFSET('Hygiene Data'!$D$7,0,10*ROW('Hygiene Data'!D172))),'Data Summary'!DP178="Yes"),OFFSET('Hygiene Data'!$D$7,0,10*ROW('Hygiene Data'!D172)),NA())</f>
        <v>#N/A</v>
      </c>
      <c r="BB178" s="92" t="e">
        <f ca="true">+IF(AND(ISNUMBER(OFFSET('Hygiene Data'!$D$9,0,10*ROW('Hygiene Data'!D172))),'Data Summary'!DQ178="Yes"),OFFSET('Hygiene Data'!$D$9,0,10*ROW('Hygiene Data'!D172)),NA())</f>
        <v>#N/A</v>
      </c>
      <c r="BC178" s="92" t="e">
        <f ca="true">+IF(AND(ISNUMBER(OFFSET('Hygiene Data'!$E$5,0,10*ROW('Hygiene Data'!E172))),'Data Summary'!DR178="Yes"),OFFSET('Hygiene Data'!$E$5,0,10*ROW('Hygiene Data'!E172)),NA())</f>
        <v>#N/A</v>
      </c>
      <c r="BD178" s="92" t="e">
        <f ca="true">+IF(AND(ISNUMBER(OFFSET('Hygiene Data'!$E$7,0,10*ROW('Hygiene Data'!E172))),'Data Summary'!DS178="Yes"),OFFSET('Hygiene Data'!$E$7,0,10*ROW('Hygiene Data'!E172)),NA())</f>
        <v>#N/A</v>
      </c>
      <c r="BE178" s="92" t="e">
        <f ca="true">+IF(AND(ISNUMBER(OFFSET('Hygiene Data'!$E$9,0,10*ROW('Hygiene Data'!E172))),'Data Summary'!DT178="Yes"),OFFSET('Hygiene Data'!$E$9,0,10*ROW('Hygiene Data'!E172)),NA())</f>
        <v>#N/A</v>
      </c>
      <c r="BF178" s="92" t="e">
        <f ca="true">+IF(AND(ISNUMBER(OFFSET('Hygiene Data'!$F$5,0,10*ROW('Hygiene Data'!F172))),'Data Summary'!DU178="Yes"),OFFSET('Hygiene Data'!$F$5,0,10*ROW('Hygiene Data'!F172)),NA())</f>
        <v>#N/A</v>
      </c>
      <c r="BG178" s="92" t="e">
        <f ca="true">+IF(AND(ISNUMBER(OFFSET('Hygiene Data'!$F$7,0,10*ROW('Hygiene Data'!F172))),'Data Summary'!DV178="Yes"),OFFSET('Hygiene Data'!$F$7,0,10*ROW('Hygiene Data'!F172)),NA())</f>
        <v>#N/A</v>
      </c>
      <c r="BH178" s="92" t="e">
        <f ca="true">+IF(AND(ISNUMBER(OFFSET('Hygiene Data'!$F$9,0,10*ROW('Hygiene Data'!F172))),'Data Summary'!DW178="Yes"),OFFSET('Hygiene Data'!$F$9,0,10*ROW('Hygiene Data'!F172)),NA())</f>
        <v>#N/A</v>
      </c>
      <c r="BI178" s="92" t="e">
        <f ca="true">+IF(AND(ISNUMBER(OFFSET('Hygiene Data'!$G$5,0,10*ROW('Hygiene Data'!G172))),'Data Summary'!DX178="Yes"),OFFSET('Hygiene Data'!$G$5,0,10*ROW('Hygiene Data'!G172)),NA())</f>
        <v>#N/A</v>
      </c>
      <c r="BJ178" s="92" t="e">
        <f ca="true">+IF(AND(ISNUMBER(OFFSET('Hygiene Data'!$G$7,0,10*ROW('Hygiene Data'!G172))),'Data Summary'!DY178="Yes"),OFFSET('Hygiene Data'!$G$7,0,10*ROW('Hygiene Data'!G172)),NA())</f>
        <v>#N/A</v>
      </c>
      <c r="BK178" s="92" t="e">
        <f ca="true">+IF(AND(ISNUMBER(OFFSET('Hygiene Data'!$G$9,0,10*ROW('Hygiene Data'!G172))),'Data Summary'!DZ178="Yes"),OFFSET('Hygiene Data'!$G$9,0,10*ROW('Hygiene Data'!G172)),NA())</f>
        <v>#N/A</v>
      </c>
      <c r="BL178" s="92" t="e">
        <f ca="true">+IF(AND(ISNUMBER(OFFSET('Hygiene Data'!$H$5,0,10*ROW('Hygiene Data'!H172))),'Data Summary'!EA178="Yes"),OFFSET('Hygiene Data'!$H$5,0,10*ROW('Hygiene Data'!H172)),NA())</f>
        <v>#N/A</v>
      </c>
      <c r="BM178" s="92" t="e">
        <f ca="true">+IF(AND(ISNUMBER(OFFSET('Hygiene Data'!$H$7,0,10*ROW('Hygiene Data'!H172))),'Data Summary'!EB178="Yes"),OFFSET('Hygiene Data'!$H$7,0,10*ROW('Hygiene Data'!H172)),NA())</f>
        <v>#N/A</v>
      </c>
      <c r="BN178" s="92" t="e">
        <f ca="true">+IF(AND(ISNUMBER(OFFSET('Hygiene Data'!$H$9,0,10*ROW('Hygiene Data'!H172))),'Data Summary'!EC178="Yes"),OFFSET('Hygiene Data'!$H$9,0,10*ROW('Hygiene Data'!H172)),NA())</f>
        <v>#N/A</v>
      </c>
      <c r="BO178" s="92" t="e">
        <f ca="true">+IF(AND(ISNUMBER(OFFSET('Hygiene Data'!$I$5,0,10*ROW('Hygiene Data'!I172))),'Data Summary'!ED178="Yes"),OFFSET('Hygiene Data'!$I$5,0,10*ROW('Hygiene Data'!I172)),NA())</f>
        <v>#N/A</v>
      </c>
      <c r="BP178" s="92" t="e">
        <f ca="true">+IF(AND(ISNUMBER(OFFSET('Hygiene Data'!$I$7,0,10*ROW('Hygiene Data'!I172))),'Data Summary'!EE178="Yes"),OFFSET('Hygiene Data'!$I$7,0,10*ROW('Hygiene Data'!I172)),NA())</f>
        <v>#N/A</v>
      </c>
      <c r="BQ178" s="92"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4" t="str">
        <f ca="true">+IF(ISTEXT('Data Summary'!B179),'Data Summary'!B179,"")</f>
        <v/>
      </c>
      <c r="C179" s="327" t="e">
        <f ca="true">+VALUE('Data Summary'!C179)</f>
        <v>#VALUE!</v>
      </c>
      <c r="D179" s="90" t="e">
        <f ca="true">+IF(AND(ISNUMBER(OFFSET('Water Data'!$D$4,0,10*ROW('Water Data'!D173))),'Data Summary'!BS179="Yes"),100-OFFSET('Water Data'!$D$4,0,10*ROW('Water Data'!D173)),NA())</f>
        <v>#N/A</v>
      </c>
      <c r="E179" s="90" t="e">
        <f ca="true">+IF(AND(ISNUMBER(OFFSET('Water Data'!$D$6,0,10*ROW('Water Data'!D173))),'Data Summary'!BT179="Yes"),OFFSET('Water Data'!$D$6,0,10*ROW('Water Data'!D173)),NA())</f>
        <v>#N/A</v>
      </c>
      <c r="F179" s="90" t="e">
        <f ca="true">+IF(AND(ISNUMBER(OFFSET('Water Data'!$D$9,0,10*ROW('Water Data'!D173))),'Data Summary'!BU179="Yes"),OFFSET('Water Data'!$D$9,0,10*ROW('Water Data'!D173)),NA())</f>
        <v>#N/A</v>
      </c>
      <c r="G179" s="90" t="e">
        <f ca="true">+IF(AND(ISNUMBER(OFFSET('Water Data'!$E$4,0,10*ROW('Water Data'!E173))),'Data Summary'!BV179="Yes"),100-OFFSET('Water Data'!$E$4,0,10*ROW('Water Data'!E173)),NA())</f>
        <v>#N/A</v>
      </c>
      <c r="H179" s="90" t="e">
        <f ca="true">+IF(AND(ISNUMBER(OFFSET('Water Data'!$E$6,0,10*ROW('Water Data'!E173))),'Data Summary'!BW179="Yes"),OFFSET('Water Data'!$E$6,0,10*ROW('Water Data'!E173)),NA())</f>
        <v>#N/A</v>
      </c>
      <c r="I179" s="90" t="e">
        <f ca="true">+IF(AND(ISNUMBER(OFFSET('Water Data'!$E$9,0,10*ROW('Water Data'!E173))),'Data Summary'!BX179="Yes"),OFFSET('Water Data'!$E$9,0,10*ROW('Water Data'!E173)),NA())</f>
        <v>#N/A</v>
      </c>
      <c r="J179" s="90" t="e">
        <f ca="true">+IF(AND(ISNUMBER(OFFSET('Water Data'!$F$4,0,10*ROW('Water Data'!F173))),'Data Summary'!BY179="Yes"),100-OFFSET('Water Data'!$F$4,0,10*ROW('Water Data'!F173)),NA())</f>
        <v>#N/A</v>
      </c>
      <c r="K179" s="90" t="e">
        <f ca="true">+IF(AND(ISNUMBER(OFFSET('Water Data'!$F$6,0,10*ROW('Water Data'!F173))),'Data Summary'!BZ179="Yes"),OFFSET('Water Data'!$F$6,0,10*ROW('Water Data'!F173)),NA())</f>
        <v>#N/A</v>
      </c>
      <c r="L179" s="90" t="e">
        <f ca="true">+IF(AND(ISNUMBER(OFFSET('Water Data'!$F$9,0,10*ROW('Water Data'!F173))),'Data Summary'!CA179="Yes"),OFFSET('Water Data'!$F$9,0,10*ROW('Water Data'!F173)),NA())</f>
        <v>#N/A</v>
      </c>
      <c r="M179" s="90" t="e">
        <f ca="true">+IF(AND(ISNUMBER(OFFSET('Water Data'!$G$4,0,10*ROW('Water Data'!G173))),'Data Summary'!CB179="Yes"),100-OFFSET('Water Data'!$G$4,0,10*ROW('Water Data'!G173)),NA())</f>
        <v>#N/A</v>
      </c>
      <c r="N179" s="90" t="e">
        <f ca="true">+IF(AND(ISNUMBER(OFFSET('Water Data'!$G$6,0,10*ROW('Water Data'!G173))),'Data Summary'!CC179="Yes"),OFFSET('Water Data'!$G$6,0,10*ROW('Water Data'!G173)),NA())</f>
        <v>#N/A</v>
      </c>
      <c r="O179" s="90" t="e">
        <f ca="true">+IF(AND(ISNUMBER(OFFSET('Water Data'!$G$9,0,10*ROW('Water Data'!G173))),'Data Summary'!CD179="Yes"),OFFSET('Water Data'!$G$9,0,10*ROW('Water Data'!G173)),NA())</f>
        <v>#N/A</v>
      </c>
      <c r="P179" s="90" t="e">
        <f ca="true">+IF(AND(ISNUMBER(OFFSET('Water Data'!$H$4,0,10*ROW('Water Data'!H173))),'Data Summary'!CE179="Yes"),100-OFFSET('Water Data'!$H$4,0,10*ROW('Water Data'!H173)),NA())</f>
        <v>#N/A</v>
      </c>
      <c r="Q179" s="90" t="e">
        <f ca="true">+IF(AND(ISNUMBER(OFFSET('Water Data'!$H$6,0,10*ROW('Water Data'!H173))),'Data Summary'!CF179="Yes"),OFFSET('Water Data'!$H$6,0,10*ROW('Water Data'!H173)),NA())</f>
        <v>#N/A</v>
      </c>
      <c r="R179" s="90" t="e">
        <f ca="true">+IF(AND(ISNUMBER(OFFSET('Water Data'!$H$9,0,10*ROW('Water Data'!H173))),'Data Summary'!CG179="Yes"),OFFSET('Water Data'!$H$9,0,10*ROW('Water Data'!H173)),NA())</f>
        <v>#N/A</v>
      </c>
      <c r="S179" s="90" t="e">
        <f ca="true">+IF(AND(ISNUMBER(OFFSET('Water Data'!$I$4,0,10*ROW('Water Data'!I173))),'Data Summary'!CH179="Yes"),100-OFFSET('Water Data'!$I$4,0,10*ROW('Water Data'!I173)),NA())</f>
        <v>#N/A</v>
      </c>
      <c r="T179" s="90" t="e">
        <f ca="true">+IF(AND(ISNUMBER(OFFSET('Water Data'!$I$6,0,10*ROW('Water Data'!I173))),'Data Summary'!CI179="Yes"),OFFSET('Water Data'!$I$6,0,10*ROW('Water Data'!I173)),NA())</f>
        <v>#N/A</v>
      </c>
      <c r="U179" s="90" t="e">
        <f ca="true">+IF(AND(ISNUMBER(OFFSET('Water Data'!$I$9,0,10*ROW('Water Data'!I173))),'Data Summary'!CJ179="Yes"),OFFSET('Water Data'!$I$9,0,10*ROW('Water Data'!I173)),NA())</f>
        <v>#N/A</v>
      </c>
      <c r="V179" s="91" t="e">
        <f ca="true">+IF(AND(ISNUMBER(OFFSET('Sanitation Data'!$D$4,0,10*ROW('Sanitation Data'!D173))),'Data Summary'!CK179="Yes"),100-OFFSET('Sanitation Data'!$D$4,0,10*ROW('Sanitation Data'!D173)),NA())</f>
        <v>#N/A</v>
      </c>
      <c r="W179" s="91" t="e">
        <f ca="true">+IF(AND(ISNUMBER(OFFSET('Sanitation Data'!$D$6,0,10*ROW('Sanitation Data'!D173))),'Data Summary'!CL179="Yes"),OFFSET('Sanitation Data'!$D$6,0,10*ROW('Sanitation Data'!D173)),NA())</f>
        <v>#N/A</v>
      </c>
      <c r="X179" s="91" t="e">
        <f ca="true">+IF(AND(ISNUMBER(OFFSET('Sanitation Data'!$D$10,0,10*ROW('Sanitation Data'!D173))),'Data Summary'!CM179="Yes"),OFFSET('Sanitation Data'!$D$10,0,10*ROW('Sanitation Data'!D173)),NA())</f>
        <v>#N/A</v>
      </c>
      <c r="Y179" s="91" t="e">
        <f ca="true">+IF(AND(ISNUMBER(OFFSET('Sanitation Data'!$D$11,0,10*ROW('Sanitation Data'!D173))),'Data Summary'!CN179="Yes"),OFFSET('Sanitation Data'!$D$11,0,10*ROW('Sanitation Data'!D173)),NA())</f>
        <v>#N/A</v>
      </c>
      <c r="Z179" s="91" t="e">
        <f ca="true">+IF(AND(ISNUMBER(OFFSET('Sanitation Data'!$D$12,0,10*ROW('Sanitation Data'!D173))),'Data Summary'!CO179="Yes"),OFFSET('Sanitation Data'!$D$12,0,10*ROW('Sanitation Data'!D173)),NA())</f>
        <v>#N/A</v>
      </c>
      <c r="AA179" s="91" t="e">
        <f ca="true">+IF(AND(ISNUMBER(OFFSET('Sanitation Data'!$E$4,0,10*ROW('Sanitation Data'!E173))),'Data Summary'!CP179="Yes"),100-OFFSET('Sanitation Data'!$E$4,0,10*ROW('Sanitation Data'!E173)),NA())</f>
        <v>#N/A</v>
      </c>
      <c r="AB179" s="91" t="e">
        <f ca="true">+IF(AND(ISNUMBER(OFFSET('Sanitation Data'!$E$6,0,10*ROW('Sanitation Data'!E173))),'Data Summary'!CQ179="Yes"),OFFSET('Sanitation Data'!$E$6,0,10*ROW('Sanitation Data'!E173)),NA())</f>
        <v>#N/A</v>
      </c>
      <c r="AC179" s="91" t="e">
        <f ca="true">+IF(AND(ISNUMBER(OFFSET('Sanitation Data'!$E$10,0,10*ROW('Sanitation Data'!E173))),'Data Summary'!CR179="Yes"),OFFSET('Sanitation Data'!$E$10,0,10*ROW('Sanitation Data'!E173)),NA())</f>
        <v>#N/A</v>
      </c>
      <c r="AD179" s="91" t="e">
        <f ca="true">+IF(AND(ISNUMBER(OFFSET('Sanitation Data'!$E$11,0,10*ROW('Sanitation Data'!E173))),'Data Summary'!CS179="Yes"),OFFSET('Sanitation Data'!$E$11,0,10*ROW('Sanitation Data'!E173)),NA())</f>
        <v>#N/A</v>
      </c>
      <c r="AE179" s="91" t="e">
        <f ca="true">+IF(AND(ISNUMBER(OFFSET('Sanitation Data'!$E$12,0,10*ROW('Sanitation Data'!E173))),'Data Summary'!CT179="Yes"),OFFSET('Sanitation Data'!$E$12,0,10*ROW('Sanitation Data'!E173)),NA())</f>
        <v>#N/A</v>
      </c>
      <c r="AF179" s="91" t="e">
        <f ca="true">+IF(AND(ISNUMBER(OFFSET('Sanitation Data'!$F$4,0,10*ROW('Sanitation Data'!F173))),'Data Summary'!CU179="Yes"),100-OFFSET('Sanitation Data'!$F$4,0,10*ROW('Sanitation Data'!F173)),NA())</f>
        <v>#N/A</v>
      </c>
      <c r="AG179" s="91" t="e">
        <f ca="true">+IF(AND(ISNUMBER(OFFSET('Sanitation Data'!$F$6,0,10*ROW('Sanitation Data'!F173))),'Data Summary'!CV179="Yes"),OFFSET('Sanitation Data'!$F$6,0,10*ROW('Sanitation Data'!F173)),NA())</f>
        <v>#N/A</v>
      </c>
      <c r="AH179" s="91" t="e">
        <f ca="true">+IF(AND(ISNUMBER(OFFSET('Sanitation Data'!$F$10,0,10*ROW('Sanitation Data'!F173))),'Data Summary'!CW179="Yes"),OFFSET('Sanitation Data'!$F$10,0,10*ROW('Sanitation Data'!F173)),NA())</f>
        <v>#N/A</v>
      </c>
      <c r="AI179" s="91" t="e">
        <f ca="true">+IF(AND(ISNUMBER(OFFSET('Sanitation Data'!$F$11,0,10*ROW('Sanitation Data'!F173))),'Data Summary'!CX179="Yes"),OFFSET('Sanitation Data'!$F$11,0,10*ROW('Sanitation Data'!F173)),NA())</f>
        <v>#N/A</v>
      </c>
      <c r="AJ179" s="91" t="e">
        <f ca="true">+IF(AND(ISNUMBER(OFFSET('Sanitation Data'!$F$12,0,10*ROW('Sanitation Data'!F173))),'Data Summary'!CY179="Yes"),OFFSET('Sanitation Data'!$F$12,0,10*ROW('Sanitation Data'!F173)),NA())</f>
        <v>#N/A</v>
      </c>
      <c r="AK179" s="91" t="e">
        <f ca="true">+IF(AND(ISNUMBER(OFFSET('Sanitation Data'!$G$4,0,10*ROW('Sanitation Data'!G173))),'Data Summary'!CZ179="Yes"),100-OFFSET('Sanitation Data'!$G$4,0,10*ROW('Sanitation Data'!G173)),NA())</f>
        <v>#N/A</v>
      </c>
      <c r="AL179" s="91" t="e">
        <f ca="true">+IF(AND(ISNUMBER(OFFSET('Sanitation Data'!$G$6,0,10*ROW('Sanitation Data'!G173))),'Data Summary'!DA179="Yes"),OFFSET('Sanitation Data'!$G$6,0,10*ROW('Sanitation Data'!G173)),NA())</f>
        <v>#N/A</v>
      </c>
      <c r="AM179" s="91" t="e">
        <f ca="true">+IF(AND(ISNUMBER(OFFSET('Sanitation Data'!$G$10,0,10*ROW('Sanitation Data'!G173))),'Data Summary'!DB179="Yes"),OFFSET('Sanitation Data'!$G$10,0,10*ROW('Sanitation Data'!G173)),NA())</f>
        <v>#N/A</v>
      </c>
      <c r="AN179" s="91" t="e">
        <f ca="true">+IF(AND(ISNUMBER(OFFSET('Sanitation Data'!$G$11,0,10*ROW('Sanitation Data'!G173))),'Data Summary'!DC179="Yes"),OFFSET('Sanitation Data'!$G$11,0,10*ROW('Sanitation Data'!G173)),NA())</f>
        <v>#N/A</v>
      </c>
      <c r="AO179" s="91" t="e">
        <f ca="true">+IF(AND(ISNUMBER(OFFSET('Sanitation Data'!$G$12,0,10*ROW('Sanitation Data'!G173))),'Data Summary'!DD179="Yes"),OFFSET('Sanitation Data'!$G$12,0,10*ROW('Sanitation Data'!G173)),NA())</f>
        <v>#N/A</v>
      </c>
      <c r="AP179" s="91" t="e">
        <f ca="true">+IF(AND(ISNUMBER(OFFSET('Sanitation Data'!$H$4,0,10*ROW('Sanitation Data'!H173))),'Data Summary'!DE179="Yes"),100-OFFSET('Sanitation Data'!$H$4,0,10*ROW('Sanitation Data'!H173)),NA())</f>
        <v>#N/A</v>
      </c>
      <c r="AQ179" s="91" t="e">
        <f ca="true">+IF(AND(ISNUMBER(OFFSET('Sanitation Data'!$H$6,0,10*ROW('Sanitation Data'!H173))),'Data Summary'!DF179="Yes"),OFFSET('Sanitation Data'!$H$6,0,10*ROW('Sanitation Data'!H173)),NA())</f>
        <v>#N/A</v>
      </c>
      <c r="AR179" s="91" t="e">
        <f ca="true">+IF(AND(ISNUMBER(OFFSET('Sanitation Data'!$H$10,0,10*ROW('Sanitation Data'!H173))),'Data Summary'!DG179="Yes"),OFFSET('Sanitation Data'!$H$10,0,10*ROW('Sanitation Data'!H173)),NA())</f>
        <v>#N/A</v>
      </c>
      <c r="AS179" s="91" t="e">
        <f ca="true">+IF(AND(ISNUMBER(OFFSET('Sanitation Data'!$H$11,0,10*ROW('Sanitation Data'!H173))),'Data Summary'!DH179="Yes"),OFFSET('Sanitation Data'!$H$11,0,10*ROW('Sanitation Data'!H173)),NA())</f>
        <v>#N/A</v>
      </c>
      <c r="AT179" s="91" t="e">
        <f ca="true">+IF(AND(ISNUMBER(OFFSET('Sanitation Data'!$H$12,0,10*ROW('Sanitation Data'!H173))),'Data Summary'!DI179="Yes"),OFFSET('Sanitation Data'!$H$12,0,10*ROW('Sanitation Data'!H173)),NA())</f>
        <v>#N/A</v>
      </c>
      <c r="AU179" s="91" t="e">
        <f ca="true">+IF(AND(ISNUMBER(OFFSET('Sanitation Data'!$I$4,0,10*ROW('Sanitation Data'!I173))),'Data Summary'!DJ179="Yes"),100-OFFSET('Sanitation Data'!$I$4,0,10*ROW('Sanitation Data'!I173)),NA())</f>
        <v>#N/A</v>
      </c>
      <c r="AV179" s="91" t="e">
        <f ca="true">+IF(AND(ISNUMBER(OFFSET('Sanitation Data'!$I$6,0,10*ROW('Sanitation Data'!I173))),'Data Summary'!DK179="Yes"),OFFSET('Sanitation Data'!$I$6,0,10*ROW('Sanitation Data'!I173)),NA())</f>
        <v>#N/A</v>
      </c>
      <c r="AW179" s="91" t="e">
        <f ca="true">+IF(AND(ISNUMBER(OFFSET('Sanitation Data'!$I$10,0,10*ROW('Sanitation Data'!I173))),'Data Summary'!DL179="Yes"),OFFSET('Sanitation Data'!$I$10,0,10*ROW('Sanitation Data'!I173)),NA())</f>
        <v>#N/A</v>
      </c>
      <c r="AX179" s="91" t="e">
        <f ca="true">+IF(AND(ISNUMBER(OFFSET('Sanitation Data'!$I$11,0,10*ROW('Sanitation Data'!I173))),'Data Summary'!DM179="Yes"),OFFSET('Sanitation Data'!$I$11,0,10*ROW('Sanitation Data'!I173)),NA())</f>
        <v>#N/A</v>
      </c>
      <c r="AY179" s="91" t="e">
        <f ca="true">+IF(AND(ISNUMBER(OFFSET('Sanitation Data'!$I$12,0,10*ROW('Sanitation Data'!I173))),'Data Summary'!DN179="Yes"),OFFSET('Sanitation Data'!$I$12,0,10*ROW('Sanitation Data'!I173)),NA())</f>
        <v>#N/A</v>
      </c>
      <c r="AZ179" s="92" t="e">
        <f ca="true">+IF(AND(ISNUMBER(OFFSET('Hygiene Data'!$D$5,0,10*ROW('Hygiene Data'!D173))),'Data Summary'!DO179="Yes"),OFFSET('Hygiene Data'!$D$5,0,10*ROW('Hygiene Data'!D173)),NA())</f>
        <v>#N/A</v>
      </c>
      <c r="BA179" s="92" t="e">
        <f ca="true">+IF(AND(ISNUMBER(OFFSET('Hygiene Data'!$D$7,0,10*ROW('Hygiene Data'!D173))),'Data Summary'!DP179="Yes"),OFFSET('Hygiene Data'!$D$7,0,10*ROW('Hygiene Data'!D173)),NA())</f>
        <v>#N/A</v>
      </c>
      <c r="BB179" s="92" t="e">
        <f ca="true">+IF(AND(ISNUMBER(OFFSET('Hygiene Data'!$D$9,0,10*ROW('Hygiene Data'!D173))),'Data Summary'!DQ179="Yes"),OFFSET('Hygiene Data'!$D$9,0,10*ROW('Hygiene Data'!D173)),NA())</f>
        <v>#N/A</v>
      </c>
      <c r="BC179" s="92" t="e">
        <f ca="true">+IF(AND(ISNUMBER(OFFSET('Hygiene Data'!$E$5,0,10*ROW('Hygiene Data'!E173))),'Data Summary'!DR179="Yes"),OFFSET('Hygiene Data'!$E$5,0,10*ROW('Hygiene Data'!E173)),NA())</f>
        <v>#N/A</v>
      </c>
      <c r="BD179" s="92" t="e">
        <f ca="true">+IF(AND(ISNUMBER(OFFSET('Hygiene Data'!$E$7,0,10*ROW('Hygiene Data'!E173))),'Data Summary'!DS179="Yes"),OFFSET('Hygiene Data'!$E$7,0,10*ROW('Hygiene Data'!E173)),NA())</f>
        <v>#N/A</v>
      </c>
      <c r="BE179" s="92" t="e">
        <f ca="true">+IF(AND(ISNUMBER(OFFSET('Hygiene Data'!$E$9,0,10*ROW('Hygiene Data'!E173))),'Data Summary'!DT179="Yes"),OFFSET('Hygiene Data'!$E$9,0,10*ROW('Hygiene Data'!E173)),NA())</f>
        <v>#N/A</v>
      </c>
      <c r="BF179" s="92" t="e">
        <f ca="true">+IF(AND(ISNUMBER(OFFSET('Hygiene Data'!$F$5,0,10*ROW('Hygiene Data'!F173))),'Data Summary'!DU179="Yes"),OFFSET('Hygiene Data'!$F$5,0,10*ROW('Hygiene Data'!F173)),NA())</f>
        <v>#N/A</v>
      </c>
      <c r="BG179" s="92" t="e">
        <f ca="true">+IF(AND(ISNUMBER(OFFSET('Hygiene Data'!$F$7,0,10*ROW('Hygiene Data'!F173))),'Data Summary'!DV179="Yes"),OFFSET('Hygiene Data'!$F$7,0,10*ROW('Hygiene Data'!F173)),NA())</f>
        <v>#N/A</v>
      </c>
      <c r="BH179" s="92" t="e">
        <f ca="true">+IF(AND(ISNUMBER(OFFSET('Hygiene Data'!$F$9,0,10*ROW('Hygiene Data'!F173))),'Data Summary'!DW179="Yes"),OFFSET('Hygiene Data'!$F$9,0,10*ROW('Hygiene Data'!F173)),NA())</f>
        <v>#N/A</v>
      </c>
      <c r="BI179" s="92" t="e">
        <f ca="true">+IF(AND(ISNUMBER(OFFSET('Hygiene Data'!$G$5,0,10*ROW('Hygiene Data'!G173))),'Data Summary'!DX179="Yes"),OFFSET('Hygiene Data'!$G$5,0,10*ROW('Hygiene Data'!G173)),NA())</f>
        <v>#N/A</v>
      </c>
      <c r="BJ179" s="92" t="e">
        <f ca="true">+IF(AND(ISNUMBER(OFFSET('Hygiene Data'!$G$7,0,10*ROW('Hygiene Data'!G173))),'Data Summary'!DY179="Yes"),OFFSET('Hygiene Data'!$G$7,0,10*ROW('Hygiene Data'!G173)),NA())</f>
        <v>#N/A</v>
      </c>
      <c r="BK179" s="92" t="e">
        <f ca="true">+IF(AND(ISNUMBER(OFFSET('Hygiene Data'!$G$9,0,10*ROW('Hygiene Data'!G173))),'Data Summary'!DZ179="Yes"),OFFSET('Hygiene Data'!$G$9,0,10*ROW('Hygiene Data'!G173)),NA())</f>
        <v>#N/A</v>
      </c>
      <c r="BL179" s="92" t="e">
        <f ca="true">+IF(AND(ISNUMBER(OFFSET('Hygiene Data'!$H$5,0,10*ROW('Hygiene Data'!H173))),'Data Summary'!EA179="Yes"),OFFSET('Hygiene Data'!$H$5,0,10*ROW('Hygiene Data'!H173)),NA())</f>
        <v>#N/A</v>
      </c>
      <c r="BM179" s="92" t="e">
        <f ca="true">+IF(AND(ISNUMBER(OFFSET('Hygiene Data'!$H$7,0,10*ROW('Hygiene Data'!H173))),'Data Summary'!EB179="Yes"),OFFSET('Hygiene Data'!$H$7,0,10*ROW('Hygiene Data'!H173)),NA())</f>
        <v>#N/A</v>
      </c>
      <c r="BN179" s="92" t="e">
        <f ca="true">+IF(AND(ISNUMBER(OFFSET('Hygiene Data'!$H$9,0,10*ROW('Hygiene Data'!H173))),'Data Summary'!EC179="Yes"),OFFSET('Hygiene Data'!$H$9,0,10*ROW('Hygiene Data'!H173)),NA())</f>
        <v>#N/A</v>
      </c>
      <c r="BO179" s="92" t="e">
        <f ca="true">+IF(AND(ISNUMBER(OFFSET('Hygiene Data'!$I$5,0,10*ROW('Hygiene Data'!I173))),'Data Summary'!ED179="Yes"),OFFSET('Hygiene Data'!$I$5,0,10*ROW('Hygiene Data'!I173)),NA())</f>
        <v>#N/A</v>
      </c>
      <c r="BP179" s="92" t="e">
        <f ca="true">+IF(AND(ISNUMBER(OFFSET('Hygiene Data'!$I$7,0,10*ROW('Hygiene Data'!I173))),'Data Summary'!EE179="Yes"),OFFSET('Hygiene Data'!$I$7,0,10*ROW('Hygiene Data'!I173)),NA())</f>
        <v>#N/A</v>
      </c>
      <c r="BQ179" s="92"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4" t="str">
        <f ca="true">+IF(ISTEXT('Data Summary'!B180),'Data Summary'!B180,"")</f>
        <v/>
      </c>
      <c r="C180" s="327" t="e">
        <f ca="true">+VALUE('Data Summary'!C180)</f>
        <v>#VALUE!</v>
      </c>
      <c r="D180" s="90" t="e">
        <f ca="true">+IF(AND(ISNUMBER(OFFSET('Water Data'!$D$4,0,10*ROW('Water Data'!D174))),'Data Summary'!BS180="Yes"),100-OFFSET('Water Data'!$D$4,0,10*ROW('Water Data'!D174)),NA())</f>
        <v>#N/A</v>
      </c>
      <c r="E180" s="90" t="e">
        <f ca="true">+IF(AND(ISNUMBER(OFFSET('Water Data'!$D$6,0,10*ROW('Water Data'!D174))),'Data Summary'!BT180="Yes"),OFFSET('Water Data'!$D$6,0,10*ROW('Water Data'!D174)),NA())</f>
        <v>#N/A</v>
      </c>
      <c r="F180" s="90" t="e">
        <f ca="true">+IF(AND(ISNUMBER(OFFSET('Water Data'!$D$9,0,10*ROW('Water Data'!D174))),'Data Summary'!BU180="Yes"),OFFSET('Water Data'!$D$9,0,10*ROW('Water Data'!D174)),NA())</f>
        <v>#N/A</v>
      </c>
      <c r="G180" s="90" t="e">
        <f ca="true">+IF(AND(ISNUMBER(OFFSET('Water Data'!$E$4,0,10*ROW('Water Data'!E174))),'Data Summary'!BV180="Yes"),100-OFFSET('Water Data'!$E$4,0,10*ROW('Water Data'!E174)),NA())</f>
        <v>#N/A</v>
      </c>
      <c r="H180" s="90" t="e">
        <f ca="true">+IF(AND(ISNUMBER(OFFSET('Water Data'!$E$6,0,10*ROW('Water Data'!E174))),'Data Summary'!BW180="Yes"),OFFSET('Water Data'!$E$6,0,10*ROW('Water Data'!E174)),NA())</f>
        <v>#N/A</v>
      </c>
      <c r="I180" s="90" t="e">
        <f ca="true">+IF(AND(ISNUMBER(OFFSET('Water Data'!$E$9,0,10*ROW('Water Data'!E174))),'Data Summary'!BX180="Yes"),OFFSET('Water Data'!$E$9,0,10*ROW('Water Data'!E174)),NA())</f>
        <v>#N/A</v>
      </c>
      <c r="J180" s="90" t="e">
        <f ca="true">+IF(AND(ISNUMBER(OFFSET('Water Data'!$F$4,0,10*ROW('Water Data'!F174))),'Data Summary'!BY180="Yes"),100-OFFSET('Water Data'!$F$4,0,10*ROW('Water Data'!F174)),NA())</f>
        <v>#N/A</v>
      </c>
      <c r="K180" s="90" t="e">
        <f ca="true">+IF(AND(ISNUMBER(OFFSET('Water Data'!$F$6,0,10*ROW('Water Data'!F174))),'Data Summary'!BZ180="Yes"),OFFSET('Water Data'!$F$6,0,10*ROW('Water Data'!F174)),NA())</f>
        <v>#N/A</v>
      </c>
      <c r="L180" s="90" t="e">
        <f ca="true">+IF(AND(ISNUMBER(OFFSET('Water Data'!$F$9,0,10*ROW('Water Data'!F174))),'Data Summary'!CA180="Yes"),OFFSET('Water Data'!$F$9,0,10*ROW('Water Data'!F174)),NA())</f>
        <v>#N/A</v>
      </c>
      <c r="M180" s="90" t="e">
        <f ca="true">+IF(AND(ISNUMBER(OFFSET('Water Data'!$G$4,0,10*ROW('Water Data'!G174))),'Data Summary'!CB180="Yes"),100-OFFSET('Water Data'!$G$4,0,10*ROW('Water Data'!G174)),NA())</f>
        <v>#N/A</v>
      </c>
      <c r="N180" s="90" t="e">
        <f ca="true">+IF(AND(ISNUMBER(OFFSET('Water Data'!$G$6,0,10*ROW('Water Data'!G174))),'Data Summary'!CC180="Yes"),OFFSET('Water Data'!$G$6,0,10*ROW('Water Data'!G174)),NA())</f>
        <v>#N/A</v>
      </c>
      <c r="O180" s="90" t="e">
        <f ca="true">+IF(AND(ISNUMBER(OFFSET('Water Data'!$G$9,0,10*ROW('Water Data'!G174))),'Data Summary'!CD180="Yes"),OFFSET('Water Data'!$G$9,0,10*ROW('Water Data'!G174)),NA())</f>
        <v>#N/A</v>
      </c>
      <c r="P180" s="90" t="e">
        <f ca="true">+IF(AND(ISNUMBER(OFFSET('Water Data'!$H$4,0,10*ROW('Water Data'!H174))),'Data Summary'!CE180="Yes"),100-OFFSET('Water Data'!$H$4,0,10*ROW('Water Data'!H174)),NA())</f>
        <v>#N/A</v>
      </c>
      <c r="Q180" s="90" t="e">
        <f ca="true">+IF(AND(ISNUMBER(OFFSET('Water Data'!$H$6,0,10*ROW('Water Data'!H174))),'Data Summary'!CF180="Yes"),OFFSET('Water Data'!$H$6,0,10*ROW('Water Data'!H174)),NA())</f>
        <v>#N/A</v>
      </c>
      <c r="R180" s="90" t="e">
        <f ca="true">+IF(AND(ISNUMBER(OFFSET('Water Data'!$H$9,0,10*ROW('Water Data'!H174))),'Data Summary'!CG180="Yes"),OFFSET('Water Data'!$H$9,0,10*ROW('Water Data'!H174)),NA())</f>
        <v>#N/A</v>
      </c>
      <c r="S180" s="90" t="e">
        <f ca="true">+IF(AND(ISNUMBER(OFFSET('Water Data'!$I$4,0,10*ROW('Water Data'!I174))),'Data Summary'!CH180="Yes"),100-OFFSET('Water Data'!$I$4,0,10*ROW('Water Data'!I174)),NA())</f>
        <v>#N/A</v>
      </c>
      <c r="T180" s="90" t="e">
        <f ca="true">+IF(AND(ISNUMBER(OFFSET('Water Data'!$I$6,0,10*ROW('Water Data'!I174))),'Data Summary'!CI180="Yes"),OFFSET('Water Data'!$I$6,0,10*ROW('Water Data'!I174)),NA())</f>
        <v>#N/A</v>
      </c>
      <c r="U180" s="90" t="e">
        <f ca="true">+IF(AND(ISNUMBER(OFFSET('Water Data'!$I$9,0,10*ROW('Water Data'!I174))),'Data Summary'!CJ180="Yes"),OFFSET('Water Data'!$I$9,0,10*ROW('Water Data'!I174)),NA())</f>
        <v>#N/A</v>
      </c>
      <c r="V180" s="91" t="e">
        <f ca="true">+IF(AND(ISNUMBER(OFFSET('Sanitation Data'!$D$4,0,10*ROW('Sanitation Data'!D174))),'Data Summary'!CK180="Yes"),100-OFFSET('Sanitation Data'!$D$4,0,10*ROW('Sanitation Data'!D174)),NA())</f>
        <v>#N/A</v>
      </c>
      <c r="W180" s="91" t="e">
        <f ca="true">+IF(AND(ISNUMBER(OFFSET('Sanitation Data'!$D$6,0,10*ROW('Sanitation Data'!D174))),'Data Summary'!CL180="Yes"),OFFSET('Sanitation Data'!$D$6,0,10*ROW('Sanitation Data'!D174)),NA())</f>
        <v>#N/A</v>
      </c>
      <c r="X180" s="91" t="e">
        <f ca="true">+IF(AND(ISNUMBER(OFFSET('Sanitation Data'!$D$10,0,10*ROW('Sanitation Data'!D174))),'Data Summary'!CM180="Yes"),OFFSET('Sanitation Data'!$D$10,0,10*ROW('Sanitation Data'!D174)),NA())</f>
        <v>#N/A</v>
      </c>
      <c r="Y180" s="91" t="e">
        <f ca="true">+IF(AND(ISNUMBER(OFFSET('Sanitation Data'!$D$11,0,10*ROW('Sanitation Data'!D174))),'Data Summary'!CN180="Yes"),OFFSET('Sanitation Data'!$D$11,0,10*ROW('Sanitation Data'!D174)),NA())</f>
        <v>#N/A</v>
      </c>
      <c r="Z180" s="91" t="e">
        <f ca="true">+IF(AND(ISNUMBER(OFFSET('Sanitation Data'!$D$12,0,10*ROW('Sanitation Data'!D174))),'Data Summary'!CO180="Yes"),OFFSET('Sanitation Data'!$D$12,0,10*ROW('Sanitation Data'!D174)),NA())</f>
        <v>#N/A</v>
      </c>
      <c r="AA180" s="91" t="e">
        <f ca="true">+IF(AND(ISNUMBER(OFFSET('Sanitation Data'!$E$4,0,10*ROW('Sanitation Data'!E174))),'Data Summary'!CP180="Yes"),100-OFFSET('Sanitation Data'!$E$4,0,10*ROW('Sanitation Data'!E174)),NA())</f>
        <v>#N/A</v>
      </c>
      <c r="AB180" s="91" t="e">
        <f ca="true">+IF(AND(ISNUMBER(OFFSET('Sanitation Data'!$E$6,0,10*ROW('Sanitation Data'!E174))),'Data Summary'!CQ180="Yes"),OFFSET('Sanitation Data'!$E$6,0,10*ROW('Sanitation Data'!E174)),NA())</f>
        <v>#N/A</v>
      </c>
      <c r="AC180" s="91" t="e">
        <f ca="true">+IF(AND(ISNUMBER(OFFSET('Sanitation Data'!$E$10,0,10*ROW('Sanitation Data'!E174))),'Data Summary'!CR180="Yes"),OFFSET('Sanitation Data'!$E$10,0,10*ROW('Sanitation Data'!E174)),NA())</f>
        <v>#N/A</v>
      </c>
      <c r="AD180" s="91" t="e">
        <f ca="true">+IF(AND(ISNUMBER(OFFSET('Sanitation Data'!$E$11,0,10*ROW('Sanitation Data'!E174))),'Data Summary'!CS180="Yes"),OFFSET('Sanitation Data'!$E$11,0,10*ROW('Sanitation Data'!E174)),NA())</f>
        <v>#N/A</v>
      </c>
      <c r="AE180" s="91" t="e">
        <f ca="true">+IF(AND(ISNUMBER(OFFSET('Sanitation Data'!$E$12,0,10*ROW('Sanitation Data'!E174))),'Data Summary'!CT180="Yes"),OFFSET('Sanitation Data'!$E$12,0,10*ROW('Sanitation Data'!E174)),NA())</f>
        <v>#N/A</v>
      </c>
      <c r="AF180" s="91" t="e">
        <f ca="true">+IF(AND(ISNUMBER(OFFSET('Sanitation Data'!$F$4,0,10*ROW('Sanitation Data'!F174))),'Data Summary'!CU180="Yes"),100-OFFSET('Sanitation Data'!$F$4,0,10*ROW('Sanitation Data'!F174)),NA())</f>
        <v>#N/A</v>
      </c>
      <c r="AG180" s="91" t="e">
        <f ca="true">+IF(AND(ISNUMBER(OFFSET('Sanitation Data'!$F$6,0,10*ROW('Sanitation Data'!F174))),'Data Summary'!CV180="Yes"),OFFSET('Sanitation Data'!$F$6,0,10*ROW('Sanitation Data'!F174)),NA())</f>
        <v>#N/A</v>
      </c>
      <c r="AH180" s="91" t="e">
        <f ca="true">+IF(AND(ISNUMBER(OFFSET('Sanitation Data'!$F$10,0,10*ROW('Sanitation Data'!F174))),'Data Summary'!CW180="Yes"),OFFSET('Sanitation Data'!$F$10,0,10*ROW('Sanitation Data'!F174)),NA())</f>
        <v>#N/A</v>
      </c>
      <c r="AI180" s="91" t="e">
        <f ca="true">+IF(AND(ISNUMBER(OFFSET('Sanitation Data'!$F$11,0,10*ROW('Sanitation Data'!F174))),'Data Summary'!CX180="Yes"),OFFSET('Sanitation Data'!$F$11,0,10*ROW('Sanitation Data'!F174)),NA())</f>
        <v>#N/A</v>
      </c>
      <c r="AJ180" s="91" t="e">
        <f ca="true">+IF(AND(ISNUMBER(OFFSET('Sanitation Data'!$F$12,0,10*ROW('Sanitation Data'!F174))),'Data Summary'!CY180="Yes"),OFFSET('Sanitation Data'!$F$12,0,10*ROW('Sanitation Data'!F174)),NA())</f>
        <v>#N/A</v>
      </c>
      <c r="AK180" s="91" t="e">
        <f ca="true">+IF(AND(ISNUMBER(OFFSET('Sanitation Data'!$G$4,0,10*ROW('Sanitation Data'!G174))),'Data Summary'!CZ180="Yes"),100-OFFSET('Sanitation Data'!$G$4,0,10*ROW('Sanitation Data'!G174)),NA())</f>
        <v>#N/A</v>
      </c>
      <c r="AL180" s="91" t="e">
        <f ca="true">+IF(AND(ISNUMBER(OFFSET('Sanitation Data'!$G$6,0,10*ROW('Sanitation Data'!G174))),'Data Summary'!DA180="Yes"),OFFSET('Sanitation Data'!$G$6,0,10*ROW('Sanitation Data'!G174)),NA())</f>
        <v>#N/A</v>
      </c>
      <c r="AM180" s="91" t="e">
        <f ca="true">+IF(AND(ISNUMBER(OFFSET('Sanitation Data'!$G$10,0,10*ROW('Sanitation Data'!G174))),'Data Summary'!DB180="Yes"),OFFSET('Sanitation Data'!$G$10,0,10*ROW('Sanitation Data'!G174)),NA())</f>
        <v>#N/A</v>
      </c>
      <c r="AN180" s="91" t="e">
        <f ca="true">+IF(AND(ISNUMBER(OFFSET('Sanitation Data'!$G$11,0,10*ROW('Sanitation Data'!G174))),'Data Summary'!DC180="Yes"),OFFSET('Sanitation Data'!$G$11,0,10*ROW('Sanitation Data'!G174)),NA())</f>
        <v>#N/A</v>
      </c>
      <c r="AO180" s="91" t="e">
        <f ca="true">+IF(AND(ISNUMBER(OFFSET('Sanitation Data'!$G$12,0,10*ROW('Sanitation Data'!G174))),'Data Summary'!DD180="Yes"),OFFSET('Sanitation Data'!$G$12,0,10*ROW('Sanitation Data'!G174)),NA())</f>
        <v>#N/A</v>
      </c>
      <c r="AP180" s="91" t="e">
        <f ca="true">+IF(AND(ISNUMBER(OFFSET('Sanitation Data'!$H$4,0,10*ROW('Sanitation Data'!H174))),'Data Summary'!DE180="Yes"),100-OFFSET('Sanitation Data'!$H$4,0,10*ROW('Sanitation Data'!H174)),NA())</f>
        <v>#N/A</v>
      </c>
      <c r="AQ180" s="91" t="e">
        <f ca="true">+IF(AND(ISNUMBER(OFFSET('Sanitation Data'!$H$6,0,10*ROW('Sanitation Data'!H174))),'Data Summary'!DF180="Yes"),OFFSET('Sanitation Data'!$H$6,0,10*ROW('Sanitation Data'!H174)),NA())</f>
        <v>#N/A</v>
      </c>
      <c r="AR180" s="91" t="e">
        <f ca="true">+IF(AND(ISNUMBER(OFFSET('Sanitation Data'!$H$10,0,10*ROW('Sanitation Data'!H174))),'Data Summary'!DG180="Yes"),OFFSET('Sanitation Data'!$H$10,0,10*ROW('Sanitation Data'!H174)),NA())</f>
        <v>#N/A</v>
      </c>
      <c r="AS180" s="91" t="e">
        <f ca="true">+IF(AND(ISNUMBER(OFFSET('Sanitation Data'!$H$11,0,10*ROW('Sanitation Data'!H174))),'Data Summary'!DH180="Yes"),OFFSET('Sanitation Data'!$H$11,0,10*ROW('Sanitation Data'!H174)),NA())</f>
        <v>#N/A</v>
      </c>
      <c r="AT180" s="91" t="e">
        <f ca="true">+IF(AND(ISNUMBER(OFFSET('Sanitation Data'!$H$12,0,10*ROW('Sanitation Data'!H174))),'Data Summary'!DI180="Yes"),OFFSET('Sanitation Data'!$H$12,0,10*ROW('Sanitation Data'!H174)),NA())</f>
        <v>#N/A</v>
      </c>
      <c r="AU180" s="91" t="e">
        <f ca="true">+IF(AND(ISNUMBER(OFFSET('Sanitation Data'!$I$4,0,10*ROW('Sanitation Data'!I174))),'Data Summary'!DJ180="Yes"),100-OFFSET('Sanitation Data'!$I$4,0,10*ROW('Sanitation Data'!I174)),NA())</f>
        <v>#N/A</v>
      </c>
      <c r="AV180" s="91" t="e">
        <f ca="true">+IF(AND(ISNUMBER(OFFSET('Sanitation Data'!$I$6,0,10*ROW('Sanitation Data'!I174))),'Data Summary'!DK180="Yes"),OFFSET('Sanitation Data'!$I$6,0,10*ROW('Sanitation Data'!I174)),NA())</f>
        <v>#N/A</v>
      </c>
      <c r="AW180" s="91" t="e">
        <f ca="true">+IF(AND(ISNUMBER(OFFSET('Sanitation Data'!$I$10,0,10*ROW('Sanitation Data'!I174))),'Data Summary'!DL180="Yes"),OFFSET('Sanitation Data'!$I$10,0,10*ROW('Sanitation Data'!I174)),NA())</f>
        <v>#N/A</v>
      </c>
      <c r="AX180" s="91" t="e">
        <f ca="true">+IF(AND(ISNUMBER(OFFSET('Sanitation Data'!$I$11,0,10*ROW('Sanitation Data'!I174))),'Data Summary'!DM180="Yes"),OFFSET('Sanitation Data'!$I$11,0,10*ROW('Sanitation Data'!I174)),NA())</f>
        <v>#N/A</v>
      </c>
      <c r="AY180" s="91" t="e">
        <f ca="true">+IF(AND(ISNUMBER(OFFSET('Sanitation Data'!$I$12,0,10*ROW('Sanitation Data'!I174))),'Data Summary'!DN180="Yes"),OFFSET('Sanitation Data'!$I$12,0,10*ROW('Sanitation Data'!I174)),NA())</f>
        <v>#N/A</v>
      </c>
      <c r="AZ180" s="92" t="e">
        <f ca="true">+IF(AND(ISNUMBER(OFFSET('Hygiene Data'!$D$5,0,10*ROW('Hygiene Data'!D174))),'Data Summary'!DO180="Yes"),OFFSET('Hygiene Data'!$D$5,0,10*ROW('Hygiene Data'!D174)),NA())</f>
        <v>#N/A</v>
      </c>
      <c r="BA180" s="92" t="e">
        <f ca="true">+IF(AND(ISNUMBER(OFFSET('Hygiene Data'!$D$7,0,10*ROW('Hygiene Data'!D174))),'Data Summary'!DP180="Yes"),OFFSET('Hygiene Data'!$D$7,0,10*ROW('Hygiene Data'!D174)),NA())</f>
        <v>#N/A</v>
      </c>
      <c r="BB180" s="92" t="e">
        <f ca="true">+IF(AND(ISNUMBER(OFFSET('Hygiene Data'!$D$9,0,10*ROW('Hygiene Data'!D174))),'Data Summary'!DQ180="Yes"),OFFSET('Hygiene Data'!$D$9,0,10*ROW('Hygiene Data'!D174)),NA())</f>
        <v>#N/A</v>
      </c>
      <c r="BC180" s="92" t="e">
        <f ca="true">+IF(AND(ISNUMBER(OFFSET('Hygiene Data'!$E$5,0,10*ROW('Hygiene Data'!E174))),'Data Summary'!DR180="Yes"),OFFSET('Hygiene Data'!$E$5,0,10*ROW('Hygiene Data'!E174)),NA())</f>
        <v>#N/A</v>
      </c>
      <c r="BD180" s="92" t="e">
        <f ca="true">+IF(AND(ISNUMBER(OFFSET('Hygiene Data'!$E$7,0,10*ROW('Hygiene Data'!E174))),'Data Summary'!DS180="Yes"),OFFSET('Hygiene Data'!$E$7,0,10*ROW('Hygiene Data'!E174)),NA())</f>
        <v>#N/A</v>
      </c>
      <c r="BE180" s="92" t="e">
        <f ca="true">+IF(AND(ISNUMBER(OFFSET('Hygiene Data'!$E$9,0,10*ROW('Hygiene Data'!E174))),'Data Summary'!DT180="Yes"),OFFSET('Hygiene Data'!$E$9,0,10*ROW('Hygiene Data'!E174)),NA())</f>
        <v>#N/A</v>
      </c>
      <c r="BF180" s="92" t="e">
        <f ca="true">+IF(AND(ISNUMBER(OFFSET('Hygiene Data'!$F$5,0,10*ROW('Hygiene Data'!F174))),'Data Summary'!DU180="Yes"),OFFSET('Hygiene Data'!$F$5,0,10*ROW('Hygiene Data'!F174)),NA())</f>
        <v>#N/A</v>
      </c>
      <c r="BG180" s="92" t="e">
        <f ca="true">+IF(AND(ISNUMBER(OFFSET('Hygiene Data'!$F$7,0,10*ROW('Hygiene Data'!F174))),'Data Summary'!DV180="Yes"),OFFSET('Hygiene Data'!$F$7,0,10*ROW('Hygiene Data'!F174)),NA())</f>
        <v>#N/A</v>
      </c>
      <c r="BH180" s="92" t="e">
        <f ca="true">+IF(AND(ISNUMBER(OFFSET('Hygiene Data'!$F$9,0,10*ROW('Hygiene Data'!F174))),'Data Summary'!DW180="Yes"),OFFSET('Hygiene Data'!$F$9,0,10*ROW('Hygiene Data'!F174)),NA())</f>
        <v>#N/A</v>
      </c>
      <c r="BI180" s="92" t="e">
        <f ca="true">+IF(AND(ISNUMBER(OFFSET('Hygiene Data'!$G$5,0,10*ROW('Hygiene Data'!G174))),'Data Summary'!DX180="Yes"),OFFSET('Hygiene Data'!$G$5,0,10*ROW('Hygiene Data'!G174)),NA())</f>
        <v>#N/A</v>
      </c>
      <c r="BJ180" s="92" t="e">
        <f ca="true">+IF(AND(ISNUMBER(OFFSET('Hygiene Data'!$G$7,0,10*ROW('Hygiene Data'!G174))),'Data Summary'!DY180="Yes"),OFFSET('Hygiene Data'!$G$7,0,10*ROW('Hygiene Data'!G174)),NA())</f>
        <v>#N/A</v>
      </c>
      <c r="BK180" s="92" t="e">
        <f ca="true">+IF(AND(ISNUMBER(OFFSET('Hygiene Data'!$G$9,0,10*ROW('Hygiene Data'!G174))),'Data Summary'!DZ180="Yes"),OFFSET('Hygiene Data'!$G$9,0,10*ROW('Hygiene Data'!G174)),NA())</f>
        <v>#N/A</v>
      </c>
      <c r="BL180" s="92" t="e">
        <f ca="true">+IF(AND(ISNUMBER(OFFSET('Hygiene Data'!$H$5,0,10*ROW('Hygiene Data'!H174))),'Data Summary'!EA180="Yes"),OFFSET('Hygiene Data'!$H$5,0,10*ROW('Hygiene Data'!H174)),NA())</f>
        <v>#N/A</v>
      </c>
      <c r="BM180" s="92" t="e">
        <f ca="true">+IF(AND(ISNUMBER(OFFSET('Hygiene Data'!$H$7,0,10*ROW('Hygiene Data'!H174))),'Data Summary'!EB180="Yes"),OFFSET('Hygiene Data'!$H$7,0,10*ROW('Hygiene Data'!H174)),NA())</f>
        <v>#N/A</v>
      </c>
      <c r="BN180" s="92" t="e">
        <f ca="true">+IF(AND(ISNUMBER(OFFSET('Hygiene Data'!$H$9,0,10*ROW('Hygiene Data'!H174))),'Data Summary'!EC180="Yes"),OFFSET('Hygiene Data'!$H$9,0,10*ROW('Hygiene Data'!H174)),NA())</f>
        <v>#N/A</v>
      </c>
      <c r="BO180" s="92" t="e">
        <f ca="true">+IF(AND(ISNUMBER(OFFSET('Hygiene Data'!$I$5,0,10*ROW('Hygiene Data'!I174))),'Data Summary'!ED180="Yes"),OFFSET('Hygiene Data'!$I$5,0,10*ROW('Hygiene Data'!I174)),NA())</f>
        <v>#N/A</v>
      </c>
      <c r="BP180" s="92" t="e">
        <f ca="true">+IF(AND(ISNUMBER(OFFSET('Hygiene Data'!$I$7,0,10*ROW('Hygiene Data'!I174))),'Data Summary'!EE180="Yes"),OFFSET('Hygiene Data'!$I$7,0,10*ROW('Hygiene Data'!I174)),NA())</f>
        <v>#N/A</v>
      </c>
      <c r="BQ180" s="92"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4" t="str">
        <f ca="true">+IF(ISTEXT('Data Summary'!B181),'Data Summary'!B181,"")</f>
        <v/>
      </c>
      <c r="C181" s="327" t="e">
        <f ca="true">+VALUE('Data Summary'!C181)</f>
        <v>#VALUE!</v>
      </c>
      <c r="D181" s="90" t="e">
        <f ca="true">+IF(AND(ISNUMBER(OFFSET('Water Data'!$D$4,0,10*ROW('Water Data'!D175))),'Data Summary'!BS181="Yes"),100-OFFSET('Water Data'!$D$4,0,10*ROW('Water Data'!D175)),NA())</f>
        <v>#N/A</v>
      </c>
      <c r="E181" s="90" t="e">
        <f ca="true">+IF(AND(ISNUMBER(OFFSET('Water Data'!$D$6,0,10*ROW('Water Data'!D175))),'Data Summary'!BT181="Yes"),OFFSET('Water Data'!$D$6,0,10*ROW('Water Data'!D175)),NA())</f>
        <v>#N/A</v>
      </c>
      <c r="F181" s="90" t="e">
        <f ca="true">+IF(AND(ISNUMBER(OFFSET('Water Data'!$D$9,0,10*ROW('Water Data'!D175))),'Data Summary'!BU181="Yes"),OFFSET('Water Data'!$D$9,0,10*ROW('Water Data'!D175)),NA())</f>
        <v>#N/A</v>
      </c>
      <c r="G181" s="90" t="e">
        <f ca="true">+IF(AND(ISNUMBER(OFFSET('Water Data'!$E$4,0,10*ROW('Water Data'!E175))),'Data Summary'!BV181="Yes"),100-OFFSET('Water Data'!$E$4,0,10*ROW('Water Data'!E175)),NA())</f>
        <v>#N/A</v>
      </c>
      <c r="H181" s="90" t="e">
        <f ca="true">+IF(AND(ISNUMBER(OFFSET('Water Data'!$E$6,0,10*ROW('Water Data'!E175))),'Data Summary'!BW181="Yes"),OFFSET('Water Data'!$E$6,0,10*ROW('Water Data'!E175)),NA())</f>
        <v>#N/A</v>
      </c>
      <c r="I181" s="90" t="e">
        <f ca="true">+IF(AND(ISNUMBER(OFFSET('Water Data'!$E$9,0,10*ROW('Water Data'!E175))),'Data Summary'!BX181="Yes"),OFFSET('Water Data'!$E$9,0,10*ROW('Water Data'!E175)),NA())</f>
        <v>#N/A</v>
      </c>
      <c r="J181" s="90" t="e">
        <f ca="true">+IF(AND(ISNUMBER(OFFSET('Water Data'!$F$4,0,10*ROW('Water Data'!F175))),'Data Summary'!BY181="Yes"),100-OFFSET('Water Data'!$F$4,0,10*ROW('Water Data'!F175)),NA())</f>
        <v>#N/A</v>
      </c>
      <c r="K181" s="90" t="e">
        <f ca="true">+IF(AND(ISNUMBER(OFFSET('Water Data'!$F$6,0,10*ROW('Water Data'!F175))),'Data Summary'!BZ181="Yes"),OFFSET('Water Data'!$F$6,0,10*ROW('Water Data'!F175)),NA())</f>
        <v>#N/A</v>
      </c>
      <c r="L181" s="90" t="e">
        <f ca="true">+IF(AND(ISNUMBER(OFFSET('Water Data'!$F$9,0,10*ROW('Water Data'!F175))),'Data Summary'!CA181="Yes"),OFFSET('Water Data'!$F$9,0,10*ROW('Water Data'!F175)),NA())</f>
        <v>#N/A</v>
      </c>
      <c r="M181" s="90" t="e">
        <f ca="true">+IF(AND(ISNUMBER(OFFSET('Water Data'!$G$4,0,10*ROW('Water Data'!G175))),'Data Summary'!CB181="Yes"),100-OFFSET('Water Data'!$G$4,0,10*ROW('Water Data'!G175)),NA())</f>
        <v>#N/A</v>
      </c>
      <c r="N181" s="90" t="e">
        <f ca="true">+IF(AND(ISNUMBER(OFFSET('Water Data'!$G$6,0,10*ROW('Water Data'!G175))),'Data Summary'!CC181="Yes"),OFFSET('Water Data'!$G$6,0,10*ROW('Water Data'!G175)),NA())</f>
        <v>#N/A</v>
      </c>
      <c r="O181" s="90" t="e">
        <f ca="true">+IF(AND(ISNUMBER(OFFSET('Water Data'!$G$9,0,10*ROW('Water Data'!G175))),'Data Summary'!CD181="Yes"),OFFSET('Water Data'!$G$9,0,10*ROW('Water Data'!G175)),NA())</f>
        <v>#N/A</v>
      </c>
      <c r="P181" s="90" t="e">
        <f ca="true">+IF(AND(ISNUMBER(OFFSET('Water Data'!$H$4,0,10*ROW('Water Data'!H175))),'Data Summary'!CE181="Yes"),100-OFFSET('Water Data'!$H$4,0,10*ROW('Water Data'!H175)),NA())</f>
        <v>#N/A</v>
      </c>
      <c r="Q181" s="90" t="e">
        <f ca="true">+IF(AND(ISNUMBER(OFFSET('Water Data'!$H$6,0,10*ROW('Water Data'!H175))),'Data Summary'!CF181="Yes"),OFFSET('Water Data'!$H$6,0,10*ROW('Water Data'!H175)),NA())</f>
        <v>#N/A</v>
      </c>
      <c r="R181" s="90" t="e">
        <f ca="true">+IF(AND(ISNUMBER(OFFSET('Water Data'!$H$9,0,10*ROW('Water Data'!H175))),'Data Summary'!CG181="Yes"),OFFSET('Water Data'!$H$9,0,10*ROW('Water Data'!H175)),NA())</f>
        <v>#N/A</v>
      </c>
      <c r="S181" s="90" t="e">
        <f ca="true">+IF(AND(ISNUMBER(OFFSET('Water Data'!$I$4,0,10*ROW('Water Data'!I175))),'Data Summary'!CH181="Yes"),100-OFFSET('Water Data'!$I$4,0,10*ROW('Water Data'!I175)),NA())</f>
        <v>#N/A</v>
      </c>
      <c r="T181" s="90" t="e">
        <f ca="true">+IF(AND(ISNUMBER(OFFSET('Water Data'!$I$6,0,10*ROW('Water Data'!I175))),'Data Summary'!CI181="Yes"),OFFSET('Water Data'!$I$6,0,10*ROW('Water Data'!I175)),NA())</f>
        <v>#N/A</v>
      </c>
      <c r="U181" s="90" t="e">
        <f ca="true">+IF(AND(ISNUMBER(OFFSET('Water Data'!$I$9,0,10*ROW('Water Data'!I175))),'Data Summary'!CJ181="Yes"),OFFSET('Water Data'!$I$9,0,10*ROW('Water Data'!I175)),NA())</f>
        <v>#N/A</v>
      </c>
      <c r="V181" s="91" t="e">
        <f ca="true">+IF(AND(ISNUMBER(OFFSET('Sanitation Data'!$D$4,0,10*ROW('Sanitation Data'!D175))),'Data Summary'!CK181="Yes"),100-OFFSET('Sanitation Data'!$D$4,0,10*ROW('Sanitation Data'!D175)),NA())</f>
        <v>#N/A</v>
      </c>
      <c r="W181" s="91" t="e">
        <f ca="true">+IF(AND(ISNUMBER(OFFSET('Sanitation Data'!$D$6,0,10*ROW('Sanitation Data'!D175))),'Data Summary'!CL181="Yes"),OFFSET('Sanitation Data'!$D$6,0,10*ROW('Sanitation Data'!D175)),NA())</f>
        <v>#N/A</v>
      </c>
      <c r="X181" s="91" t="e">
        <f ca="true">+IF(AND(ISNUMBER(OFFSET('Sanitation Data'!$D$10,0,10*ROW('Sanitation Data'!D175))),'Data Summary'!CM181="Yes"),OFFSET('Sanitation Data'!$D$10,0,10*ROW('Sanitation Data'!D175)),NA())</f>
        <v>#N/A</v>
      </c>
      <c r="Y181" s="91" t="e">
        <f ca="true">+IF(AND(ISNUMBER(OFFSET('Sanitation Data'!$D$11,0,10*ROW('Sanitation Data'!D175))),'Data Summary'!CN181="Yes"),OFFSET('Sanitation Data'!$D$11,0,10*ROW('Sanitation Data'!D175)),NA())</f>
        <v>#N/A</v>
      </c>
      <c r="Z181" s="91" t="e">
        <f ca="true">+IF(AND(ISNUMBER(OFFSET('Sanitation Data'!$D$12,0,10*ROW('Sanitation Data'!D175))),'Data Summary'!CO181="Yes"),OFFSET('Sanitation Data'!$D$12,0,10*ROW('Sanitation Data'!D175)),NA())</f>
        <v>#N/A</v>
      </c>
      <c r="AA181" s="91" t="e">
        <f ca="true">+IF(AND(ISNUMBER(OFFSET('Sanitation Data'!$E$4,0,10*ROW('Sanitation Data'!E175))),'Data Summary'!CP181="Yes"),100-OFFSET('Sanitation Data'!$E$4,0,10*ROW('Sanitation Data'!E175)),NA())</f>
        <v>#N/A</v>
      </c>
      <c r="AB181" s="91" t="e">
        <f ca="true">+IF(AND(ISNUMBER(OFFSET('Sanitation Data'!$E$6,0,10*ROW('Sanitation Data'!E175))),'Data Summary'!CQ181="Yes"),OFFSET('Sanitation Data'!$E$6,0,10*ROW('Sanitation Data'!E175)),NA())</f>
        <v>#N/A</v>
      </c>
      <c r="AC181" s="91" t="e">
        <f ca="true">+IF(AND(ISNUMBER(OFFSET('Sanitation Data'!$E$10,0,10*ROW('Sanitation Data'!E175))),'Data Summary'!CR181="Yes"),OFFSET('Sanitation Data'!$E$10,0,10*ROW('Sanitation Data'!E175)),NA())</f>
        <v>#N/A</v>
      </c>
      <c r="AD181" s="91" t="e">
        <f ca="true">+IF(AND(ISNUMBER(OFFSET('Sanitation Data'!$E$11,0,10*ROW('Sanitation Data'!E175))),'Data Summary'!CS181="Yes"),OFFSET('Sanitation Data'!$E$11,0,10*ROW('Sanitation Data'!E175)),NA())</f>
        <v>#N/A</v>
      </c>
      <c r="AE181" s="91" t="e">
        <f ca="true">+IF(AND(ISNUMBER(OFFSET('Sanitation Data'!$E$12,0,10*ROW('Sanitation Data'!E175))),'Data Summary'!CT181="Yes"),OFFSET('Sanitation Data'!$E$12,0,10*ROW('Sanitation Data'!E175)),NA())</f>
        <v>#N/A</v>
      </c>
      <c r="AF181" s="91" t="e">
        <f ca="true">+IF(AND(ISNUMBER(OFFSET('Sanitation Data'!$F$4,0,10*ROW('Sanitation Data'!F175))),'Data Summary'!CU181="Yes"),100-OFFSET('Sanitation Data'!$F$4,0,10*ROW('Sanitation Data'!F175)),NA())</f>
        <v>#N/A</v>
      </c>
      <c r="AG181" s="91" t="e">
        <f ca="true">+IF(AND(ISNUMBER(OFFSET('Sanitation Data'!$F$6,0,10*ROW('Sanitation Data'!F175))),'Data Summary'!CV181="Yes"),OFFSET('Sanitation Data'!$F$6,0,10*ROW('Sanitation Data'!F175)),NA())</f>
        <v>#N/A</v>
      </c>
      <c r="AH181" s="91" t="e">
        <f ca="true">+IF(AND(ISNUMBER(OFFSET('Sanitation Data'!$F$10,0,10*ROW('Sanitation Data'!F175))),'Data Summary'!CW181="Yes"),OFFSET('Sanitation Data'!$F$10,0,10*ROW('Sanitation Data'!F175)),NA())</f>
        <v>#N/A</v>
      </c>
      <c r="AI181" s="91" t="e">
        <f ca="true">+IF(AND(ISNUMBER(OFFSET('Sanitation Data'!$F$11,0,10*ROW('Sanitation Data'!F175))),'Data Summary'!CX181="Yes"),OFFSET('Sanitation Data'!$F$11,0,10*ROW('Sanitation Data'!F175)),NA())</f>
        <v>#N/A</v>
      </c>
      <c r="AJ181" s="91" t="e">
        <f ca="true">+IF(AND(ISNUMBER(OFFSET('Sanitation Data'!$F$12,0,10*ROW('Sanitation Data'!F175))),'Data Summary'!CY181="Yes"),OFFSET('Sanitation Data'!$F$12,0,10*ROW('Sanitation Data'!F175)),NA())</f>
        <v>#N/A</v>
      </c>
      <c r="AK181" s="91" t="e">
        <f ca="true">+IF(AND(ISNUMBER(OFFSET('Sanitation Data'!$G$4,0,10*ROW('Sanitation Data'!G175))),'Data Summary'!CZ181="Yes"),100-OFFSET('Sanitation Data'!$G$4,0,10*ROW('Sanitation Data'!G175)),NA())</f>
        <v>#N/A</v>
      </c>
      <c r="AL181" s="91" t="e">
        <f ca="true">+IF(AND(ISNUMBER(OFFSET('Sanitation Data'!$G$6,0,10*ROW('Sanitation Data'!G175))),'Data Summary'!DA181="Yes"),OFFSET('Sanitation Data'!$G$6,0,10*ROW('Sanitation Data'!G175)),NA())</f>
        <v>#N/A</v>
      </c>
      <c r="AM181" s="91" t="e">
        <f ca="true">+IF(AND(ISNUMBER(OFFSET('Sanitation Data'!$G$10,0,10*ROW('Sanitation Data'!G175))),'Data Summary'!DB181="Yes"),OFFSET('Sanitation Data'!$G$10,0,10*ROW('Sanitation Data'!G175)),NA())</f>
        <v>#N/A</v>
      </c>
      <c r="AN181" s="91" t="e">
        <f ca="true">+IF(AND(ISNUMBER(OFFSET('Sanitation Data'!$G$11,0,10*ROW('Sanitation Data'!G175))),'Data Summary'!DC181="Yes"),OFFSET('Sanitation Data'!$G$11,0,10*ROW('Sanitation Data'!G175)),NA())</f>
        <v>#N/A</v>
      </c>
      <c r="AO181" s="91" t="e">
        <f ca="true">+IF(AND(ISNUMBER(OFFSET('Sanitation Data'!$G$12,0,10*ROW('Sanitation Data'!G175))),'Data Summary'!DD181="Yes"),OFFSET('Sanitation Data'!$G$12,0,10*ROW('Sanitation Data'!G175)),NA())</f>
        <v>#N/A</v>
      </c>
      <c r="AP181" s="91" t="e">
        <f ca="true">+IF(AND(ISNUMBER(OFFSET('Sanitation Data'!$H$4,0,10*ROW('Sanitation Data'!H175))),'Data Summary'!DE181="Yes"),100-OFFSET('Sanitation Data'!$H$4,0,10*ROW('Sanitation Data'!H175)),NA())</f>
        <v>#N/A</v>
      </c>
      <c r="AQ181" s="91" t="e">
        <f ca="true">+IF(AND(ISNUMBER(OFFSET('Sanitation Data'!$H$6,0,10*ROW('Sanitation Data'!H175))),'Data Summary'!DF181="Yes"),OFFSET('Sanitation Data'!$H$6,0,10*ROW('Sanitation Data'!H175)),NA())</f>
        <v>#N/A</v>
      </c>
      <c r="AR181" s="91" t="e">
        <f ca="true">+IF(AND(ISNUMBER(OFFSET('Sanitation Data'!$H$10,0,10*ROW('Sanitation Data'!H175))),'Data Summary'!DG181="Yes"),OFFSET('Sanitation Data'!$H$10,0,10*ROW('Sanitation Data'!H175)),NA())</f>
        <v>#N/A</v>
      </c>
      <c r="AS181" s="91" t="e">
        <f ca="true">+IF(AND(ISNUMBER(OFFSET('Sanitation Data'!$H$11,0,10*ROW('Sanitation Data'!H175))),'Data Summary'!DH181="Yes"),OFFSET('Sanitation Data'!$H$11,0,10*ROW('Sanitation Data'!H175)),NA())</f>
        <v>#N/A</v>
      </c>
      <c r="AT181" s="91" t="e">
        <f ca="true">+IF(AND(ISNUMBER(OFFSET('Sanitation Data'!$H$12,0,10*ROW('Sanitation Data'!H175))),'Data Summary'!DI181="Yes"),OFFSET('Sanitation Data'!$H$12,0,10*ROW('Sanitation Data'!H175)),NA())</f>
        <v>#N/A</v>
      </c>
      <c r="AU181" s="91" t="e">
        <f ca="true">+IF(AND(ISNUMBER(OFFSET('Sanitation Data'!$I$4,0,10*ROW('Sanitation Data'!I175))),'Data Summary'!DJ181="Yes"),100-OFFSET('Sanitation Data'!$I$4,0,10*ROW('Sanitation Data'!I175)),NA())</f>
        <v>#N/A</v>
      </c>
      <c r="AV181" s="91" t="e">
        <f ca="true">+IF(AND(ISNUMBER(OFFSET('Sanitation Data'!$I$6,0,10*ROW('Sanitation Data'!I175))),'Data Summary'!DK181="Yes"),OFFSET('Sanitation Data'!$I$6,0,10*ROW('Sanitation Data'!I175)),NA())</f>
        <v>#N/A</v>
      </c>
      <c r="AW181" s="91" t="e">
        <f ca="true">+IF(AND(ISNUMBER(OFFSET('Sanitation Data'!$I$10,0,10*ROW('Sanitation Data'!I175))),'Data Summary'!DL181="Yes"),OFFSET('Sanitation Data'!$I$10,0,10*ROW('Sanitation Data'!I175)),NA())</f>
        <v>#N/A</v>
      </c>
      <c r="AX181" s="91" t="e">
        <f ca="true">+IF(AND(ISNUMBER(OFFSET('Sanitation Data'!$I$11,0,10*ROW('Sanitation Data'!I175))),'Data Summary'!DM181="Yes"),OFFSET('Sanitation Data'!$I$11,0,10*ROW('Sanitation Data'!I175)),NA())</f>
        <v>#N/A</v>
      </c>
      <c r="AY181" s="91" t="e">
        <f ca="true">+IF(AND(ISNUMBER(OFFSET('Sanitation Data'!$I$12,0,10*ROW('Sanitation Data'!I175))),'Data Summary'!DN181="Yes"),OFFSET('Sanitation Data'!$I$12,0,10*ROW('Sanitation Data'!I175)),NA())</f>
        <v>#N/A</v>
      </c>
      <c r="AZ181" s="92" t="e">
        <f ca="true">+IF(AND(ISNUMBER(OFFSET('Hygiene Data'!$D$5,0,10*ROW('Hygiene Data'!D175))),'Data Summary'!DO181="Yes"),OFFSET('Hygiene Data'!$D$5,0,10*ROW('Hygiene Data'!D175)),NA())</f>
        <v>#N/A</v>
      </c>
      <c r="BA181" s="92" t="e">
        <f ca="true">+IF(AND(ISNUMBER(OFFSET('Hygiene Data'!$D$7,0,10*ROW('Hygiene Data'!D175))),'Data Summary'!DP181="Yes"),OFFSET('Hygiene Data'!$D$7,0,10*ROW('Hygiene Data'!D175)),NA())</f>
        <v>#N/A</v>
      </c>
      <c r="BB181" s="92" t="e">
        <f ca="true">+IF(AND(ISNUMBER(OFFSET('Hygiene Data'!$D$9,0,10*ROW('Hygiene Data'!D175))),'Data Summary'!DQ181="Yes"),OFFSET('Hygiene Data'!$D$9,0,10*ROW('Hygiene Data'!D175)),NA())</f>
        <v>#N/A</v>
      </c>
      <c r="BC181" s="92" t="e">
        <f ca="true">+IF(AND(ISNUMBER(OFFSET('Hygiene Data'!$E$5,0,10*ROW('Hygiene Data'!E175))),'Data Summary'!DR181="Yes"),OFFSET('Hygiene Data'!$E$5,0,10*ROW('Hygiene Data'!E175)),NA())</f>
        <v>#N/A</v>
      </c>
      <c r="BD181" s="92" t="e">
        <f ca="true">+IF(AND(ISNUMBER(OFFSET('Hygiene Data'!$E$7,0,10*ROW('Hygiene Data'!E175))),'Data Summary'!DS181="Yes"),OFFSET('Hygiene Data'!$E$7,0,10*ROW('Hygiene Data'!E175)),NA())</f>
        <v>#N/A</v>
      </c>
      <c r="BE181" s="92" t="e">
        <f ca="true">+IF(AND(ISNUMBER(OFFSET('Hygiene Data'!$E$9,0,10*ROW('Hygiene Data'!E175))),'Data Summary'!DT181="Yes"),OFFSET('Hygiene Data'!$E$9,0,10*ROW('Hygiene Data'!E175)),NA())</f>
        <v>#N/A</v>
      </c>
      <c r="BF181" s="92" t="e">
        <f ca="true">+IF(AND(ISNUMBER(OFFSET('Hygiene Data'!$F$5,0,10*ROW('Hygiene Data'!F175))),'Data Summary'!DU181="Yes"),OFFSET('Hygiene Data'!$F$5,0,10*ROW('Hygiene Data'!F175)),NA())</f>
        <v>#N/A</v>
      </c>
      <c r="BG181" s="92" t="e">
        <f ca="true">+IF(AND(ISNUMBER(OFFSET('Hygiene Data'!$F$7,0,10*ROW('Hygiene Data'!F175))),'Data Summary'!DV181="Yes"),OFFSET('Hygiene Data'!$F$7,0,10*ROW('Hygiene Data'!F175)),NA())</f>
        <v>#N/A</v>
      </c>
      <c r="BH181" s="92" t="e">
        <f ca="true">+IF(AND(ISNUMBER(OFFSET('Hygiene Data'!$F$9,0,10*ROW('Hygiene Data'!F175))),'Data Summary'!DW181="Yes"),OFFSET('Hygiene Data'!$F$9,0,10*ROW('Hygiene Data'!F175)),NA())</f>
        <v>#N/A</v>
      </c>
      <c r="BI181" s="92" t="e">
        <f ca="true">+IF(AND(ISNUMBER(OFFSET('Hygiene Data'!$G$5,0,10*ROW('Hygiene Data'!G175))),'Data Summary'!DX181="Yes"),OFFSET('Hygiene Data'!$G$5,0,10*ROW('Hygiene Data'!G175)),NA())</f>
        <v>#N/A</v>
      </c>
      <c r="BJ181" s="92" t="e">
        <f ca="true">+IF(AND(ISNUMBER(OFFSET('Hygiene Data'!$G$7,0,10*ROW('Hygiene Data'!G175))),'Data Summary'!DY181="Yes"),OFFSET('Hygiene Data'!$G$7,0,10*ROW('Hygiene Data'!G175)),NA())</f>
        <v>#N/A</v>
      </c>
      <c r="BK181" s="92" t="e">
        <f ca="true">+IF(AND(ISNUMBER(OFFSET('Hygiene Data'!$G$9,0,10*ROW('Hygiene Data'!G175))),'Data Summary'!DZ181="Yes"),OFFSET('Hygiene Data'!$G$9,0,10*ROW('Hygiene Data'!G175)),NA())</f>
        <v>#N/A</v>
      </c>
      <c r="BL181" s="92" t="e">
        <f ca="true">+IF(AND(ISNUMBER(OFFSET('Hygiene Data'!$H$5,0,10*ROW('Hygiene Data'!H175))),'Data Summary'!EA181="Yes"),OFFSET('Hygiene Data'!$H$5,0,10*ROW('Hygiene Data'!H175)),NA())</f>
        <v>#N/A</v>
      </c>
      <c r="BM181" s="92" t="e">
        <f ca="true">+IF(AND(ISNUMBER(OFFSET('Hygiene Data'!$H$7,0,10*ROW('Hygiene Data'!H175))),'Data Summary'!EB181="Yes"),OFFSET('Hygiene Data'!$H$7,0,10*ROW('Hygiene Data'!H175)),NA())</f>
        <v>#N/A</v>
      </c>
      <c r="BN181" s="92" t="e">
        <f ca="true">+IF(AND(ISNUMBER(OFFSET('Hygiene Data'!$H$9,0,10*ROW('Hygiene Data'!H175))),'Data Summary'!EC181="Yes"),OFFSET('Hygiene Data'!$H$9,0,10*ROW('Hygiene Data'!H175)),NA())</f>
        <v>#N/A</v>
      </c>
      <c r="BO181" s="92" t="e">
        <f ca="true">+IF(AND(ISNUMBER(OFFSET('Hygiene Data'!$I$5,0,10*ROW('Hygiene Data'!I175))),'Data Summary'!ED181="Yes"),OFFSET('Hygiene Data'!$I$5,0,10*ROW('Hygiene Data'!I175)),NA())</f>
        <v>#N/A</v>
      </c>
      <c r="BP181" s="92" t="e">
        <f ca="true">+IF(AND(ISNUMBER(OFFSET('Hygiene Data'!$I$7,0,10*ROW('Hygiene Data'!I175))),'Data Summary'!EE181="Yes"),OFFSET('Hygiene Data'!$I$7,0,10*ROW('Hygiene Data'!I175)),NA())</f>
        <v>#N/A</v>
      </c>
      <c r="BQ181" s="92"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4" t="str">
        <f ca="true">+IF(ISTEXT('Data Summary'!B182),'Data Summary'!B182,"")</f>
        <v/>
      </c>
      <c r="C182" s="327" t="e">
        <f ca="true">+VALUE('Data Summary'!C182)</f>
        <v>#VALUE!</v>
      </c>
      <c r="D182" s="90" t="e">
        <f ca="true">+IF(AND(ISNUMBER(OFFSET('Water Data'!$D$4,0,10*ROW('Water Data'!D176))),'Data Summary'!BS182="Yes"),100-OFFSET('Water Data'!$D$4,0,10*ROW('Water Data'!D176)),NA())</f>
        <v>#N/A</v>
      </c>
      <c r="E182" s="90" t="e">
        <f ca="true">+IF(AND(ISNUMBER(OFFSET('Water Data'!$D$6,0,10*ROW('Water Data'!D176))),'Data Summary'!BT182="Yes"),OFFSET('Water Data'!$D$6,0,10*ROW('Water Data'!D176)),NA())</f>
        <v>#N/A</v>
      </c>
      <c r="F182" s="90" t="e">
        <f ca="true">+IF(AND(ISNUMBER(OFFSET('Water Data'!$D$9,0,10*ROW('Water Data'!D176))),'Data Summary'!BU182="Yes"),OFFSET('Water Data'!$D$9,0,10*ROW('Water Data'!D176)),NA())</f>
        <v>#N/A</v>
      </c>
      <c r="G182" s="90" t="e">
        <f ca="true">+IF(AND(ISNUMBER(OFFSET('Water Data'!$E$4,0,10*ROW('Water Data'!E176))),'Data Summary'!BV182="Yes"),100-OFFSET('Water Data'!$E$4,0,10*ROW('Water Data'!E176)),NA())</f>
        <v>#N/A</v>
      </c>
      <c r="H182" s="90" t="e">
        <f ca="true">+IF(AND(ISNUMBER(OFFSET('Water Data'!$E$6,0,10*ROW('Water Data'!E176))),'Data Summary'!BW182="Yes"),OFFSET('Water Data'!$E$6,0,10*ROW('Water Data'!E176)),NA())</f>
        <v>#N/A</v>
      </c>
      <c r="I182" s="90" t="e">
        <f ca="true">+IF(AND(ISNUMBER(OFFSET('Water Data'!$E$9,0,10*ROW('Water Data'!E176))),'Data Summary'!BX182="Yes"),OFFSET('Water Data'!$E$9,0,10*ROW('Water Data'!E176)),NA())</f>
        <v>#N/A</v>
      </c>
      <c r="J182" s="90" t="e">
        <f ca="true">+IF(AND(ISNUMBER(OFFSET('Water Data'!$F$4,0,10*ROW('Water Data'!F176))),'Data Summary'!BY182="Yes"),100-OFFSET('Water Data'!$F$4,0,10*ROW('Water Data'!F176)),NA())</f>
        <v>#N/A</v>
      </c>
      <c r="K182" s="90" t="e">
        <f ca="true">+IF(AND(ISNUMBER(OFFSET('Water Data'!$F$6,0,10*ROW('Water Data'!F176))),'Data Summary'!BZ182="Yes"),OFFSET('Water Data'!$F$6,0,10*ROW('Water Data'!F176)),NA())</f>
        <v>#N/A</v>
      </c>
      <c r="L182" s="90" t="e">
        <f ca="true">+IF(AND(ISNUMBER(OFFSET('Water Data'!$F$9,0,10*ROW('Water Data'!F176))),'Data Summary'!CA182="Yes"),OFFSET('Water Data'!$F$9,0,10*ROW('Water Data'!F176)),NA())</f>
        <v>#N/A</v>
      </c>
      <c r="M182" s="90" t="e">
        <f ca="true">+IF(AND(ISNUMBER(OFFSET('Water Data'!$G$4,0,10*ROW('Water Data'!G176))),'Data Summary'!CB182="Yes"),100-OFFSET('Water Data'!$G$4,0,10*ROW('Water Data'!G176)),NA())</f>
        <v>#N/A</v>
      </c>
      <c r="N182" s="90" t="e">
        <f ca="true">+IF(AND(ISNUMBER(OFFSET('Water Data'!$G$6,0,10*ROW('Water Data'!G176))),'Data Summary'!CC182="Yes"),OFFSET('Water Data'!$G$6,0,10*ROW('Water Data'!G176)),NA())</f>
        <v>#N/A</v>
      </c>
      <c r="O182" s="90" t="e">
        <f ca="true">+IF(AND(ISNUMBER(OFFSET('Water Data'!$G$9,0,10*ROW('Water Data'!G176))),'Data Summary'!CD182="Yes"),OFFSET('Water Data'!$G$9,0,10*ROW('Water Data'!G176)),NA())</f>
        <v>#N/A</v>
      </c>
      <c r="P182" s="90" t="e">
        <f ca="true">+IF(AND(ISNUMBER(OFFSET('Water Data'!$H$4,0,10*ROW('Water Data'!H176))),'Data Summary'!CE182="Yes"),100-OFFSET('Water Data'!$H$4,0,10*ROW('Water Data'!H176)),NA())</f>
        <v>#N/A</v>
      </c>
      <c r="Q182" s="90" t="e">
        <f ca="true">+IF(AND(ISNUMBER(OFFSET('Water Data'!$H$6,0,10*ROW('Water Data'!H176))),'Data Summary'!CF182="Yes"),OFFSET('Water Data'!$H$6,0,10*ROW('Water Data'!H176)),NA())</f>
        <v>#N/A</v>
      </c>
      <c r="R182" s="90" t="e">
        <f ca="true">+IF(AND(ISNUMBER(OFFSET('Water Data'!$H$9,0,10*ROW('Water Data'!H176))),'Data Summary'!CG182="Yes"),OFFSET('Water Data'!$H$9,0,10*ROW('Water Data'!H176)),NA())</f>
        <v>#N/A</v>
      </c>
      <c r="S182" s="90" t="e">
        <f ca="true">+IF(AND(ISNUMBER(OFFSET('Water Data'!$I$4,0,10*ROW('Water Data'!I176))),'Data Summary'!CH182="Yes"),100-OFFSET('Water Data'!$I$4,0,10*ROW('Water Data'!I176)),NA())</f>
        <v>#N/A</v>
      </c>
      <c r="T182" s="90" t="e">
        <f ca="true">+IF(AND(ISNUMBER(OFFSET('Water Data'!$I$6,0,10*ROW('Water Data'!I176))),'Data Summary'!CI182="Yes"),OFFSET('Water Data'!$I$6,0,10*ROW('Water Data'!I176)),NA())</f>
        <v>#N/A</v>
      </c>
      <c r="U182" s="90" t="e">
        <f ca="true">+IF(AND(ISNUMBER(OFFSET('Water Data'!$I$9,0,10*ROW('Water Data'!I176))),'Data Summary'!CJ182="Yes"),OFFSET('Water Data'!$I$9,0,10*ROW('Water Data'!I176)),NA())</f>
        <v>#N/A</v>
      </c>
      <c r="V182" s="91" t="e">
        <f ca="true">+IF(AND(ISNUMBER(OFFSET('Sanitation Data'!$D$4,0,10*ROW('Sanitation Data'!D176))),'Data Summary'!CK182="Yes"),100-OFFSET('Sanitation Data'!$D$4,0,10*ROW('Sanitation Data'!D176)),NA())</f>
        <v>#N/A</v>
      </c>
      <c r="W182" s="91" t="e">
        <f ca="true">+IF(AND(ISNUMBER(OFFSET('Sanitation Data'!$D$6,0,10*ROW('Sanitation Data'!D176))),'Data Summary'!CL182="Yes"),OFFSET('Sanitation Data'!$D$6,0,10*ROW('Sanitation Data'!D176)),NA())</f>
        <v>#N/A</v>
      </c>
      <c r="X182" s="91" t="e">
        <f ca="true">+IF(AND(ISNUMBER(OFFSET('Sanitation Data'!$D$10,0,10*ROW('Sanitation Data'!D176))),'Data Summary'!CM182="Yes"),OFFSET('Sanitation Data'!$D$10,0,10*ROW('Sanitation Data'!D176)),NA())</f>
        <v>#N/A</v>
      </c>
      <c r="Y182" s="91" t="e">
        <f ca="true">+IF(AND(ISNUMBER(OFFSET('Sanitation Data'!$D$11,0,10*ROW('Sanitation Data'!D176))),'Data Summary'!CN182="Yes"),OFFSET('Sanitation Data'!$D$11,0,10*ROW('Sanitation Data'!D176)),NA())</f>
        <v>#N/A</v>
      </c>
      <c r="Z182" s="91" t="e">
        <f ca="true">+IF(AND(ISNUMBER(OFFSET('Sanitation Data'!$D$12,0,10*ROW('Sanitation Data'!D176))),'Data Summary'!CO182="Yes"),OFFSET('Sanitation Data'!$D$12,0,10*ROW('Sanitation Data'!D176)),NA())</f>
        <v>#N/A</v>
      </c>
      <c r="AA182" s="91" t="e">
        <f ca="true">+IF(AND(ISNUMBER(OFFSET('Sanitation Data'!$E$4,0,10*ROW('Sanitation Data'!E176))),'Data Summary'!CP182="Yes"),100-OFFSET('Sanitation Data'!$E$4,0,10*ROW('Sanitation Data'!E176)),NA())</f>
        <v>#N/A</v>
      </c>
      <c r="AB182" s="91" t="e">
        <f ca="true">+IF(AND(ISNUMBER(OFFSET('Sanitation Data'!$E$6,0,10*ROW('Sanitation Data'!E176))),'Data Summary'!CQ182="Yes"),OFFSET('Sanitation Data'!$E$6,0,10*ROW('Sanitation Data'!E176)),NA())</f>
        <v>#N/A</v>
      </c>
      <c r="AC182" s="91" t="e">
        <f ca="true">+IF(AND(ISNUMBER(OFFSET('Sanitation Data'!$E$10,0,10*ROW('Sanitation Data'!E176))),'Data Summary'!CR182="Yes"),OFFSET('Sanitation Data'!$E$10,0,10*ROW('Sanitation Data'!E176)),NA())</f>
        <v>#N/A</v>
      </c>
      <c r="AD182" s="91" t="e">
        <f ca="true">+IF(AND(ISNUMBER(OFFSET('Sanitation Data'!$E$11,0,10*ROW('Sanitation Data'!E176))),'Data Summary'!CS182="Yes"),OFFSET('Sanitation Data'!$E$11,0,10*ROW('Sanitation Data'!E176)),NA())</f>
        <v>#N/A</v>
      </c>
      <c r="AE182" s="91" t="e">
        <f ca="true">+IF(AND(ISNUMBER(OFFSET('Sanitation Data'!$E$12,0,10*ROW('Sanitation Data'!E176))),'Data Summary'!CT182="Yes"),OFFSET('Sanitation Data'!$E$12,0,10*ROW('Sanitation Data'!E176)),NA())</f>
        <v>#N/A</v>
      </c>
      <c r="AF182" s="91" t="e">
        <f ca="true">+IF(AND(ISNUMBER(OFFSET('Sanitation Data'!$F$4,0,10*ROW('Sanitation Data'!F176))),'Data Summary'!CU182="Yes"),100-OFFSET('Sanitation Data'!$F$4,0,10*ROW('Sanitation Data'!F176)),NA())</f>
        <v>#N/A</v>
      </c>
      <c r="AG182" s="91" t="e">
        <f ca="true">+IF(AND(ISNUMBER(OFFSET('Sanitation Data'!$F$6,0,10*ROW('Sanitation Data'!F176))),'Data Summary'!CV182="Yes"),OFFSET('Sanitation Data'!$F$6,0,10*ROW('Sanitation Data'!F176)),NA())</f>
        <v>#N/A</v>
      </c>
      <c r="AH182" s="91" t="e">
        <f ca="true">+IF(AND(ISNUMBER(OFFSET('Sanitation Data'!$F$10,0,10*ROW('Sanitation Data'!F176))),'Data Summary'!CW182="Yes"),OFFSET('Sanitation Data'!$F$10,0,10*ROW('Sanitation Data'!F176)),NA())</f>
        <v>#N/A</v>
      </c>
      <c r="AI182" s="91" t="e">
        <f ca="true">+IF(AND(ISNUMBER(OFFSET('Sanitation Data'!$F$11,0,10*ROW('Sanitation Data'!F176))),'Data Summary'!CX182="Yes"),OFFSET('Sanitation Data'!$F$11,0,10*ROW('Sanitation Data'!F176)),NA())</f>
        <v>#N/A</v>
      </c>
      <c r="AJ182" s="91" t="e">
        <f ca="true">+IF(AND(ISNUMBER(OFFSET('Sanitation Data'!$F$12,0,10*ROW('Sanitation Data'!F176))),'Data Summary'!CY182="Yes"),OFFSET('Sanitation Data'!$F$12,0,10*ROW('Sanitation Data'!F176)),NA())</f>
        <v>#N/A</v>
      </c>
      <c r="AK182" s="91" t="e">
        <f ca="true">+IF(AND(ISNUMBER(OFFSET('Sanitation Data'!$G$4,0,10*ROW('Sanitation Data'!G176))),'Data Summary'!CZ182="Yes"),100-OFFSET('Sanitation Data'!$G$4,0,10*ROW('Sanitation Data'!G176)),NA())</f>
        <v>#N/A</v>
      </c>
      <c r="AL182" s="91" t="e">
        <f ca="true">+IF(AND(ISNUMBER(OFFSET('Sanitation Data'!$G$6,0,10*ROW('Sanitation Data'!G176))),'Data Summary'!DA182="Yes"),OFFSET('Sanitation Data'!$G$6,0,10*ROW('Sanitation Data'!G176)),NA())</f>
        <v>#N/A</v>
      </c>
      <c r="AM182" s="91" t="e">
        <f ca="true">+IF(AND(ISNUMBER(OFFSET('Sanitation Data'!$G$10,0,10*ROW('Sanitation Data'!G176))),'Data Summary'!DB182="Yes"),OFFSET('Sanitation Data'!$G$10,0,10*ROW('Sanitation Data'!G176)),NA())</f>
        <v>#N/A</v>
      </c>
      <c r="AN182" s="91" t="e">
        <f ca="true">+IF(AND(ISNUMBER(OFFSET('Sanitation Data'!$G$11,0,10*ROW('Sanitation Data'!G176))),'Data Summary'!DC182="Yes"),OFFSET('Sanitation Data'!$G$11,0,10*ROW('Sanitation Data'!G176)),NA())</f>
        <v>#N/A</v>
      </c>
      <c r="AO182" s="91" t="e">
        <f ca="true">+IF(AND(ISNUMBER(OFFSET('Sanitation Data'!$G$12,0,10*ROW('Sanitation Data'!G176))),'Data Summary'!DD182="Yes"),OFFSET('Sanitation Data'!$G$12,0,10*ROW('Sanitation Data'!G176)),NA())</f>
        <v>#N/A</v>
      </c>
      <c r="AP182" s="91" t="e">
        <f ca="true">+IF(AND(ISNUMBER(OFFSET('Sanitation Data'!$H$4,0,10*ROW('Sanitation Data'!H176))),'Data Summary'!DE182="Yes"),100-OFFSET('Sanitation Data'!$H$4,0,10*ROW('Sanitation Data'!H176)),NA())</f>
        <v>#N/A</v>
      </c>
      <c r="AQ182" s="91" t="e">
        <f ca="true">+IF(AND(ISNUMBER(OFFSET('Sanitation Data'!$H$6,0,10*ROW('Sanitation Data'!H176))),'Data Summary'!DF182="Yes"),OFFSET('Sanitation Data'!$H$6,0,10*ROW('Sanitation Data'!H176)),NA())</f>
        <v>#N/A</v>
      </c>
      <c r="AR182" s="91" t="e">
        <f ca="true">+IF(AND(ISNUMBER(OFFSET('Sanitation Data'!$H$10,0,10*ROW('Sanitation Data'!H176))),'Data Summary'!DG182="Yes"),OFFSET('Sanitation Data'!$H$10,0,10*ROW('Sanitation Data'!H176)),NA())</f>
        <v>#N/A</v>
      </c>
      <c r="AS182" s="91" t="e">
        <f ca="true">+IF(AND(ISNUMBER(OFFSET('Sanitation Data'!$H$11,0,10*ROW('Sanitation Data'!H176))),'Data Summary'!DH182="Yes"),OFFSET('Sanitation Data'!$H$11,0,10*ROW('Sanitation Data'!H176)),NA())</f>
        <v>#N/A</v>
      </c>
      <c r="AT182" s="91" t="e">
        <f ca="true">+IF(AND(ISNUMBER(OFFSET('Sanitation Data'!$H$12,0,10*ROW('Sanitation Data'!H176))),'Data Summary'!DI182="Yes"),OFFSET('Sanitation Data'!$H$12,0,10*ROW('Sanitation Data'!H176)),NA())</f>
        <v>#N/A</v>
      </c>
      <c r="AU182" s="91" t="e">
        <f ca="true">+IF(AND(ISNUMBER(OFFSET('Sanitation Data'!$I$4,0,10*ROW('Sanitation Data'!I176))),'Data Summary'!DJ182="Yes"),100-OFFSET('Sanitation Data'!$I$4,0,10*ROW('Sanitation Data'!I176)),NA())</f>
        <v>#N/A</v>
      </c>
      <c r="AV182" s="91" t="e">
        <f ca="true">+IF(AND(ISNUMBER(OFFSET('Sanitation Data'!$I$6,0,10*ROW('Sanitation Data'!I176))),'Data Summary'!DK182="Yes"),OFFSET('Sanitation Data'!$I$6,0,10*ROW('Sanitation Data'!I176)),NA())</f>
        <v>#N/A</v>
      </c>
      <c r="AW182" s="91" t="e">
        <f ca="true">+IF(AND(ISNUMBER(OFFSET('Sanitation Data'!$I$10,0,10*ROW('Sanitation Data'!I176))),'Data Summary'!DL182="Yes"),OFFSET('Sanitation Data'!$I$10,0,10*ROW('Sanitation Data'!I176)),NA())</f>
        <v>#N/A</v>
      </c>
      <c r="AX182" s="91" t="e">
        <f ca="true">+IF(AND(ISNUMBER(OFFSET('Sanitation Data'!$I$11,0,10*ROW('Sanitation Data'!I176))),'Data Summary'!DM182="Yes"),OFFSET('Sanitation Data'!$I$11,0,10*ROW('Sanitation Data'!I176)),NA())</f>
        <v>#N/A</v>
      </c>
      <c r="AY182" s="91" t="e">
        <f ca="true">+IF(AND(ISNUMBER(OFFSET('Sanitation Data'!$I$12,0,10*ROW('Sanitation Data'!I176))),'Data Summary'!DN182="Yes"),OFFSET('Sanitation Data'!$I$12,0,10*ROW('Sanitation Data'!I176)),NA())</f>
        <v>#N/A</v>
      </c>
      <c r="AZ182" s="92" t="e">
        <f ca="true">+IF(AND(ISNUMBER(OFFSET('Hygiene Data'!$D$5,0,10*ROW('Hygiene Data'!D176))),'Data Summary'!DO182="Yes"),OFFSET('Hygiene Data'!$D$5,0,10*ROW('Hygiene Data'!D176)),NA())</f>
        <v>#N/A</v>
      </c>
      <c r="BA182" s="92" t="e">
        <f ca="true">+IF(AND(ISNUMBER(OFFSET('Hygiene Data'!$D$7,0,10*ROW('Hygiene Data'!D176))),'Data Summary'!DP182="Yes"),OFFSET('Hygiene Data'!$D$7,0,10*ROW('Hygiene Data'!D176)),NA())</f>
        <v>#N/A</v>
      </c>
      <c r="BB182" s="92" t="e">
        <f ca="true">+IF(AND(ISNUMBER(OFFSET('Hygiene Data'!$D$9,0,10*ROW('Hygiene Data'!D176))),'Data Summary'!DQ182="Yes"),OFFSET('Hygiene Data'!$D$9,0,10*ROW('Hygiene Data'!D176)),NA())</f>
        <v>#N/A</v>
      </c>
      <c r="BC182" s="92" t="e">
        <f ca="true">+IF(AND(ISNUMBER(OFFSET('Hygiene Data'!$E$5,0,10*ROW('Hygiene Data'!E176))),'Data Summary'!DR182="Yes"),OFFSET('Hygiene Data'!$E$5,0,10*ROW('Hygiene Data'!E176)),NA())</f>
        <v>#N/A</v>
      </c>
      <c r="BD182" s="92" t="e">
        <f ca="true">+IF(AND(ISNUMBER(OFFSET('Hygiene Data'!$E$7,0,10*ROW('Hygiene Data'!E176))),'Data Summary'!DS182="Yes"),OFFSET('Hygiene Data'!$E$7,0,10*ROW('Hygiene Data'!E176)),NA())</f>
        <v>#N/A</v>
      </c>
      <c r="BE182" s="92" t="e">
        <f ca="true">+IF(AND(ISNUMBER(OFFSET('Hygiene Data'!$E$9,0,10*ROW('Hygiene Data'!E176))),'Data Summary'!DT182="Yes"),OFFSET('Hygiene Data'!$E$9,0,10*ROW('Hygiene Data'!E176)),NA())</f>
        <v>#N/A</v>
      </c>
      <c r="BF182" s="92" t="e">
        <f ca="true">+IF(AND(ISNUMBER(OFFSET('Hygiene Data'!$F$5,0,10*ROW('Hygiene Data'!F176))),'Data Summary'!DU182="Yes"),OFFSET('Hygiene Data'!$F$5,0,10*ROW('Hygiene Data'!F176)),NA())</f>
        <v>#N/A</v>
      </c>
      <c r="BG182" s="92" t="e">
        <f ca="true">+IF(AND(ISNUMBER(OFFSET('Hygiene Data'!$F$7,0,10*ROW('Hygiene Data'!F176))),'Data Summary'!DV182="Yes"),OFFSET('Hygiene Data'!$F$7,0,10*ROW('Hygiene Data'!F176)),NA())</f>
        <v>#N/A</v>
      </c>
      <c r="BH182" s="92" t="e">
        <f ca="true">+IF(AND(ISNUMBER(OFFSET('Hygiene Data'!$F$9,0,10*ROW('Hygiene Data'!F176))),'Data Summary'!DW182="Yes"),OFFSET('Hygiene Data'!$F$9,0,10*ROW('Hygiene Data'!F176)),NA())</f>
        <v>#N/A</v>
      </c>
      <c r="BI182" s="92" t="e">
        <f ca="true">+IF(AND(ISNUMBER(OFFSET('Hygiene Data'!$G$5,0,10*ROW('Hygiene Data'!G176))),'Data Summary'!DX182="Yes"),OFFSET('Hygiene Data'!$G$5,0,10*ROW('Hygiene Data'!G176)),NA())</f>
        <v>#N/A</v>
      </c>
      <c r="BJ182" s="92" t="e">
        <f ca="true">+IF(AND(ISNUMBER(OFFSET('Hygiene Data'!$G$7,0,10*ROW('Hygiene Data'!G176))),'Data Summary'!DY182="Yes"),OFFSET('Hygiene Data'!$G$7,0,10*ROW('Hygiene Data'!G176)),NA())</f>
        <v>#N/A</v>
      </c>
      <c r="BK182" s="92" t="e">
        <f ca="true">+IF(AND(ISNUMBER(OFFSET('Hygiene Data'!$G$9,0,10*ROW('Hygiene Data'!G176))),'Data Summary'!DZ182="Yes"),OFFSET('Hygiene Data'!$G$9,0,10*ROW('Hygiene Data'!G176)),NA())</f>
        <v>#N/A</v>
      </c>
      <c r="BL182" s="92" t="e">
        <f ca="true">+IF(AND(ISNUMBER(OFFSET('Hygiene Data'!$H$5,0,10*ROW('Hygiene Data'!H176))),'Data Summary'!EA182="Yes"),OFFSET('Hygiene Data'!$H$5,0,10*ROW('Hygiene Data'!H176)),NA())</f>
        <v>#N/A</v>
      </c>
      <c r="BM182" s="92" t="e">
        <f ca="true">+IF(AND(ISNUMBER(OFFSET('Hygiene Data'!$H$7,0,10*ROW('Hygiene Data'!H176))),'Data Summary'!EB182="Yes"),OFFSET('Hygiene Data'!$H$7,0,10*ROW('Hygiene Data'!H176)),NA())</f>
        <v>#N/A</v>
      </c>
      <c r="BN182" s="92" t="e">
        <f ca="true">+IF(AND(ISNUMBER(OFFSET('Hygiene Data'!$H$9,0,10*ROW('Hygiene Data'!H176))),'Data Summary'!EC182="Yes"),OFFSET('Hygiene Data'!$H$9,0,10*ROW('Hygiene Data'!H176)),NA())</f>
        <v>#N/A</v>
      </c>
      <c r="BO182" s="92" t="e">
        <f ca="true">+IF(AND(ISNUMBER(OFFSET('Hygiene Data'!$I$5,0,10*ROW('Hygiene Data'!I176))),'Data Summary'!ED182="Yes"),OFFSET('Hygiene Data'!$I$5,0,10*ROW('Hygiene Data'!I176)),NA())</f>
        <v>#N/A</v>
      </c>
      <c r="BP182" s="92" t="e">
        <f ca="true">+IF(AND(ISNUMBER(OFFSET('Hygiene Data'!$I$7,0,10*ROW('Hygiene Data'!I176))),'Data Summary'!EE182="Yes"),OFFSET('Hygiene Data'!$I$7,0,10*ROW('Hygiene Data'!I176)),NA())</f>
        <v>#N/A</v>
      </c>
      <c r="BQ182" s="92"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4" t="str">
        <f ca="true">+IF(ISTEXT('Data Summary'!B183),'Data Summary'!B183,"")</f>
        <v/>
      </c>
      <c r="C183" s="327" t="e">
        <f ca="true">+VALUE('Data Summary'!C183)</f>
        <v>#VALUE!</v>
      </c>
      <c r="D183" s="90" t="e">
        <f ca="true">+IF(AND(ISNUMBER(OFFSET('Water Data'!$D$4,0,10*ROW('Water Data'!D177))),'Data Summary'!BS183="Yes"),100-OFFSET('Water Data'!$D$4,0,10*ROW('Water Data'!D177)),NA())</f>
        <v>#N/A</v>
      </c>
      <c r="E183" s="90" t="e">
        <f ca="true">+IF(AND(ISNUMBER(OFFSET('Water Data'!$D$6,0,10*ROW('Water Data'!D177))),'Data Summary'!BT183="Yes"),OFFSET('Water Data'!$D$6,0,10*ROW('Water Data'!D177)),NA())</f>
        <v>#N/A</v>
      </c>
      <c r="F183" s="90" t="e">
        <f ca="true">+IF(AND(ISNUMBER(OFFSET('Water Data'!$D$9,0,10*ROW('Water Data'!D177))),'Data Summary'!BU183="Yes"),OFFSET('Water Data'!$D$9,0,10*ROW('Water Data'!D177)),NA())</f>
        <v>#N/A</v>
      </c>
      <c r="G183" s="90" t="e">
        <f ca="true">+IF(AND(ISNUMBER(OFFSET('Water Data'!$E$4,0,10*ROW('Water Data'!E177))),'Data Summary'!BV183="Yes"),100-OFFSET('Water Data'!$E$4,0,10*ROW('Water Data'!E177)),NA())</f>
        <v>#N/A</v>
      </c>
      <c r="H183" s="90" t="e">
        <f ca="true">+IF(AND(ISNUMBER(OFFSET('Water Data'!$E$6,0,10*ROW('Water Data'!E177))),'Data Summary'!BW183="Yes"),OFFSET('Water Data'!$E$6,0,10*ROW('Water Data'!E177)),NA())</f>
        <v>#N/A</v>
      </c>
      <c r="I183" s="90" t="e">
        <f ca="true">+IF(AND(ISNUMBER(OFFSET('Water Data'!$E$9,0,10*ROW('Water Data'!E177))),'Data Summary'!BX183="Yes"),OFFSET('Water Data'!$E$9,0,10*ROW('Water Data'!E177)),NA())</f>
        <v>#N/A</v>
      </c>
      <c r="J183" s="90" t="e">
        <f ca="true">+IF(AND(ISNUMBER(OFFSET('Water Data'!$F$4,0,10*ROW('Water Data'!F177))),'Data Summary'!BY183="Yes"),100-OFFSET('Water Data'!$F$4,0,10*ROW('Water Data'!F177)),NA())</f>
        <v>#N/A</v>
      </c>
      <c r="K183" s="90" t="e">
        <f ca="true">+IF(AND(ISNUMBER(OFFSET('Water Data'!$F$6,0,10*ROW('Water Data'!F177))),'Data Summary'!BZ183="Yes"),OFFSET('Water Data'!$F$6,0,10*ROW('Water Data'!F177)),NA())</f>
        <v>#N/A</v>
      </c>
      <c r="L183" s="90" t="e">
        <f ca="true">+IF(AND(ISNUMBER(OFFSET('Water Data'!$F$9,0,10*ROW('Water Data'!F177))),'Data Summary'!CA183="Yes"),OFFSET('Water Data'!$F$9,0,10*ROW('Water Data'!F177)),NA())</f>
        <v>#N/A</v>
      </c>
      <c r="M183" s="90" t="e">
        <f ca="true">+IF(AND(ISNUMBER(OFFSET('Water Data'!$G$4,0,10*ROW('Water Data'!G177))),'Data Summary'!CB183="Yes"),100-OFFSET('Water Data'!$G$4,0,10*ROW('Water Data'!G177)),NA())</f>
        <v>#N/A</v>
      </c>
      <c r="N183" s="90" t="e">
        <f ca="true">+IF(AND(ISNUMBER(OFFSET('Water Data'!$G$6,0,10*ROW('Water Data'!G177))),'Data Summary'!CC183="Yes"),OFFSET('Water Data'!$G$6,0,10*ROW('Water Data'!G177)),NA())</f>
        <v>#N/A</v>
      </c>
      <c r="O183" s="90" t="e">
        <f ca="true">+IF(AND(ISNUMBER(OFFSET('Water Data'!$G$9,0,10*ROW('Water Data'!G177))),'Data Summary'!CD183="Yes"),OFFSET('Water Data'!$G$9,0,10*ROW('Water Data'!G177)),NA())</f>
        <v>#N/A</v>
      </c>
      <c r="P183" s="90" t="e">
        <f ca="true">+IF(AND(ISNUMBER(OFFSET('Water Data'!$H$4,0,10*ROW('Water Data'!H177))),'Data Summary'!CE183="Yes"),100-OFFSET('Water Data'!$H$4,0,10*ROW('Water Data'!H177)),NA())</f>
        <v>#N/A</v>
      </c>
      <c r="Q183" s="90" t="e">
        <f ca="true">+IF(AND(ISNUMBER(OFFSET('Water Data'!$H$6,0,10*ROW('Water Data'!H177))),'Data Summary'!CF183="Yes"),OFFSET('Water Data'!$H$6,0,10*ROW('Water Data'!H177)),NA())</f>
        <v>#N/A</v>
      </c>
      <c r="R183" s="90" t="e">
        <f ca="true">+IF(AND(ISNUMBER(OFFSET('Water Data'!$H$9,0,10*ROW('Water Data'!H177))),'Data Summary'!CG183="Yes"),OFFSET('Water Data'!$H$9,0,10*ROW('Water Data'!H177)),NA())</f>
        <v>#N/A</v>
      </c>
      <c r="S183" s="90" t="e">
        <f ca="true">+IF(AND(ISNUMBER(OFFSET('Water Data'!$I$4,0,10*ROW('Water Data'!I177))),'Data Summary'!CH183="Yes"),100-OFFSET('Water Data'!$I$4,0,10*ROW('Water Data'!I177)),NA())</f>
        <v>#N/A</v>
      </c>
      <c r="T183" s="90" t="e">
        <f ca="true">+IF(AND(ISNUMBER(OFFSET('Water Data'!$I$6,0,10*ROW('Water Data'!I177))),'Data Summary'!CI183="Yes"),OFFSET('Water Data'!$I$6,0,10*ROW('Water Data'!I177)),NA())</f>
        <v>#N/A</v>
      </c>
      <c r="U183" s="90" t="e">
        <f ca="true">+IF(AND(ISNUMBER(OFFSET('Water Data'!$I$9,0,10*ROW('Water Data'!I177))),'Data Summary'!CJ183="Yes"),OFFSET('Water Data'!$I$9,0,10*ROW('Water Data'!I177)),NA())</f>
        <v>#N/A</v>
      </c>
      <c r="V183" s="91" t="e">
        <f ca="true">+IF(AND(ISNUMBER(OFFSET('Sanitation Data'!$D$4,0,10*ROW('Sanitation Data'!D177))),'Data Summary'!CK183="Yes"),100-OFFSET('Sanitation Data'!$D$4,0,10*ROW('Sanitation Data'!D177)),NA())</f>
        <v>#N/A</v>
      </c>
      <c r="W183" s="91" t="e">
        <f ca="true">+IF(AND(ISNUMBER(OFFSET('Sanitation Data'!$D$6,0,10*ROW('Sanitation Data'!D177))),'Data Summary'!CL183="Yes"),OFFSET('Sanitation Data'!$D$6,0,10*ROW('Sanitation Data'!D177)),NA())</f>
        <v>#N/A</v>
      </c>
      <c r="X183" s="91" t="e">
        <f ca="true">+IF(AND(ISNUMBER(OFFSET('Sanitation Data'!$D$10,0,10*ROW('Sanitation Data'!D177))),'Data Summary'!CM183="Yes"),OFFSET('Sanitation Data'!$D$10,0,10*ROW('Sanitation Data'!D177)),NA())</f>
        <v>#N/A</v>
      </c>
      <c r="Y183" s="91" t="e">
        <f ca="true">+IF(AND(ISNUMBER(OFFSET('Sanitation Data'!$D$11,0,10*ROW('Sanitation Data'!D177))),'Data Summary'!CN183="Yes"),OFFSET('Sanitation Data'!$D$11,0,10*ROW('Sanitation Data'!D177)),NA())</f>
        <v>#N/A</v>
      </c>
      <c r="Z183" s="91" t="e">
        <f ca="true">+IF(AND(ISNUMBER(OFFSET('Sanitation Data'!$D$12,0,10*ROW('Sanitation Data'!D177))),'Data Summary'!CO183="Yes"),OFFSET('Sanitation Data'!$D$12,0,10*ROW('Sanitation Data'!D177)),NA())</f>
        <v>#N/A</v>
      </c>
      <c r="AA183" s="91" t="e">
        <f ca="true">+IF(AND(ISNUMBER(OFFSET('Sanitation Data'!$E$4,0,10*ROW('Sanitation Data'!E177))),'Data Summary'!CP183="Yes"),100-OFFSET('Sanitation Data'!$E$4,0,10*ROW('Sanitation Data'!E177)),NA())</f>
        <v>#N/A</v>
      </c>
      <c r="AB183" s="91" t="e">
        <f ca="true">+IF(AND(ISNUMBER(OFFSET('Sanitation Data'!$E$6,0,10*ROW('Sanitation Data'!E177))),'Data Summary'!CQ183="Yes"),OFFSET('Sanitation Data'!$E$6,0,10*ROW('Sanitation Data'!E177)),NA())</f>
        <v>#N/A</v>
      </c>
      <c r="AC183" s="91" t="e">
        <f ca="true">+IF(AND(ISNUMBER(OFFSET('Sanitation Data'!$E$10,0,10*ROW('Sanitation Data'!E177))),'Data Summary'!CR183="Yes"),OFFSET('Sanitation Data'!$E$10,0,10*ROW('Sanitation Data'!E177)),NA())</f>
        <v>#N/A</v>
      </c>
      <c r="AD183" s="91" t="e">
        <f ca="true">+IF(AND(ISNUMBER(OFFSET('Sanitation Data'!$E$11,0,10*ROW('Sanitation Data'!E177))),'Data Summary'!CS183="Yes"),OFFSET('Sanitation Data'!$E$11,0,10*ROW('Sanitation Data'!E177)),NA())</f>
        <v>#N/A</v>
      </c>
      <c r="AE183" s="91" t="e">
        <f ca="true">+IF(AND(ISNUMBER(OFFSET('Sanitation Data'!$E$12,0,10*ROW('Sanitation Data'!E177))),'Data Summary'!CT183="Yes"),OFFSET('Sanitation Data'!$E$12,0,10*ROW('Sanitation Data'!E177)),NA())</f>
        <v>#N/A</v>
      </c>
      <c r="AF183" s="91" t="e">
        <f ca="true">+IF(AND(ISNUMBER(OFFSET('Sanitation Data'!$F$4,0,10*ROW('Sanitation Data'!F177))),'Data Summary'!CU183="Yes"),100-OFFSET('Sanitation Data'!$F$4,0,10*ROW('Sanitation Data'!F177)),NA())</f>
        <v>#N/A</v>
      </c>
      <c r="AG183" s="91" t="e">
        <f ca="true">+IF(AND(ISNUMBER(OFFSET('Sanitation Data'!$F$6,0,10*ROW('Sanitation Data'!F177))),'Data Summary'!CV183="Yes"),OFFSET('Sanitation Data'!$F$6,0,10*ROW('Sanitation Data'!F177)),NA())</f>
        <v>#N/A</v>
      </c>
      <c r="AH183" s="91" t="e">
        <f ca="true">+IF(AND(ISNUMBER(OFFSET('Sanitation Data'!$F$10,0,10*ROW('Sanitation Data'!F177))),'Data Summary'!CW183="Yes"),OFFSET('Sanitation Data'!$F$10,0,10*ROW('Sanitation Data'!F177)),NA())</f>
        <v>#N/A</v>
      </c>
      <c r="AI183" s="91" t="e">
        <f ca="true">+IF(AND(ISNUMBER(OFFSET('Sanitation Data'!$F$11,0,10*ROW('Sanitation Data'!F177))),'Data Summary'!CX183="Yes"),OFFSET('Sanitation Data'!$F$11,0,10*ROW('Sanitation Data'!F177)),NA())</f>
        <v>#N/A</v>
      </c>
      <c r="AJ183" s="91" t="e">
        <f ca="true">+IF(AND(ISNUMBER(OFFSET('Sanitation Data'!$F$12,0,10*ROW('Sanitation Data'!F177))),'Data Summary'!CY183="Yes"),OFFSET('Sanitation Data'!$F$12,0,10*ROW('Sanitation Data'!F177)),NA())</f>
        <v>#N/A</v>
      </c>
      <c r="AK183" s="91" t="e">
        <f ca="true">+IF(AND(ISNUMBER(OFFSET('Sanitation Data'!$G$4,0,10*ROW('Sanitation Data'!G177))),'Data Summary'!CZ183="Yes"),100-OFFSET('Sanitation Data'!$G$4,0,10*ROW('Sanitation Data'!G177)),NA())</f>
        <v>#N/A</v>
      </c>
      <c r="AL183" s="91" t="e">
        <f ca="true">+IF(AND(ISNUMBER(OFFSET('Sanitation Data'!$G$6,0,10*ROW('Sanitation Data'!G177))),'Data Summary'!DA183="Yes"),OFFSET('Sanitation Data'!$G$6,0,10*ROW('Sanitation Data'!G177)),NA())</f>
        <v>#N/A</v>
      </c>
      <c r="AM183" s="91" t="e">
        <f ca="true">+IF(AND(ISNUMBER(OFFSET('Sanitation Data'!$G$10,0,10*ROW('Sanitation Data'!G177))),'Data Summary'!DB183="Yes"),OFFSET('Sanitation Data'!$G$10,0,10*ROW('Sanitation Data'!G177)),NA())</f>
        <v>#N/A</v>
      </c>
      <c r="AN183" s="91" t="e">
        <f ca="true">+IF(AND(ISNUMBER(OFFSET('Sanitation Data'!$G$11,0,10*ROW('Sanitation Data'!G177))),'Data Summary'!DC183="Yes"),OFFSET('Sanitation Data'!$G$11,0,10*ROW('Sanitation Data'!G177)),NA())</f>
        <v>#N/A</v>
      </c>
      <c r="AO183" s="91" t="e">
        <f ca="true">+IF(AND(ISNUMBER(OFFSET('Sanitation Data'!$G$12,0,10*ROW('Sanitation Data'!G177))),'Data Summary'!DD183="Yes"),OFFSET('Sanitation Data'!$G$12,0,10*ROW('Sanitation Data'!G177)),NA())</f>
        <v>#N/A</v>
      </c>
      <c r="AP183" s="91" t="e">
        <f ca="true">+IF(AND(ISNUMBER(OFFSET('Sanitation Data'!$H$4,0,10*ROW('Sanitation Data'!H177))),'Data Summary'!DE183="Yes"),100-OFFSET('Sanitation Data'!$H$4,0,10*ROW('Sanitation Data'!H177)),NA())</f>
        <v>#N/A</v>
      </c>
      <c r="AQ183" s="91" t="e">
        <f ca="true">+IF(AND(ISNUMBER(OFFSET('Sanitation Data'!$H$6,0,10*ROW('Sanitation Data'!H177))),'Data Summary'!DF183="Yes"),OFFSET('Sanitation Data'!$H$6,0,10*ROW('Sanitation Data'!H177)),NA())</f>
        <v>#N/A</v>
      </c>
      <c r="AR183" s="91" t="e">
        <f ca="true">+IF(AND(ISNUMBER(OFFSET('Sanitation Data'!$H$10,0,10*ROW('Sanitation Data'!H177))),'Data Summary'!DG183="Yes"),OFFSET('Sanitation Data'!$H$10,0,10*ROW('Sanitation Data'!H177)),NA())</f>
        <v>#N/A</v>
      </c>
      <c r="AS183" s="91" t="e">
        <f ca="true">+IF(AND(ISNUMBER(OFFSET('Sanitation Data'!$H$11,0,10*ROW('Sanitation Data'!H177))),'Data Summary'!DH183="Yes"),OFFSET('Sanitation Data'!$H$11,0,10*ROW('Sanitation Data'!H177)),NA())</f>
        <v>#N/A</v>
      </c>
      <c r="AT183" s="91" t="e">
        <f ca="true">+IF(AND(ISNUMBER(OFFSET('Sanitation Data'!$H$12,0,10*ROW('Sanitation Data'!H177))),'Data Summary'!DI183="Yes"),OFFSET('Sanitation Data'!$H$12,0,10*ROW('Sanitation Data'!H177)),NA())</f>
        <v>#N/A</v>
      </c>
      <c r="AU183" s="91" t="e">
        <f ca="true">+IF(AND(ISNUMBER(OFFSET('Sanitation Data'!$I$4,0,10*ROW('Sanitation Data'!I177))),'Data Summary'!DJ183="Yes"),100-OFFSET('Sanitation Data'!$I$4,0,10*ROW('Sanitation Data'!I177)),NA())</f>
        <v>#N/A</v>
      </c>
      <c r="AV183" s="91" t="e">
        <f ca="true">+IF(AND(ISNUMBER(OFFSET('Sanitation Data'!$I$6,0,10*ROW('Sanitation Data'!I177))),'Data Summary'!DK183="Yes"),OFFSET('Sanitation Data'!$I$6,0,10*ROW('Sanitation Data'!I177)),NA())</f>
        <v>#N/A</v>
      </c>
      <c r="AW183" s="91" t="e">
        <f ca="true">+IF(AND(ISNUMBER(OFFSET('Sanitation Data'!$I$10,0,10*ROW('Sanitation Data'!I177))),'Data Summary'!DL183="Yes"),OFFSET('Sanitation Data'!$I$10,0,10*ROW('Sanitation Data'!I177)),NA())</f>
        <v>#N/A</v>
      </c>
      <c r="AX183" s="91" t="e">
        <f ca="true">+IF(AND(ISNUMBER(OFFSET('Sanitation Data'!$I$11,0,10*ROW('Sanitation Data'!I177))),'Data Summary'!DM183="Yes"),OFFSET('Sanitation Data'!$I$11,0,10*ROW('Sanitation Data'!I177)),NA())</f>
        <v>#N/A</v>
      </c>
      <c r="AY183" s="91" t="e">
        <f ca="true">+IF(AND(ISNUMBER(OFFSET('Sanitation Data'!$I$12,0,10*ROW('Sanitation Data'!I177))),'Data Summary'!DN183="Yes"),OFFSET('Sanitation Data'!$I$12,0,10*ROW('Sanitation Data'!I177)),NA())</f>
        <v>#N/A</v>
      </c>
      <c r="AZ183" s="92" t="e">
        <f ca="true">+IF(AND(ISNUMBER(OFFSET('Hygiene Data'!$D$5,0,10*ROW('Hygiene Data'!D177))),'Data Summary'!DO183="Yes"),OFFSET('Hygiene Data'!$D$5,0,10*ROW('Hygiene Data'!D177)),NA())</f>
        <v>#N/A</v>
      </c>
      <c r="BA183" s="92" t="e">
        <f ca="true">+IF(AND(ISNUMBER(OFFSET('Hygiene Data'!$D$7,0,10*ROW('Hygiene Data'!D177))),'Data Summary'!DP183="Yes"),OFFSET('Hygiene Data'!$D$7,0,10*ROW('Hygiene Data'!D177)),NA())</f>
        <v>#N/A</v>
      </c>
      <c r="BB183" s="92" t="e">
        <f ca="true">+IF(AND(ISNUMBER(OFFSET('Hygiene Data'!$D$9,0,10*ROW('Hygiene Data'!D177))),'Data Summary'!DQ183="Yes"),OFFSET('Hygiene Data'!$D$9,0,10*ROW('Hygiene Data'!D177)),NA())</f>
        <v>#N/A</v>
      </c>
      <c r="BC183" s="92" t="e">
        <f ca="true">+IF(AND(ISNUMBER(OFFSET('Hygiene Data'!$E$5,0,10*ROW('Hygiene Data'!E177))),'Data Summary'!DR183="Yes"),OFFSET('Hygiene Data'!$E$5,0,10*ROW('Hygiene Data'!E177)),NA())</f>
        <v>#N/A</v>
      </c>
      <c r="BD183" s="92" t="e">
        <f ca="true">+IF(AND(ISNUMBER(OFFSET('Hygiene Data'!$E$7,0,10*ROW('Hygiene Data'!E177))),'Data Summary'!DS183="Yes"),OFFSET('Hygiene Data'!$E$7,0,10*ROW('Hygiene Data'!E177)),NA())</f>
        <v>#N/A</v>
      </c>
      <c r="BE183" s="92" t="e">
        <f ca="true">+IF(AND(ISNUMBER(OFFSET('Hygiene Data'!$E$9,0,10*ROW('Hygiene Data'!E177))),'Data Summary'!DT183="Yes"),OFFSET('Hygiene Data'!$E$9,0,10*ROW('Hygiene Data'!E177)),NA())</f>
        <v>#N/A</v>
      </c>
      <c r="BF183" s="92" t="e">
        <f ca="true">+IF(AND(ISNUMBER(OFFSET('Hygiene Data'!$F$5,0,10*ROW('Hygiene Data'!F177))),'Data Summary'!DU183="Yes"),OFFSET('Hygiene Data'!$F$5,0,10*ROW('Hygiene Data'!F177)),NA())</f>
        <v>#N/A</v>
      </c>
      <c r="BG183" s="92" t="e">
        <f ca="true">+IF(AND(ISNUMBER(OFFSET('Hygiene Data'!$F$7,0,10*ROW('Hygiene Data'!F177))),'Data Summary'!DV183="Yes"),OFFSET('Hygiene Data'!$F$7,0,10*ROW('Hygiene Data'!F177)),NA())</f>
        <v>#N/A</v>
      </c>
      <c r="BH183" s="92" t="e">
        <f ca="true">+IF(AND(ISNUMBER(OFFSET('Hygiene Data'!$F$9,0,10*ROW('Hygiene Data'!F177))),'Data Summary'!DW183="Yes"),OFFSET('Hygiene Data'!$F$9,0,10*ROW('Hygiene Data'!F177)),NA())</f>
        <v>#N/A</v>
      </c>
      <c r="BI183" s="92" t="e">
        <f ca="true">+IF(AND(ISNUMBER(OFFSET('Hygiene Data'!$G$5,0,10*ROW('Hygiene Data'!G177))),'Data Summary'!DX183="Yes"),OFFSET('Hygiene Data'!$G$5,0,10*ROW('Hygiene Data'!G177)),NA())</f>
        <v>#N/A</v>
      </c>
      <c r="BJ183" s="92" t="e">
        <f ca="true">+IF(AND(ISNUMBER(OFFSET('Hygiene Data'!$G$7,0,10*ROW('Hygiene Data'!G177))),'Data Summary'!DY183="Yes"),OFFSET('Hygiene Data'!$G$7,0,10*ROW('Hygiene Data'!G177)),NA())</f>
        <v>#N/A</v>
      </c>
      <c r="BK183" s="92" t="e">
        <f ca="true">+IF(AND(ISNUMBER(OFFSET('Hygiene Data'!$G$9,0,10*ROW('Hygiene Data'!G177))),'Data Summary'!DZ183="Yes"),OFFSET('Hygiene Data'!$G$9,0,10*ROW('Hygiene Data'!G177)),NA())</f>
        <v>#N/A</v>
      </c>
      <c r="BL183" s="92" t="e">
        <f ca="true">+IF(AND(ISNUMBER(OFFSET('Hygiene Data'!$H$5,0,10*ROW('Hygiene Data'!H177))),'Data Summary'!EA183="Yes"),OFFSET('Hygiene Data'!$H$5,0,10*ROW('Hygiene Data'!H177)),NA())</f>
        <v>#N/A</v>
      </c>
      <c r="BM183" s="92" t="e">
        <f ca="true">+IF(AND(ISNUMBER(OFFSET('Hygiene Data'!$H$7,0,10*ROW('Hygiene Data'!H177))),'Data Summary'!EB183="Yes"),OFFSET('Hygiene Data'!$H$7,0,10*ROW('Hygiene Data'!H177)),NA())</f>
        <v>#N/A</v>
      </c>
      <c r="BN183" s="92" t="e">
        <f ca="true">+IF(AND(ISNUMBER(OFFSET('Hygiene Data'!$H$9,0,10*ROW('Hygiene Data'!H177))),'Data Summary'!EC183="Yes"),OFFSET('Hygiene Data'!$H$9,0,10*ROW('Hygiene Data'!H177)),NA())</f>
        <v>#N/A</v>
      </c>
      <c r="BO183" s="92" t="e">
        <f ca="true">+IF(AND(ISNUMBER(OFFSET('Hygiene Data'!$I$5,0,10*ROW('Hygiene Data'!I177))),'Data Summary'!ED183="Yes"),OFFSET('Hygiene Data'!$I$5,0,10*ROW('Hygiene Data'!I177)),NA())</f>
        <v>#N/A</v>
      </c>
      <c r="BP183" s="92" t="e">
        <f ca="true">+IF(AND(ISNUMBER(OFFSET('Hygiene Data'!$I$7,0,10*ROW('Hygiene Data'!I177))),'Data Summary'!EE183="Yes"),OFFSET('Hygiene Data'!$I$7,0,10*ROW('Hygiene Data'!I177)),NA())</f>
        <v>#N/A</v>
      </c>
      <c r="BQ183" s="92"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4" t="str">
        <f ca="true">+IF(ISTEXT('Data Summary'!B184),'Data Summary'!B184,"")</f>
        <v/>
      </c>
      <c r="C184" s="327" t="e">
        <f ca="true">+VALUE('Data Summary'!C184)</f>
        <v>#VALUE!</v>
      </c>
      <c r="D184" s="90" t="e">
        <f ca="true">+IF(AND(ISNUMBER(OFFSET('Water Data'!$D$4,0,10*ROW('Water Data'!D178))),'Data Summary'!BS184="Yes"),100-OFFSET('Water Data'!$D$4,0,10*ROW('Water Data'!D178)),NA())</f>
        <v>#N/A</v>
      </c>
      <c r="E184" s="90" t="e">
        <f ca="true">+IF(AND(ISNUMBER(OFFSET('Water Data'!$D$6,0,10*ROW('Water Data'!D178))),'Data Summary'!BT184="Yes"),OFFSET('Water Data'!$D$6,0,10*ROW('Water Data'!D178)),NA())</f>
        <v>#N/A</v>
      </c>
      <c r="F184" s="90" t="e">
        <f ca="true">+IF(AND(ISNUMBER(OFFSET('Water Data'!$D$9,0,10*ROW('Water Data'!D178))),'Data Summary'!BU184="Yes"),OFFSET('Water Data'!$D$9,0,10*ROW('Water Data'!D178)),NA())</f>
        <v>#N/A</v>
      </c>
      <c r="G184" s="90" t="e">
        <f ca="true">+IF(AND(ISNUMBER(OFFSET('Water Data'!$E$4,0,10*ROW('Water Data'!E178))),'Data Summary'!BV184="Yes"),100-OFFSET('Water Data'!$E$4,0,10*ROW('Water Data'!E178)),NA())</f>
        <v>#N/A</v>
      </c>
      <c r="H184" s="90" t="e">
        <f ca="true">+IF(AND(ISNUMBER(OFFSET('Water Data'!$E$6,0,10*ROW('Water Data'!E178))),'Data Summary'!BW184="Yes"),OFFSET('Water Data'!$E$6,0,10*ROW('Water Data'!E178)),NA())</f>
        <v>#N/A</v>
      </c>
      <c r="I184" s="90" t="e">
        <f ca="true">+IF(AND(ISNUMBER(OFFSET('Water Data'!$E$9,0,10*ROW('Water Data'!E178))),'Data Summary'!BX184="Yes"),OFFSET('Water Data'!$E$9,0,10*ROW('Water Data'!E178)),NA())</f>
        <v>#N/A</v>
      </c>
      <c r="J184" s="90" t="e">
        <f ca="true">+IF(AND(ISNUMBER(OFFSET('Water Data'!$F$4,0,10*ROW('Water Data'!F178))),'Data Summary'!BY184="Yes"),100-OFFSET('Water Data'!$F$4,0,10*ROW('Water Data'!F178)),NA())</f>
        <v>#N/A</v>
      </c>
      <c r="K184" s="90" t="e">
        <f ca="true">+IF(AND(ISNUMBER(OFFSET('Water Data'!$F$6,0,10*ROW('Water Data'!F178))),'Data Summary'!BZ184="Yes"),OFFSET('Water Data'!$F$6,0,10*ROW('Water Data'!F178)),NA())</f>
        <v>#N/A</v>
      </c>
      <c r="L184" s="90" t="e">
        <f ca="true">+IF(AND(ISNUMBER(OFFSET('Water Data'!$F$9,0,10*ROW('Water Data'!F178))),'Data Summary'!CA184="Yes"),OFFSET('Water Data'!$F$9,0,10*ROW('Water Data'!F178)),NA())</f>
        <v>#N/A</v>
      </c>
      <c r="M184" s="90" t="e">
        <f ca="true">+IF(AND(ISNUMBER(OFFSET('Water Data'!$G$4,0,10*ROW('Water Data'!G178))),'Data Summary'!CB184="Yes"),100-OFFSET('Water Data'!$G$4,0,10*ROW('Water Data'!G178)),NA())</f>
        <v>#N/A</v>
      </c>
      <c r="N184" s="90" t="e">
        <f ca="true">+IF(AND(ISNUMBER(OFFSET('Water Data'!$G$6,0,10*ROW('Water Data'!G178))),'Data Summary'!CC184="Yes"),OFFSET('Water Data'!$G$6,0,10*ROW('Water Data'!G178)),NA())</f>
        <v>#N/A</v>
      </c>
      <c r="O184" s="90" t="e">
        <f ca="true">+IF(AND(ISNUMBER(OFFSET('Water Data'!$G$9,0,10*ROW('Water Data'!G178))),'Data Summary'!CD184="Yes"),OFFSET('Water Data'!$G$9,0,10*ROW('Water Data'!G178)),NA())</f>
        <v>#N/A</v>
      </c>
      <c r="P184" s="90" t="e">
        <f ca="true">+IF(AND(ISNUMBER(OFFSET('Water Data'!$H$4,0,10*ROW('Water Data'!H178))),'Data Summary'!CE184="Yes"),100-OFFSET('Water Data'!$H$4,0,10*ROW('Water Data'!H178)),NA())</f>
        <v>#N/A</v>
      </c>
      <c r="Q184" s="90" t="e">
        <f ca="true">+IF(AND(ISNUMBER(OFFSET('Water Data'!$H$6,0,10*ROW('Water Data'!H178))),'Data Summary'!CF184="Yes"),OFFSET('Water Data'!$H$6,0,10*ROW('Water Data'!H178)),NA())</f>
        <v>#N/A</v>
      </c>
      <c r="R184" s="90" t="e">
        <f ca="true">+IF(AND(ISNUMBER(OFFSET('Water Data'!$H$9,0,10*ROW('Water Data'!H178))),'Data Summary'!CG184="Yes"),OFFSET('Water Data'!$H$9,0,10*ROW('Water Data'!H178)),NA())</f>
        <v>#N/A</v>
      </c>
      <c r="S184" s="90" t="e">
        <f ca="true">+IF(AND(ISNUMBER(OFFSET('Water Data'!$I$4,0,10*ROW('Water Data'!I178))),'Data Summary'!CH184="Yes"),100-OFFSET('Water Data'!$I$4,0,10*ROW('Water Data'!I178)),NA())</f>
        <v>#N/A</v>
      </c>
      <c r="T184" s="90" t="e">
        <f ca="true">+IF(AND(ISNUMBER(OFFSET('Water Data'!$I$6,0,10*ROW('Water Data'!I178))),'Data Summary'!CI184="Yes"),OFFSET('Water Data'!$I$6,0,10*ROW('Water Data'!I178)),NA())</f>
        <v>#N/A</v>
      </c>
      <c r="U184" s="90" t="e">
        <f ca="true">+IF(AND(ISNUMBER(OFFSET('Water Data'!$I$9,0,10*ROW('Water Data'!I178))),'Data Summary'!CJ184="Yes"),OFFSET('Water Data'!$I$9,0,10*ROW('Water Data'!I178)),NA())</f>
        <v>#N/A</v>
      </c>
      <c r="V184" s="91" t="e">
        <f ca="true">+IF(AND(ISNUMBER(OFFSET('Sanitation Data'!$D$4,0,10*ROW('Sanitation Data'!D178))),'Data Summary'!CK184="Yes"),100-OFFSET('Sanitation Data'!$D$4,0,10*ROW('Sanitation Data'!D178)),NA())</f>
        <v>#N/A</v>
      </c>
      <c r="W184" s="91" t="e">
        <f ca="true">+IF(AND(ISNUMBER(OFFSET('Sanitation Data'!$D$6,0,10*ROW('Sanitation Data'!D178))),'Data Summary'!CL184="Yes"),OFFSET('Sanitation Data'!$D$6,0,10*ROW('Sanitation Data'!D178)),NA())</f>
        <v>#N/A</v>
      </c>
      <c r="X184" s="91" t="e">
        <f ca="true">+IF(AND(ISNUMBER(OFFSET('Sanitation Data'!$D$10,0,10*ROW('Sanitation Data'!D178))),'Data Summary'!CM184="Yes"),OFFSET('Sanitation Data'!$D$10,0,10*ROW('Sanitation Data'!D178)),NA())</f>
        <v>#N/A</v>
      </c>
      <c r="Y184" s="91" t="e">
        <f ca="true">+IF(AND(ISNUMBER(OFFSET('Sanitation Data'!$D$11,0,10*ROW('Sanitation Data'!D178))),'Data Summary'!CN184="Yes"),OFFSET('Sanitation Data'!$D$11,0,10*ROW('Sanitation Data'!D178)),NA())</f>
        <v>#N/A</v>
      </c>
      <c r="Z184" s="91" t="e">
        <f ca="true">+IF(AND(ISNUMBER(OFFSET('Sanitation Data'!$D$12,0,10*ROW('Sanitation Data'!D178))),'Data Summary'!CO184="Yes"),OFFSET('Sanitation Data'!$D$12,0,10*ROW('Sanitation Data'!D178)),NA())</f>
        <v>#N/A</v>
      </c>
      <c r="AA184" s="91" t="e">
        <f ca="true">+IF(AND(ISNUMBER(OFFSET('Sanitation Data'!$E$4,0,10*ROW('Sanitation Data'!E178))),'Data Summary'!CP184="Yes"),100-OFFSET('Sanitation Data'!$E$4,0,10*ROW('Sanitation Data'!E178)),NA())</f>
        <v>#N/A</v>
      </c>
      <c r="AB184" s="91" t="e">
        <f ca="true">+IF(AND(ISNUMBER(OFFSET('Sanitation Data'!$E$6,0,10*ROW('Sanitation Data'!E178))),'Data Summary'!CQ184="Yes"),OFFSET('Sanitation Data'!$E$6,0,10*ROW('Sanitation Data'!E178)),NA())</f>
        <v>#N/A</v>
      </c>
      <c r="AC184" s="91" t="e">
        <f ca="true">+IF(AND(ISNUMBER(OFFSET('Sanitation Data'!$E$10,0,10*ROW('Sanitation Data'!E178))),'Data Summary'!CR184="Yes"),OFFSET('Sanitation Data'!$E$10,0,10*ROW('Sanitation Data'!E178)),NA())</f>
        <v>#N/A</v>
      </c>
      <c r="AD184" s="91" t="e">
        <f ca="true">+IF(AND(ISNUMBER(OFFSET('Sanitation Data'!$E$11,0,10*ROW('Sanitation Data'!E178))),'Data Summary'!CS184="Yes"),OFFSET('Sanitation Data'!$E$11,0,10*ROW('Sanitation Data'!E178)),NA())</f>
        <v>#N/A</v>
      </c>
      <c r="AE184" s="91" t="e">
        <f ca="true">+IF(AND(ISNUMBER(OFFSET('Sanitation Data'!$E$12,0,10*ROW('Sanitation Data'!E178))),'Data Summary'!CT184="Yes"),OFFSET('Sanitation Data'!$E$12,0,10*ROW('Sanitation Data'!E178)),NA())</f>
        <v>#N/A</v>
      </c>
      <c r="AF184" s="91" t="e">
        <f ca="true">+IF(AND(ISNUMBER(OFFSET('Sanitation Data'!$F$4,0,10*ROW('Sanitation Data'!F178))),'Data Summary'!CU184="Yes"),100-OFFSET('Sanitation Data'!$F$4,0,10*ROW('Sanitation Data'!F178)),NA())</f>
        <v>#N/A</v>
      </c>
      <c r="AG184" s="91" t="e">
        <f ca="true">+IF(AND(ISNUMBER(OFFSET('Sanitation Data'!$F$6,0,10*ROW('Sanitation Data'!F178))),'Data Summary'!CV184="Yes"),OFFSET('Sanitation Data'!$F$6,0,10*ROW('Sanitation Data'!F178)),NA())</f>
        <v>#N/A</v>
      </c>
      <c r="AH184" s="91" t="e">
        <f ca="true">+IF(AND(ISNUMBER(OFFSET('Sanitation Data'!$F$10,0,10*ROW('Sanitation Data'!F178))),'Data Summary'!CW184="Yes"),OFFSET('Sanitation Data'!$F$10,0,10*ROW('Sanitation Data'!F178)),NA())</f>
        <v>#N/A</v>
      </c>
      <c r="AI184" s="91" t="e">
        <f ca="true">+IF(AND(ISNUMBER(OFFSET('Sanitation Data'!$F$11,0,10*ROW('Sanitation Data'!F178))),'Data Summary'!CX184="Yes"),OFFSET('Sanitation Data'!$F$11,0,10*ROW('Sanitation Data'!F178)),NA())</f>
        <v>#N/A</v>
      </c>
      <c r="AJ184" s="91" t="e">
        <f ca="true">+IF(AND(ISNUMBER(OFFSET('Sanitation Data'!$F$12,0,10*ROW('Sanitation Data'!F178))),'Data Summary'!CY184="Yes"),OFFSET('Sanitation Data'!$F$12,0,10*ROW('Sanitation Data'!F178)),NA())</f>
        <v>#N/A</v>
      </c>
      <c r="AK184" s="91" t="e">
        <f ca="true">+IF(AND(ISNUMBER(OFFSET('Sanitation Data'!$G$4,0,10*ROW('Sanitation Data'!G178))),'Data Summary'!CZ184="Yes"),100-OFFSET('Sanitation Data'!$G$4,0,10*ROW('Sanitation Data'!G178)),NA())</f>
        <v>#N/A</v>
      </c>
      <c r="AL184" s="91" t="e">
        <f ca="true">+IF(AND(ISNUMBER(OFFSET('Sanitation Data'!$G$6,0,10*ROW('Sanitation Data'!G178))),'Data Summary'!DA184="Yes"),OFFSET('Sanitation Data'!$G$6,0,10*ROW('Sanitation Data'!G178)),NA())</f>
        <v>#N/A</v>
      </c>
      <c r="AM184" s="91" t="e">
        <f ca="true">+IF(AND(ISNUMBER(OFFSET('Sanitation Data'!$G$10,0,10*ROW('Sanitation Data'!G178))),'Data Summary'!DB184="Yes"),OFFSET('Sanitation Data'!$G$10,0,10*ROW('Sanitation Data'!G178)),NA())</f>
        <v>#N/A</v>
      </c>
      <c r="AN184" s="91" t="e">
        <f ca="true">+IF(AND(ISNUMBER(OFFSET('Sanitation Data'!$G$11,0,10*ROW('Sanitation Data'!G178))),'Data Summary'!DC184="Yes"),OFFSET('Sanitation Data'!$G$11,0,10*ROW('Sanitation Data'!G178)),NA())</f>
        <v>#N/A</v>
      </c>
      <c r="AO184" s="91" t="e">
        <f ca="true">+IF(AND(ISNUMBER(OFFSET('Sanitation Data'!$G$12,0,10*ROW('Sanitation Data'!G178))),'Data Summary'!DD184="Yes"),OFFSET('Sanitation Data'!$G$12,0,10*ROW('Sanitation Data'!G178)),NA())</f>
        <v>#N/A</v>
      </c>
      <c r="AP184" s="91" t="e">
        <f ca="true">+IF(AND(ISNUMBER(OFFSET('Sanitation Data'!$H$4,0,10*ROW('Sanitation Data'!H178))),'Data Summary'!DE184="Yes"),100-OFFSET('Sanitation Data'!$H$4,0,10*ROW('Sanitation Data'!H178)),NA())</f>
        <v>#N/A</v>
      </c>
      <c r="AQ184" s="91" t="e">
        <f ca="true">+IF(AND(ISNUMBER(OFFSET('Sanitation Data'!$H$6,0,10*ROW('Sanitation Data'!H178))),'Data Summary'!DF184="Yes"),OFFSET('Sanitation Data'!$H$6,0,10*ROW('Sanitation Data'!H178)),NA())</f>
        <v>#N/A</v>
      </c>
      <c r="AR184" s="91" t="e">
        <f ca="true">+IF(AND(ISNUMBER(OFFSET('Sanitation Data'!$H$10,0,10*ROW('Sanitation Data'!H178))),'Data Summary'!DG184="Yes"),OFFSET('Sanitation Data'!$H$10,0,10*ROW('Sanitation Data'!H178)),NA())</f>
        <v>#N/A</v>
      </c>
      <c r="AS184" s="91" t="e">
        <f ca="true">+IF(AND(ISNUMBER(OFFSET('Sanitation Data'!$H$11,0,10*ROW('Sanitation Data'!H178))),'Data Summary'!DH184="Yes"),OFFSET('Sanitation Data'!$H$11,0,10*ROW('Sanitation Data'!H178)),NA())</f>
        <v>#N/A</v>
      </c>
      <c r="AT184" s="91" t="e">
        <f ca="true">+IF(AND(ISNUMBER(OFFSET('Sanitation Data'!$H$12,0,10*ROW('Sanitation Data'!H178))),'Data Summary'!DI184="Yes"),OFFSET('Sanitation Data'!$H$12,0,10*ROW('Sanitation Data'!H178)),NA())</f>
        <v>#N/A</v>
      </c>
      <c r="AU184" s="91" t="e">
        <f ca="true">+IF(AND(ISNUMBER(OFFSET('Sanitation Data'!$I$4,0,10*ROW('Sanitation Data'!I178))),'Data Summary'!DJ184="Yes"),100-OFFSET('Sanitation Data'!$I$4,0,10*ROW('Sanitation Data'!I178)),NA())</f>
        <v>#N/A</v>
      </c>
      <c r="AV184" s="91" t="e">
        <f ca="true">+IF(AND(ISNUMBER(OFFSET('Sanitation Data'!$I$6,0,10*ROW('Sanitation Data'!I178))),'Data Summary'!DK184="Yes"),OFFSET('Sanitation Data'!$I$6,0,10*ROW('Sanitation Data'!I178)),NA())</f>
        <v>#N/A</v>
      </c>
      <c r="AW184" s="91" t="e">
        <f ca="true">+IF(AND(ISNUMBER(OFFSET('Sanitation Data'!$I$10,0,10*ROW('Sanitation Data'!I178))),'Data Summary'!DL184="Yes"),OFFSET('Sanitation Data'!$I$10,0,10*ROW('Sanitation Data'!I178)),NA())</f>
        <v>#N/A</v>
      </c>
      <c r="AX184" s="91" t="e">
        <f ca="true">+IF(AND(ISNUMBER(OFFSET('Sanitation Data'!$I$11,0,10*ROW('Sanitation Data'!I178))),'Data Summary'!DM184="Yes"),OFFSET('Sanitation Data'!$I$11,0,10*ROW('Sanitation Data'!I178)),NA())</f>
        <v>#N/A</v>
      </c>
      <c r="AY184" s="91" t="e">
        <f ca="true">+IF(AND(ISNUMBER(OFFSET('Sanitation Data'!$I$12,0,10*ROW('Sanitation Data'!I178))),'Data Summary'!DN184="Yes"),OFFSET('Sanitation Data'!$I$12,0,10*ROW('Sanitation Data'!I178)),NA())</f>
        <v>#N/A</v>
      </c>
      <c r="AZ184" s="92" t="e">
        <f ca="true">+IF(AND(ISNUMBER(OFFSET('Hygiene Data'!$D$5,0,10*ROW('Hygiene Data'!D178))),'Data Summary'!DO184="Yes"),OFFSET('Hygiene Data'!$D$5,0,10*ROW('Hygiene Data'!D178)),NA())</f>
        <v>#N/A</v>
      </c>
      <c r="BA184" s="92" t="e">
        <f ca="true">+IF(AND(ISNUMBER(OFFSET('Hygiene Data'!$D$7,0,10*ROW('Hygiene Data'!D178))),'Data Summary'!DP184="Yes"),OFFSET('Hygiene Data'!$D$7,0,10*ROW('Hygiene Data'!D178)),NA())</f>
        <v>#N/A</v>
      </c>
      <c r="BB184" s="92" t="e">
        <f ca="true">+IF(AND(ISNUMBER(OFFSET('Hygiene Data'!$D$9,0,10*ROW('Hygiene Data'!D178))),'Data Summary'!DQ184="Yes"),OFFSET('Hygiene Data'!$D$9,0,10*ROW('Hygiene Data'!D178)),NA())</f>
        <v>#N/A</v>
      </c>
      <c r="BC184" s="92" t="e">
        <f ca="true">+IF(AND(ISNUMBER(OFFSET('Hygiene Data'!$E$5,0,10*ROW('Hygiene Data'!E178))),'Data Summary'!DR184="Yes"),OFFSET('Hygiene Data'!$E$5,0,10*ROW('Hygiene Data'!E178)),NA())</f>
        <v>#N/A</v>
      </c>
      <c r="BD184" s="92" t="e">
        <f ca="true">+IF(AND(ISNUMBER(OFFSET('Hygiene Data'!$E$7,0,10*ROW('Hygiene Data'!E178))),'Data Summary'!DS184="Yes"),OFFSET('Hygiene Data'!$E$7,0,10*ROW('Hygiene Data'!E178)),NA())</f>
        <v>#N/A</v>
      </c>
      <c r="BE184" s="92" t="e">
        <f ca="true">+IF(AND(ISNUMBER(OFFSET('Hygiene Data'!$E$9,0,10*ROW('Hygiene Data'!E178))),'Data Summary'!DT184="Yes"),OFFSET('Hygiene Data'!$E$9,0,10*ROW('Hygiene Data'!E178)),NA())</f>
        <v>#N/A</v>
      </c>
      <c r="BF184" s="92" t="e">
        <f ca="true">+IF(AND(ISNUMBER(OFFSET('Hygiene Data'!$F$5,0,10*ROW('Hygiene Data'!F178))),'Data Summary'!DU184="Yes"),OFFSET('Hygiene Data'!$F$5,0,10*ROW('Hygiene Data'!F178)),NA())</f>
        <v>#N/A</v>
      </c>
      <c r="BG184" s="92" t="e">
        <f ca="true">+IF(AND(ISNUMBER(OFFSET('Hygiene Data'!$F$7,0,10*ROW('Hygiene Data'!F178))),'Data Summary'!DV184="Yes"),OFFSET('Hygiene Data'!$F$7,0,10*ROW('Hygiene Data'!F178)),NA())</f>
        <v>#N/A</v>
      </c>
      <c r="BH184" s="92" t="e">
        <f ca="true">+IF(AND(ISNUMBER(OFFSET('Hygiene Data'!$F$9,0,10*ROW('Hygiene Data'!F178))),'Data Summary'!DW184="Yes"),OFFSET('Hygiene Data'!$F$9,0,10*ROW('Hygiene Data'!F178)),NA())</f>
        <v>#N/A</v>
      </c>
      <c r="BI184" s="92" t="e">
        <f ca="true">+IF(AND(ISNUMBER(OFFSET('Hygiene Data'!$G$5,0,10*ROW('Hygiene Data'!G178))),'Data Summary'!DX184="Yes"),OFFSET('Hygiene Data'!$G$5,0,10*ROW('Hygiene Data'!G178)),NA())</f>
        <v>#N/A</v>
      </c>
      <c r="BJ184" s="92" t="e">
        <f ca="true">+IF(AND(ISNUMBER(OFFSET('Hygiene Data'!$G$7,0,10*ROW('Hygiene Data'!G178))),'Data Summary'!DY184="Yes"),OFFSET('Hygiene Data'!$G$7,0,10*ROW('Hygiene Data'!G178)),NA())</f>
        <v>#N/A</v>
      </c>
      <c r="BK184" s="92" t="e">
        <f ca="true">+IF(AND(ISNUMBER(OFFSET('Hygiene Data'!$G$9,0,10*ROW('Hygiene Data'!G178))),'Data Summary'!DZ184="Yes"),OFFSET('Hygiene Data'!$G$9,0,10*ROW('Hygiene Data'!G178)),NA())</f>
        <v>#N/A</v>
      </c>
      <c r="BL184" s="92" t="e">
        <f ca="true">+IF(AND(ISNUMBER(OFFSET('Hygiene Data'!$H$5,0,10*ROW('Hygiene Data'!H178))),'Data Summary'!EA184="Yes"),OFFSET('Hygiene Data'!$H$5,0,10*ROW('Hygiene Data'!H178)),NA())</f>
        <v>#N/A</v>
      </c>
      <c r="BM184" s="92" t="e">
        <f ca="true">+IF(AND(ISNUMBER(OFFSET('Hygiene Data'!$H$7,0,10*ROW('Hygiene Data'!H178))),'Data Summary'!EB184="Yes"),OFFSET('Hygiene Data'!$H$7,0,10*ROW('Hygiene Data'!H178)),NA())</f>
        <v>#N/A</v>
      </c>
      <c r="BN184" s="92" t="e">
        <f ca="true">+IF(AND(ISNUMBER(OFFSET('Hygiene Data'!$H$9,0,10*ROW('Hygiene Data'!H178))),'Data Summary'!EC184="Yes"),OFFSET('Hygiene Data'!$H$9,0,10*ROW('Hygiene Data'!H178)),NA())</f>
        <v>#N/A</v>
      </c>
      <c r="BO184" s="92" t="e">
        <f ca="true">+IF(AND(ISNUMBER(OFFSET('Hygiene Data'!$I$5,0,10*ROW('Hygiene Data'!I178))),'Data Summary'!ED184="Yes"),OFFSET('Hygiene Data'!$I$5,0,10*ROW('Hygiene Data'!I178)),NA())</f>
        <v>#N/A</v>
      </c>
      <c r="BP184" s="92" t="e">
        <f ca="true">+IF(AND(ISNUMBER(OFFSET('Hygiene Data'!$I$7,0,10*ROW('Hygiene Data'!I178))),'Data Summary'!EE184="Yes"),OFFSET('Hygiene Data'!$I$7,0,10*ROW('Hygiene Data'!I178)),NA())</f>
        <v>#N/A</v>
      </c>
      <c r="BQ184" s="92"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4" t="str">
        <f ca="true">+IF(ISTEXT('Data Summary'!B185),'Data Summary'!B185,"")</f>
        <v/>
      </c>
      <c r="C185" s="327" t="e">
        <f ca="true">+VALUE('Data Summary'!C185)</f>
        <v>#VALUE!</v>
      </c>
      <c r="D185" s="90" t="e">
        <f ca="true">+IF(AND(ISNUMBER(OFFSET('Water Data'!$D$4,0,10*ROW('Water Data'!D179))),'Data Summary'!BS185="Yes"),100-OFFSET('Water Data'!$D$4,0,10*ROW('Water Data'!D179)),NA())</f>
        <v>#N/A</v>
      </c>
      <c r="E185" s="90" t="e">
        <f ca="true">+IF(AND(ISNUMBER(OFFSET('Water Data'!$D$6,0,10*ROW('Water Data'!D179))),'Data Summary'!BT185="Yes"),OFFSET('Water Data'!$D$6,0,10*ROW('Water Data'!D179)),NA())</f>
        <v>#N/A</v>
      </c>
      <c r="F185" s="90" t="e">
        <f ca="true">+IF(AND(ISNUMBER(OFFSET('Water Data'!$D$9,0,10*ROW('Water Data'!D179))),'Data Summary'!BU185="Yes"),OFFSET('Water Data'!$D$9,0,10*ROW('Water Data'!D179)),NA())</f>
        <v>#N/A</v>
      </c>
      <c r="G185" s="90" t="e">
        <f ca="true">+IF(AND(ISNUMBER(OFFSET('Water Data'!$E$4,0,10*ROW('Water Data'!E179))),'Data Summary'!BV185="Yes"),100-OFFSET('Water Data'!$E$4,0,10*ROW('Water Data'!E179)),NA())</f>
        <v>#N/A</v>
      </c>
      <c r="H185" s="90" t="e">
        <f ca="true">+IF(AND(ISNUMBER(OFFSET('Water Data'!$E$6,0,10*ROW('Water Data'!E179))),'Data Summary'!BW185="Yes"),OFFSET('Water Data'!$E$6,0,10*ROW('Water Data'!E179)),NA())</f>
        <v>#N/A</v>
      </c>
      <c r="I185" s="90" t="e">
        <f ca="true">+IF(AND(ISNUMBER(OFFSET('Water Data'!$E$9,0,10*ROW('Water Data'!E179))),'Data Summary'!BX185="Yes"),OFFSET('Water Data'!$E$9,0,10*ROW('Water Data'!E179)),NA())</f>
        <v>#N/A</v>
      </c>
      <c r="J185" s="90" t="e">
        <f ca="true">+IF(AND(ISNUMBER(OFFSET('Water Data'!$F$4,0,10*ROW('Water Data'!F179))),'Data Summary'!BY185="Yes"),100-OFFSET('Water Data'!$F$4,0,10*ROW('Water Data'!F179)),NA())</f>
        <v>#N/A</v>
      </c>
      <c r="K185" s="90" t="e">
        <f ca="true">+IF(AND(ISNUMBER(OFFSET('Water Data'!$F$6,0,10*ROW('Water Data'!F179))),'Data Summary'!BZ185="Yes"),OFFSET('Water Data'!$F$6,0,10*ROW('Water Data'!F179)),NA())</f>
        <v>#N/A</v>
      </c>
      <c r="L185" s="90" t="e">
        <f ca="true">+IF(AND(ISNUMBER(OFFSET('Water Data'!$F$9,0,10*ROW('Water Data'!F179))),'Data Summary'!CA185="Yes"),OFFSET('Water Data'!$F$9,0,10*ROW('Water Data'!F179)),NA())</f>
        <v>#N/A</v>
      </c>
      <c r="M185" s="90" t="e">
        <f ca="true">+IF(AND(ISNUMBER(OFFSET('Water Data'!$G$4,0,10*ROW('Water Data'!G179))),'Data Summary'!CB185="Yes"),100-OFFSET('Water Data'!$G$4,0,10*ROW('Water Data'!G179)),NA())</f>
        <v>#N/A</v>
      </c>
      <c r="N185" s="90" t="e">
        <f ca="true">+IF(AND(ISNUMBER(OFFSET('Water Data'!$G$6,0,10*ROW('Water Data'!G179))),'Data Summary'!CC185="Yes"),OFFSET('Water Data'!$G$6,0,10*ROW('Water Data'!G179)),NA())</f>
        <v>#N/A</v>
      </c>
      <c r="O185" s="90" t="e">
        <f ca="true">+IF(AND(ISNUMBER(OFFSET('Water Data'!$G$9,0,10*ROW('Water Data'!G179))),'Data Summary'!CD185="Yes"),OFFSET('Water Data'!$G$9,0,10*ROW('Water Data'!G179)),NA())</f>
        <v>#N/A</v>
      </c>
      <c r="P185" s="90" t="e">
        <f ca="true">+IF(AND(ISNUMBER(OFFSET('Water Data'!$H$4,0,10*ROW('Water Data'!H179))),'Data Summary'!CE185="Yes"),100-OFFSET('Water Data'!$H$4,0,10*ROW('Water Data'!H179)),NA())</f>
        <v>#N/A</v>
      </c>
      <c r="Q185" s="90" t="e">
        <f ca="true">+IF(AND(ISNUMBER(OFFSET('Water Data'!$H$6,0,10*ROW('Water Data'!H179))),'Data Summary'!CF185="Yes"),OFFSET('Water Data'!$H$6,0,10*ROW('Water Data'!H179)),NA())</f>
        <v>#N/A</v>
      </c>
      <c r="R185" s="90" t="e">
        <f ca="true">+IF(AND(ISNUMBER(OFFSET('Water Data'!$H$9,0,10*ROW('Water Data'!H179))),'Data Summary'!CG185="Yes"),OFFSET('Water Data'!$H$9,0,10*ROW('Water Data'!H179)),NA())</f>
        <v>#N/A</v>
      </c>
      <c r="S185" s="90" t="e">
        <f ca="true">+IF(AND(ISNUMBER(OFFSET('Water Data'!$I$4,0,10*ROW('Water Data'!I179))),'Data Summary'!CH185="Yes"),100-OFFSET('Water Data'!$I$4,0,10*ROW('Water Data'!I179)),NA())</f>
        <v>#N/A</v>
      </c>
      <c r="T185" s="90" t="e">
        <f ca="true">+IF(AND(ISNUMBER(OFFSET('Water Data'!$I$6,0,10*ROW('Water Data'!I179))),'Data Summary'!CI185="Yes"),OFFSET('Water Data'!$I$6,0,10*ROW('Water Data'!I179)),NA())</f>
        <v>#N/A</v>
      </c>
      <c r="U185" s="90" t="e">
        <f ca="true">+IF(AND(ISNUMBER(OFFSET('Water Data'!$I$9,0,10*ROW('Water Data'!I179))),'Data Summary'!CJ185="Yes"),OFFSET('Water Data'!$I$9,0,10*ROW('Water Data'!I179)),NA())</f>
        <v>#N/A</v>
      </c>
      <c r="V185" s="91" t="e">
        <f ca="true">+IF(AND(ISNUMBER(OFFSET('Sanitation Data'!$D$4,0,10*ROW('Sanitation Data'!D179))),'Data Summary'!CK185="Yes"),100-OFFSET('Sanitation Data'!$D$4,0,10*ROW('Sanitation Data'!D179)),NA())</f>
        <v>#N/A</v>
      </c>
      <c r="W185" s="91" t="e">
        <f ca="true">+IF(AND(ISNUMBER(OFFSET('Sanitation Data'!$D$6,0,10*ROW('Sanitation Data'!D179))),'Data Summary'!CL185="Yes"),OFFSET('Sanitation Data'!$D$6,0,10*ROW('Sanitation Data'!D179)),NA())</f>
        <v>#N/A</v>
      </c>
      <c r="X185" s="91" t="e">
        <f ca="true">+IF(AND(ISNUMBER(OFFSET('Sanitation Data'!$D$10,0,10*ROW('Sanitation Data'!D179))),'Data Summary'!CM185="Yes"),OFFSET('Sanitation Data'!$D$10,0,10*ROW('Sanitation Data'!D179)),NA())</f>
        <v>#N/A</v>
      </c>
      <c r="Y185" s="91" t="e">
        <f ca="true">+IF(AND(ISNUMBER(OFFSET('Sanitation Data'!$D$11,0,10*ROW('Sanitation Data'!D179))),'Data Summary'!CN185="Yes"),OFFSET('Sanitation Data'!$D$11,0,10*ROW('Sanitation Data'!D179)),NA())</f>
        <v>#N/A</v>
      </c>
      <c r="Z185" s="91" t="e">
        <f ca="true">+IF(AND(ISNUMBER(OFFSET('Sanitation Data'!$D$12,0,10*ROW('Sanitation Data'!D179))),'Data Summary'!CO185="Yes"),OFFSET('Sanitation Data'!$D$12,0,10*ROW('Sanitation Data'!D179)),NA())</f>
        <v>#N/A</v>
      </c>
      <c r="AA185" s="91" t="e">
        <f ca="true">+IF(AND(ISNUMBER(OFFSET('Sanitation Data'!$E$4,0,10*ROW('Sanitation Data'!E179))),'Data Summary'!CP185="Yes"),100-OFFSET('Sanitation Data'!$E$4,0,10*ROW('Sanitation Data'!E179)),NA())</f>
        <v>#N/A</v>
      </c>
      <c r="AB185" s="91" t="e">
        <f ca="true">+IF(AND(ISNUMBER(OFFSET('Sanitation Data'!$E$6,0,10*ROW('Sanitation Data'!E179))),'Data Summary'!CQ185="Yes"),OFFSET('Sanitation Data'!$E$6,0,10*ROW('Sanitation Data'!E179)),NA())</f>
        <v>#N/A</v>
      </c>
      <c r="AC185" s="91" t="e">
        <f ca="true">+IF(AND(ISNUMBER(OFFSET('Sanitation Data'!$E$10,0,10*ROW('Sanitation Data'!E179))),'Data Summary'!CR185="Yes"),OFFSET('Sanitation Data'!$E$10,0,10*ROW('Sanitation Data'!E179)),NA())</f>
        <v>#N/A</v>
      </c>
      <c r="AD185" s="91" t="e">
        <f ca="true">+IF(AND(ISNUMBER(OFFSET('Sanitation Data'!$E$11,0,10*ROW('Sanitation Data'!E179))),'Data Summary'!CS185="Yes"),OFFSET('Sanitation Data'!$E$11,0,10*ROW('Sanitation Data'!E179)),NA())</f>
        <v>#N/A</v>
      </c>
      <c r="AE185" s="91" t="e">
        <f ca="true">+IF(AND(ISNUMBER(OFFSET('Sanitation Data'!$E$12,0,10*ROW('Sanitation Data'!E179))),'Data Summary'!CT185="Yes"),OFFSET('Sanitation Data'!$E$12,0,10*ROW('Sanitation Data'!E179)),NA())</f>
        <v>#N/A</v>
      </c>
      <c r="AF185" s="91" t="e">
        <f ca="true">+IF(AND(ISNUMBER(OFFSET('Sanitation Data'!$F$4,0,10*ROW('Sanitation Data'!F179))),'Data Summary'!CU185="Yes"),100-OFFSET('Sanitation Data'!$F$4,0,10*ROW('Sanitation Data'!F179)),NA())</f>
        <v>#N/A</v>
      </c>
      <c r="AG185" s="91" t="e">
        <f ca="true">+IF(AND(ISNUMBER(OFFSET('Sanitation Data'!$F$6,0,10*ROW('Sanitation Data'!F179))),'Data Summary'!CV185="Yes"),OFFSET('Sanitation Data'!$F$6,0,10*ROW('Sanitation Data'!F179)),NA())</f>
        <v>#N/A</v>
      </c>
      <c r="AH185" s="91" t="e">
        <f ca="true">+IF(AND(ISNUMBER(OFFSET('Sanitation Data'!$F$10,0,10*ROW('Sanitation Data'!F179))),'Data Summary'!CW185="Yes"),OFFSET('Sanitation Data'!$F$10,0,10*ROW('Sanitation Data'!F179)),NA())</f>
        <v>#N/A</v>
      </c>
      <c r="AI185" s="91" t="e">
        <f ca="true">+IF(AND(ISNUMBER(OFFSET('Sanitation Data'!$F$11,0,10*ROW('Sanitation Data'!F179))),'Data Summary'!CX185="Yes"),OFFSET('Sanitation Data'!$F$11,0,10*ROW('Sanitation Data'!F179)),NA())</f>
        <v>#N/A</v>
      </c>
      <c r="AJ185" s="91" t="e">
        <f ca="true">+IF(AND(ISNUMBER(OFFSET('Sanitation Data'!$F$12,0,10*ROW('Sanitation Data'!F179))),'Data Summary'!CY185="Yes"),OFFSET('Sanitation Data'!$F$12,0,10*ROW('Sanitation Data'!F179)),NA())</f>
        <v>#N/A</v>
      </c>
      <c r="AK185" s="91" t="e">
        <f ca="true">+IF(AND(ISNUMBER(OFFSET('Sanitation Data'!$G$4,0,10*ROW('Sanitation Data'!G179))),'Data Summary'!CZ185="Yes"),100-OFFSET('Sanitation Data'!$G$4,0,10*ROW('Sanitation Data'!G179)),NA())</f>
        <v>#N/A</v>
      </c>
      <c r="AL185" s="91" t="e">
        <f ca="true">+IF(AND(ISNUMBER(OFFSET('Sanitation Data'!$G$6,0,10*ROW('Sanitation Data'!G179))),'Data Summary'!DA185="Yes"),OFFSET('Sanitation Data'!$G$6,0,10*ROW('Sanitation Data'!G179)),NA())</f>
        <v>#N/A</v>
      </c>
      <c r="AM185" s="91" t="e">
        <f ca="true">+IF(AND(ISNUMBER(OFFSET('Sanitation Data'!$G$10,0,10*ROW('Sanitation Data'!G179))),'Data Summary'!DB185="Yes"),OFFSET('Sanitation Data'!$G$10,0,10*ROW('Sanitation Data'!G179)),NA())</f>
        <v>#N/A</v>
      </c>
      <c r="AN185" s="91" t="e">
        <f ca="true">+IF(AND(ISNUMBER(OFFSET('Sanitation Data'!$G$11,0,10*ROW('Sanitation Data'!G179))),'Data Summary'!DC185="Yes"),OFFSET('Sanitation Data'!$G$11,0,10*ROW('Sanitation Data'!G179)),NA())</f>
        <v>#N/A</v>
      </c>
      <c r="AO185" s="91" t="e">
        <f ca="true">+IF(AND(ISNUMBER(OFFSET('Sanitation Data'!$G$12,0,10*ROW('Sanitation Data'!G179))),'Data Summary'!DD185="Yes"),OFFSET('Sanitation Data'!$G$12,0,10*ROW('Sanitation Data'!G179)),NA())</f>
        <v>#N/A</v>
      </c>
      <c r="AP185" s="91" t="e">
        <f ca="true">+IF(AND(ISNUMBER(OFFSET('Sanitation Data'!$H$4,0,10*ROW('Sanitation Data'!H179))),'Data Summary'!DE185="Yes"),100-OFFSET('Sanitation Data'!$H$4,0,10*ROW('Sanitation Data'!H179)),NA())</f>
        <v>#N/A</v>
      </c>
      <c r="AQ185" s="91" t="e">
        <f ca="true">+IF(AND(ISNUMBER(OFFSET('Sanitation Data'!$H$6,0,10*ROW('Sanitation Data'!H179))),'Data Summary'!DF185="Yes"),OFFSET('Sanitation Data'!$H$6,0,10*ROW('Sanitation Data'!H179)),NA())</f>
        <v>#N/A</v>
      </c>
      <c r="AR185" s="91" t="e">
        <f ca="true">+IF(AND(ISNUMBER(OFFSET('Sanitation Data'!$H$10,0,10*ROW('Sanitation Data'!H179))),'Data Summary'!DG185="Yes"),OFFSET('Sanitation Data'!$H$10,0,10*ROW('Sanitation Data'!H179)),NA())</f>
        <v>#N/A</v>
      </c>
      <c r="AS185" s="91" t="e">
        <f ca="true">+IF(AND(ISNUMBER(OFFSET('Sanitation Data'!$H$11,0,10*ROW('Sanitation Data'!H179))),'Data Summary'!DH185="Yes"),OFFSET('Sanitation Data'!$H$11,0,10*ROW('Sanitation Data'!H179)),NA())</f>
        <v>#N/A</v>
      </c>
      <c r="AT185" s="91" t="e">
        <f ca="true">+IF(AND(ISNUMBER(OFFSET('Sanitation Data'!$H$12,0,10*ROW('Sanitation Data'!H179))),'Data Summary'!DI185="Yes"),OFFSET('Sanitation Data'!$H$12,0,10*ROW('Sanitation Data'!H179)),NA())</f>
        <v>#N/A</v>
      </c>
      <c r="AU185" s="91" t="e">
        <f ca="true">+IF(AND(ISNUMBER(OFFSET('Sanitation Data'!$I$4,0,10*ROW('Sanitation Data'!I179))),'Data Summary'!DJ185="Yes"),100-OFFSET('Sanitation Data'!$I$4,0,10*ROW('Sanitation Data'!I179)),NA())</f>
        <v>#N/A</v>
      </c>
      <c r="AV185" s="91" t="e">
        <f ca="true">+IF(AND(ISNUMBER(OFFSET('Sanitation Data'!$I$6,0,10*ROW('Sanitation Data'!I179))),'Data Summary'!DK185="Yes"),OFFSET('Sanitation Data'!$I$6,0,10*ROW('Sanitation Data'!I179)),NA())</f>
        <v>#N/A</v>
      </c>
      <c r="AW185" s="91" t="e">
        <f ca="true">+IF(AND(ISNUMBER(OFFSET('Sanitation Data'!$I$10,0,10*ROW('Sanitation Data'!I179))),'Data Summary'!DL185="Yes"),OFFSET('Sanitation Data'!$I$10,0,10*ROW('Sanitation Data'!I179)),NA())</f>
        <v>#N/A</v>
      </c>
      <c r="AX185" s="91" t="e">
        <f ca="true">+IF(AND(ISNUMBER(OFFSET('Sanitation Data'!$I$11,0,10*ROW('Sanitation Data'!I179))),'Data Summary'!DM185="Yes"),OFFSET('Sanitation Data'!$I$11,0,10*ROW('Sanitation Data'!I179)),NA())</f>
        <v>#N/A</v>
      </c>
      <c r="AY185" s="91" t="e">
        <f ca="true">+IF(AND(ISNUMBER(OFFSET('Sanitation Data'!$I$12,0,10*ROW('Sanitation Data'!I179))),'Data Summary'!DN185="Yes"),OFFSET('Sanitation Data'!$I$12,0,10*ROW('Sanitation Data'!I179)),NA())</f>
        <v>#N/A</v>
      </c>
      <c r="AZ185" s="92" t="e">
        <f ca="true">+IF(AND(ISNUMBER(OFFSET('Hygiene Data'!$D$5,0,10*ROW('Hygiene Data'!D179))),'Data Summary'!DO185="Yes"),OFFSET('Hygiene Data'!$D$5,0,10*ROW('Hygiene Data'!D179)),NA())</f>
        <v>#N/A</v>
      </c>
      <c r="BA185" s="92" t="e">
        <f ca="true">+IF(AND(ISNUMBER(OFFSET('Hygiene Data'!$D$7,0,10*ROW('Hygiene Data'!D179))),'Data Summary'!DP185="Yes"),OFFSET('Hygiene Data'!$D$7,0,10*ROW('Hygiene Data'!D179)),NA())</f>
        <v>#N/A</v>
      </c>
      <c r="BB185" s="92" t="e">
        <f ca="true">+IF(AND(ISNUMBER(OFFSET('Hygiene Data'!$D$9,0,10*ROW('Hygiene Data'!D179))),'Data Summary'!DQ185="Yes"),OFFSET('Hygiene Data'!$D$9,0,10*ROW('Hygiene Data'!D179)),NA())</f>
        <v>#N/A</v>
      </c>
      <c r="BC185" s="92" t="e">
        <f ca="true">+IF(AND(ISNUMBER(OFFSET('Hygiene Data'!$E$5,0,10*ROW('Hygiene Data'!E179))),'Data Summary'!DR185="Yes"),OFFSET('Hygiene Data'!$E$5,0,10*ROW('Hygiene Data'!E179)),NA())</f>
        <v>#N/A</v>
      </c>
      <c r="BD185" s="92" t="e">
        <f ca="true">+IF(AND(ISNUMBER(OFFSET('Hygiene Data'!$E$7,0,10*ROW('Hygiene Data'!E179))),'Data Summary'!DS185="Yes"),OFFSET('Hygiene Data'!$E$7,0,10*ROW('Hygiene Data'!E179)),NA())</f>
        <v>#N/A</v>
      </c>
      <c r="BE185" s="92" t="e">
        <f ca="true">+IF(AND(ISNUMBER(OFFSET('Hygiene Data'!$E$9,0,10*ROW('Hygiene Data'!E179))),'Data Summary'!DT185="Yes"),OFFSET('Hygiene Data'!$E$9,0,10*ROW('Hygiene Data'!E179)),NA())</f>
        <v>#N/A</v>
      </c>
      <c r="BF185" s="92" t="e">
        <f ca="true">+IF(AND(ISNUMBER(OFFSET('Hygiene Data'!$F$5,0,10*ROW('Hygiene Data'!F179))),'Data Summary'!DU185="Yes"),OFFSET('Hygiene Data'!$F$5,0,10*ROW('Hygiene Data'!F179)),NA())</f>
        <v>#N/A</v>
      </c>
      <c r="BG185" s="92" t="e">
        <f ca="true">+IF(AND(ISNUMBER(OFFSET('Hygiene Data'!$F$7,0,10*ROW('Hygiene Data'!F179))),'Data Summary'!DV185="Yes"),OFFSET('Hygiene Data'!$F$7,0,10*ROW('Hygiene Data'!F179)),NA())</f>
        <v>#N/A</v>
      </c>
      <c r="BH185" s="92" t="e">
        <f ca="true">+IF(AND(ISNUMBER(OFFSET('Hygiene Data'!$F$9,0,10*ROW('Hygiene Data'!F179))),'Data Summary'!DW185="Yes"),OFFSET('Hygiene Data'!$F$9,0,10*ROW('Hygiene Data'!F179)),NA())</f>
        <v>#N/A</v>
      </c>
      <c r="BI185" s="92" t="e">
        <f ca="true">+IF(AND(ISNUMBER(OFFSET('Hygiene Data'!$G$5,0,10*ROW('Hygiene Data'!G179))),'Data Summary'!DX185="Yes"),OFFSET('Hygiene Data'!$G$5,0,10*ROW('Hygiene Data'!G179)),NA())</f>
        <v>#N/A</v>
      </c>
      <c r="BJ185" s="92" t="e">
        <f ca="true">+IF(AND(ISNUMBER(OFFSET('Hygiene Data'!$G$7,0,10*ROW('Hygiene Data'!G179))),'Data Summary'!DY185="Yes"),OFFSET('Hygiene Data'!$G$7,0,10*ROW('Hygiene Data'!G179)),NA())</f>
        <v>#N/A</v>
      </c>
      <c r="BK185" s="92" t="e">
        <f ca="true">+IF(AND(ISNUMBER(OFFSET('Hygiene Data'!$G$9,0,10*ROW('Hygiene Data'!G179))),'Data Summary'!DZ185="Yes"),OFFSET('Hygiene Data'!$G$9,0,10*ROW('Hygiene Data'!G179)),NA())</f>
        <v>#N/A</v>
      </c>
      <c r="BL185" s="92" t="e">
        <f ca="true">+IF(AND(ISNUMBER(OFFSET('Hygiene Data'!$H$5,0,10*ROW('Hygiene Data'!H179))),'Data Summary'!EA185="Yes"),OFFSET('Hygiene Data'!$H$5,0,10*ROW('Hygiene Data'!H179)),NA())</f>
        <v>#N/A</v>
      </c>
      <c r="BM185" s="92" t="e">
        <f ca="true">+IF(AND(ISNUMBER(OFFSET('Hygiene Data'!$H$7,0,10*ROW('Hygiene Data'!H179))),'Data Summary'!EB185="Yes"),OFFSET('Hygiene Data'!$H$7,0,10*ROW('Hygiene Data'!H179)),NA())</f>
        <v>#N/A</v>
      </c>
      <c r="BN185" s="92" t="e">
        <f ca="true">+IF(AND(ISNUMBER(OFFSET('Hygiene Data'!$H$9,0,10*ROW('Hygiene Data'!H179))),'Data Summary'!EC185="Yes"),OFFSET('Hygiene Data'!$H$9,0,10*ROW('Hygiene Data'!H179)),NA())</f>
        <v>#N/A</v>
      </c>
      <c r="BO185" s="92" t="e">
        <f ca="true">+IF(AND(ISNUMBER(OFFSET('Hygiene Data'!$I$5,0,10*ROW('Hygiene Data'!I179))),'Data Summary'!ED185="Yes"),OFFSET('Hygiene Data'!$I$5,0,10*ROW('Hygiene Data'!I179)),NA())</f>
        <v>#N/A</v>
      </c>
      <c r="BP185" s="92" t="e">
        <f ca="true">+IF(AND(ISNUMBER(OFFSET('Hygiene Data'!$I$7,0,10*ROW('Hygiene Data'!I179))),'Data Summary'!EE185="Yes"),OFFSET('Hygiene Data'!$I$7,0,10*ROW('Hygiene Data'!I179)),NA())</f>
        <v>#N/A</v>
      </c>
      <c r="BQ185" s="92"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4" t="str">
        <f ca="true">+IF(ISTEXT('Data Summary'!B186),'Data Summary'!B186,"")</f>
        <v/>
      </c>
      <c r="C186" s="327" t="e">
        <f ca="true">+VALUE('Data Summary'!C186)</f>
        <v>#VALUE!</v>
      </c>
      <c r="D186" s="90" t="e">
        <f ca="true">+IF(AND(ISNUMBER(OFFSET('Water Data'!$D$4,0,10*ROW('Water Data'!D180))),'Data Summary'!BS186="Yes"),100-OFFSET('Water Data'!$D$4,0,10*ROW('Water Data'!D180)),NA())</f>
        <v>#N/A</v>
      </c>
      <c r="E186" s="90" t="e">
        <f ca="true">+IF(AND(ISNUMBER(OFFSET('Water Data'!$D$6,0,10*ROW('Water Data'!D180))),'Data Summary'!BT186="Yes"),OFFSET('Water Data'!$D$6,0,10*ROW('Water Data'!D180)),NA())</f>
        <v>#N/A</v>
      </c>
      <c r="F186" s="90" t="e">
        <f ca="true">+IF(AND(ISNUMBER(OFFSET('Water Data'!$D$9,0,10*ROW('Water Data'!D180))),'Data Summary'!BU186="Yes"),OFFSET('Water Data'!$D$9,0,10*ROW('Water Data'!D180)),NA())</f>
        <v>#N/A</v>
      </c>
      <c r="G186" s="90" t="e">
        <f ca="true">+IF(AND(ISNUMBER(OFFSET('Water Data'!$E$4,0,10*ROW('Water Data'!E180))),'Data Summary'!BV186="Yes"),100-OFFSET('Water Data'!$E$4,0,10*ROW('Water Data'!E180)),NA())</f>
        <v>#N/A</v>
      </c>
      <c r="H186" s="90" t="e">
        <f ca="true">+IF(AND(ISNUMBER(OFFSET('Water Data'!$E$6,0,10*ROW('Water Data'!E180))),'Data Summary'!BW186="Yes"),OFFSET('Water Data'!$E$6,0,10*ROW('Water Data'!E180)),NA())</f>
        <v>#N/A</v>
      </c>
      <c r="I186" s="90" t="e">
        <f ca="true">+IF(AND(ISNUMBER(OFFSET('Water Data'!$E$9,0,10*ROW('Water Data'!E180))),'Data Summary'!BX186="Yes"),OFFSET('Water Data'!$E$9,0,10*ROW('Water Data'!E180)),NA())</f>
        <v>#N/A</v>
      </c>
      <c r="J186" s="90" t="e">
        <f ca="true">+IF(AND(ISNUMBER(OFFSET('Water Data'!$F$4,0,10*ROW('Water Data'!F180))),'Data Summary'!BY186="Yes"),100-OFFSET('Water Data'!$F$4,0,10*ROW('Water Data'!F180)),NA())</f>
        <v>#N/A</v>
      </c>
      <c r="K186" s="90" t="e">
        <f ca="true">+IF(AND(ISNUMBER(OFFSET('Water Data'!$F$6,0,10*ROW('Water Data'!F180))),'Data Summary'!BZ186="Yes"),OFFSET('Water Data'!$F$6,0,10*ROW('Water Data'!F180)),NA())</f>
        <v>#N/A</v>
      </c>
      <c r="L186" s="90" t="e">
        <f ca="true">+IF(AND(ISNUMBER(OFFSET('Water Data'!$F$9,0,10*ROW('Water Data'!F180))),'Data Summary'!CA186="Yes"),OFFSET('Water Data'!$F$9,0,10*ROW('Water Data'!F180)),NA())</f>
        <v>#N/A</v>
      </c>
      <c r="M186" s="90" t="e">
        <f ca="true">+IF(AND(ISNUMBER(OFFSET('Water Data'!$G$4,0,10*ROW('Water Data'!G180))),'Data Summary'!CB186="Yes"),100-OFFSET('Water Data'!$G$4,0,10*ROW('Water Data'!G180)),NA())</f>
        <v>#N/A</v>
      </c>
      <c r="N186" s="90" t="e">
        <f ca="true">+IF(AND(ISNUMBER(OFFSET('Water Data'!$G$6,0,10*ROW('Water Data'!G180))),'Data Summary'!CC186="Yes"),OFFSET('Water Data'!$G$6,0,10*ROW('Water Data'!G180)),NA())</f>
        <v>#N/A</v>
      </c>
      <c r="O186" s="90" t="e">
        <f ca="true">+IF(AND(ISNUMBER(OFFSET('Water Data'!$G$9,0,10*ROW('Water Data'!G180))),'Data Summary'!CD186="Yes"),OFFSET('Water Data'!$G$9,0,10*ROW('Water Data'!G180)),NA())</f>
        <v>#N/A</v>
      </c>
      <c r="P186" s="90" t="e">
        <f ca="true">+IF(AND(ISNUMBER(OFFSET('Water Data'!$H$4,0,10*ROW('Water Data'!H180))),'Data Summary'!CE186="Yes"),100-OFFSET('Water Data'!$H$4,0,10*ROW('Water Data'!H180)),NA())</f>
        <v>#N/A</v>
      </c>
      <c r="Q186" s="90" t="e">
        <f ca="true">+IF(AND(ISNUMBER(OFFSET('Water Data'!$H$6,0,10*ROW('Water Data'!H180))),'Data Summary'!CF186="Yes"),OFFSET('Water Data'!$H$6,0,10*ROW('Water Data'!H180)),NA())</f>
        <v>#N/A</v>
      </c>
      <c r="R186" s="90" t="e">
        <f ca="true">+IF(AND(ISNUMBER(OFFSET('Water Data'!$H$9,0,10*ROW('Water Data'!H180))),'Data Summary'!CG186="Yes"),OFFSET('Water Data'!$H$9,0,10*ROW('Water Data'!H180)),NA())</f>
        <v>#N/A</v>
      </c>
      <c r="S186" s="90" t="e">
        <f ca="true">+IF(AND(ISNUMBER(OFFSET('Water Data'!$I$4,0,10*ROW('Water Data'!I180))),'Data Summary'!CH186="Yes"),100-OFFSET('Water Data'!$I$4,0,10*ROW('Water Data'!I180)),NA())</f>
        <v>#N/A</v>
      </c>
      <c r="T186" s="90" t="e">
        <f ca="true">+IF(AND(ISNUMBER(OFFSET('Water Data'!$I$6,0,10*ROW('Water Data'!I180))),'Data Summary'!CI186="Yes"),OFFSET('Water Data'!$I$6,0,10*ROW('Water Data'!I180)),NA())</f>
        <v>#N/A</v>
      </c>
      <c r="U186" s="90" t="e">
        <f ca="true">+IF(AND(ISNUMBER(OFFSET('Water Data'!$I$9,0,10*ROW('Water Data'!I180))),'Data Summary'!CJ186="Yes"),OFFSET('Water Data'!$I$9,0,10*ROW('Water Data'!I180)),NA())</f>
        <v>#N/A</v>
      </c>
      <c r="V186" s="91" t="e">
        <f ca="true">+IF(AND(ISNUMBER(OFFSET('Sanitation Data'!$D$4,0,10*ROW('Sanitation Data'!D180))),'Data Summary'!CK186="Yes"),100-OFFSET('Sanitation Data'!$D$4,0,10*ROW('Sanitation Data'!D180)),NA())</f>
        <v>#N/A</v>
      </c>
      <c r="W186" s="91" t="e">
        <f ca="true">+IF(AND(ISNUMBER(OFFSET('Sanitation Data'!$D$6,0,10*ROW('Sanitation Data'!D180))),'Data Summary'!CL186="Yes"),OFFSET('Sanitation Data'!$D$6,0,10*ROW('Sanitation Data'!D180)),NA())</f>
        <v>#N/A</v>
      </c>
      <c r="X186" s="91" t="e">
        <f ca="true">+IF(AND(ISNUMBER(OFFSET('Sanitation Data'!$D$10,0,10*ROW('Sanitation Data'!D180))),'Data Summary'!CM186="Yes"),OFFSET('Sanitation Data'!$D$10,0,10*ROW('Sanitation Data'!D180)),NA())</f>
        <v>#N/A</v>
      </c>
      <c r="Y186" s="91" t="e">
        <f ca="true">+IF(AND(ISNUMBER(OFFSET('Sanitation Data'!$D$11,0,10*ROW('Sanitation Data'!D180))),'Data Summary'!CN186="Yes"),OFFSET('Sanitation Data'!$D$11,0,10*ROW('Sanitation Data'!D180)),NA())</f>
        <v>#N/A</v>
      </c>
      <c r="Z186" s="91" t="e">
        <f ca="true">+IF(AND(ISNUMBER(OFFSET('Sanitation Data'!$D$12,0,10*ROW('Sanitation Data'!D180))),'Data Summary'!CO186="Yes"),OFFSET('Sanitation Data'!$D$12,0,10*ROW('Sanitation Data'!D180)),NA())</f>
        <v>#N/A</v>
      </c>
      <c r="AA186" s="91" t="e">
        <f ca="true">+IF(AND(ISNUMBER(OFFSET('Sanitation Data'!$E$4,0,10*ROW('Sanitation Data'!E180))),'Data Summary'!CP186="Yes"),100-OFFSET('Sanitation Data'!$E$4,0,10*ROW('Sanitation Data'!E180)),NA())</f>
        <v>#N/A</v>
      </c>
      <c r="AB186" s="91" t="e">
        <f ca="true">+IF(AND(ISNUMBER(OFFSET('Sanitation Data'!$E$6,0,10*ROW('Sanitation Data'!E180))),'Data Summary'!CQ186="Yes"),OFFSET('Sanitation Data'!$E$6,0,10*ROW('Sanitation Data'!E180)),NA())</f>
        <v>#N/A</v>
      </c>
      <c r="AC186" s="91" t="e">
        <f ca="true">+IF(AND(ISNUMBER(OFFSET('Sanitation Data'!$E$10,0,10*ROW('Sanitation Data'!E180))),'Data Summary'!CR186="Yes"),OFFSET('Sanitation Data'!$E$10,0,10*ROW('Sanitation Data'!E180)),NA())</f>
        <v>#N/A</v>
      </c>
      <c r="AD186" s="91" t="e">
        <f ca="true">+IF(AND(ISNUMBER(OFFSET('Sanitation Data'!$E$11,0,10*ROW('Sanitation Data'!E180))),'Data Summary'!CS186="Yes"),OFFSET('Sanitation Data'!$E$11,0,10*ROW('Sanitation Data'!E180)),NA())</f>
        <v>#N/A</v>
      </c>
      <c r="AE186" s="91" t="e">
        <f ca="true">+IF(AND(ISNUMBER(OFFSET('Sanitation Data'!$E$12,0,10*ROW('Sanitation Data'!E180))),'Data Summary'!CT186="Yes"),OFFSET('Sanitation Data'!$E$12,0,10*ROW('Sanitation Data'!E180)),NA())</f>
        <v>#N/A</v>
      </c>
      <c r="AF186" s="91" t="e">
        <f ca="true">+IF(AND(ISNUMBER(OFFSET('Sanitation Data'!$F$4,0,10*ROW('Sanitation Data'!F180))),'Data Summary'!CU186="Yes"),100-OFFSET('Sanitation Data'!$F$4,0,10*ROW('Sanitation Data'!F180)),NA())</f>
        <v>#N/A</v>
      </c>
      <c r="AG186" s="91" t="e">
        <f ca="true">+IF(AND(ISNUMBER(OFFSET('Sanitation Data'!$F$6,0,10*ROW('Sanitation Data'!F180))),'Data Summary'!CV186="Yes"),OFFSET('Sanitation Data'!$F$6,0,10*ROW('Sanitation Data'!F180)),NA())</f>
        <v>#N/A</v>
      </c>
      <c r="AH186" s="91" t="e">
        <f ca="true">+IF(AND(ISNUMBER(OFFSET('Sanitation Data'!$F$10,0,10*ROW('Sanitation Data'!F180))),'Data Summary'!CW186="Yes"),OFFSET('Sanitation Data'!$F$10,0,10*ROW('Sanitation Data'!F180)),NA())</f>
        <v>#N/A</v>
      </c>
      <c r="AI186" s="91" t="e">
        <f ca="true">+IF(AND(ISNUMBER(OFFSET('Sanitation Data'!$F$11,0,10*ROW('Sanitation Data'!F180))),'Data Summary'!CX186="Yes"),OFFSET('Sanitation Data'!$F$11,0,10*ROW('Sanitation Data'!F180)),NA())</f>
        <v>#N/A</v>
      </c>
      <c r="AJ186" s="91" t="e">
        <f ca="true">+IF(AND(ISNUMBER(OFFSET('Sanitation Data'!$F$12,0,10*ROW('Sanitation Data'!F180))),'Data Summary'!CY186="Yes"),OFFSET('Sanitation Data'!$F$12,0,10*ROW('Sanitation Data'!F180)),NA())</f>
        <v>#N/A</v>
      </c>
      <c r="AK186" s="91" t="e">
        <f ca="true">+IF(AND(ISNUMBER(OFFSET('Sanitation Data'!$G$4,0,10*ROW('Sanitation Data'!G180))),'Data Summary'!CZ186="Yes"),100-OFFSET('Sanitation Data'!$G$4,0,10*ROW('Sanitation Data'!G180)),NA())</f>
        <v>#N/A</v>
      </c>
      <c r="AL186" s="91" t="e">
        <f ca="true">+IF(AND(ISNUMBER(OFFSET('Sanitation Data'!$G$6,0,10*ROW('Sanitation Data'!G180))),'Data Summary'!DA186="Yes"),OFFSET('Sanitation Data'!$G$6,0,10*ROW('Sanitation Data'!G180)),NA())</f>
        <v>#N/A</v>
      </c>
      <c r="AM186" s="91" t="e">
        <f ca="true">+IF(AND(ISNUMBER(OFFSET('Sanitation Data'!$G$10,0,10*ROW('Sanitation Data'!G180))),'Data Summary'!DB186="Yes"),OFFSET('Sanitation Data'!$G$10,0,10*ROW('Sanitation Data'!G180)),NA())</f>
        <v>#N/A</v>
      </c>
      <c r="AN186" s="91" t="e">
        <f ca="true">+IF(AND(ISNUMBER(OFFSET('Sanitation Data'!$G$11,0,10*ROW('Sanitation Data'!G180))),'Data Summary'!DC186="Yes"),OFFSET('Sanitation Data'!$G$11,0,10*ROW('Sanitation Data'!G180)),NA())</f>
        <v>#N/A</v>
      </c>
      <c r="AO186" s="91" t="e">
        <f ca="true">+IF(AND(ISNUMBER(OFFSET('Sanitation Data'!$G$12,0,10*ROW('Sanitation Data'!G180))),'Data Summary'!DD186="Yes"),OFFSET('Sanitation Data'!$G$12,0,10*ROW('Sanitation Data'!G180)),NA())</f>
        <v>#N/A</v>
      </c>
      <c r="AP186" s="91" t="e">
        <f ca="true">+IF(AND(ISNUMBER(OFFSET('Sanitation Data'!$H$4,0,10*ROW('Sanitation Data'!H180))),'Data Summary'!DE186="Yes"),100-OFFSET('Sanitation Data'!$H$4,0,10*ROW('Sanitation Data'!H180)),NA())</f>
        <v>#N/A</v>
      </c>
      <c r="AQ186" s="91" t="e">
        <f ca="true">+IF(AND(ISNUMBER(OFFSET('Sanitation Data'!$H$6,0,10*ROW('Sanitation Data'!H180))),'Data Summary'!DF186="Yes"),OFFSET('Sanitation Data'!$H$6,0,10*ROW('Sanitation Data'!H180)),NA())</f>
        <v>#N/A</v>
      </c>
      <c r="AR186" s="91" t="e">
        <f ca="true">+IF(AND(ISNUMBER(OFFSET('Sanitation Data'!$H$10,0,10*ROW('Sanitation Data'!H180))),'Data Summary'!DG186="Yes"),OFFSET('Sanitation Data'!$H$10,0,10*ROW('Sanitation Data'!H180)),NA())</f>
        <v>#N/A</v>
      </c>
      <c r="AS186" s="91" t="e">
        <f ca="true">+IF(AND(ISNUMBER(OFFSET('Sanitation Data'!$H$11,0,10*ROW('Sanitation Data'!H180))),'Data Summary'!DH186="Yes"),OFFSET('Sanitation Data'!$H$11,0,10*ROW('Sanitation Data'!H180)),NA())</f>
        <v>#N/A</v>
      </c>
      <c r="AT186" s="91" t="e">
        <f ca="true">+IF(AND(ISNUMBER(OFFSET('Sanitation Data'!$H$12,0,10*ROW('Sanitation Data'!H180))),'Data Summary'!DI186="Yes"),OFFSET('Sanitation Data'!$H$12,0,10*ROW('Sanitation Data'!H180)),NA())</f>
        <v>#N/A</v>
      </c>
      <c r="AU186" s="91" t="e">
        <f ca="true">+IF(AND(ISNUMBER(OFFSET('Sanitation Data'!$I$4,0,10*ROW('Sanitation Data'!I180))),'Data Summary'!DJ186="Yes"),100-OFFSET('Sanitation Data'!$I$4,0,10*ROW('Sanitation Data'!I180)),NA())</f>
        <v>#N/A</v>
      </c>
      <c r="AV186" s="91" t="e">
        <f ca="true">+IF(AND(ISNUMBER(OFFSET('Sanitation Data'!$I$6,0,10*ROW('Sanitation Data'!I180))),'Data Summary'!DK186="Yes"),OFFSET('Sanitation Data'!$I$6,0,10*ROW('Sanitation Data'!I180)),NA())</f>
        <v>#N/A</v>
      </c>
      <c r="AW186" s="91" t="e">
        <f ca="true">+IF(AND(ISNUMBER(OFFSET('Sanitation Data'!$I$10,0,10*ROW('Sanitation Data'!I180))),'Data Summary'!DL186="Yes"),OFFSET('Sanitation Data'!$I$10,0,10*ROW('Sanitation Data'!I180)),NA())</f>
        <v>#N/A</v>
      </c>
      <c r="AX186" s="91" t="e">
        <f ca="true">+IF(AND(ISNUMBER(OFFSET('Sanitation Data'!$I$11,0,10*ROW('Sanitation Data'!I180))),'Data Summary'!DM186="Yes"),OFFSET('Sanitation Data'!$I$11,0,10*ROW('Sanitation Data'!I180)),NA())</f>
        <v>#N/A</v>
      </c>
      <c r="AY186" s="91" t="e">
        <f ca="true">+IF(AND(ISNUMBER(OFFSET('Sanitation Data'!$I$12,0,10*ROW('Sanitation Data'!I180))),'Data Summary'!DN186="Yes"),OFFSET('Sanitation Data'!$I$12,0,10*ROW('Sanitation Data'!I180)),NA())</f>
        <v>#N/A</v>
      </c>
      <c r="AZ186" s="92" t="e">
        <f ca="true">+IF(AND(ISNUMBER(OFFSET('Hygiene Data'!$D$5,0,10*ROW('Hygiene Data'!D180))),'Data Summary'!DO186="Yes"),OFFSET('Hygiene Data'!$D$5,0,10*ROW('Hygiene Data'!D180)),NA())</f>
        <v>#N/A</v>
      </c>
      <c r="BA186" s="92" t="e">
        <f ca="true">+IF(AND(ISNUMBER(OFFSET('Hygiene Data'!$D$7,0,10*ROW('Hygiene Data'!D180))),'Data Summary'!DP186="Yes"),OFFSET('Hygiene Data'!$D$7,0,10*ROW('Hygiene Data'!D180)),NA())</f>
        <v>#N/A</v>
      </c>
      <c r="BB186" s="92" t="e">
        <f ca="true">+IF(AND(ISNUMBER(OFFSET('Hygiene Data'!$D$9,0,10*ROW('Hygiene Data'!D180))),'Data Summary'!DQ186="Yes"),OFFSET('Hygiene Data'!$D$9,0,10*ROW('Hygiene Data'!D180)),NA())</f>
        <v>#N/A</v>
      </c>
      <c r="BC186" s="92" t="e">
        <f ca="true">+IF(AND(ISNUMBER(OFFSET('Hygiene Data'!$E$5,0,10*ROW('Hygiene Data'!E180))),'Data Summary'!DR186="Yes"),OFFSET('Hygiene Data'!$E$5,0,10*ROW('Hygiene Data'!E180)),NA())</f>
        <v>#N/A</v>
      </c>
      <c r="BD186" s="92" t="e">
        <f ca="true">+IF(AND(ISNUMBER(OFFSET('Hygiene Data'!$E$7,0,10*ROW('Hygiene Data'!E180))),'Data Summary'!DS186="Yes"),OFFSET('Hygiene Data'!$E$7,0,10*ROW('Hygiene Data'!E180)),NA())</f>
        <v>#N/A</v>
      </c>
      <c r="BE186" s="92" t="e">
        <f ca="true">+IF(AND(ISNUMBER(OFFSET('Hygiene Data'!$E$9,0,10*ROW('Hygiene Data'!E180))),'Data Summary'!DT186="Yes"),OFFSET('Hygiene Data'!$E$9,0,10*ROW('Hygiene Data'!E180)),NA())</f>
        <v>#N/A</v>
      </c>
      <c r="BF186" s="92" t="e">
        <f ca="true">+IF(AND(ISNUMBER(OFFSET('Hygiene Data'!$F$5,0,10*ROW('Hygiene Data'!F180))),'Data Summary'!DU186="Yes"),OFFSET('Hygiene Data'!$F$5,0,10*ROW('Hygiene Data'!F180)),NA())</f>
        <v>#N/A</v>
      </c>
      <c r="BG186" s="92" t="e">
        <f ca="true">+IF(AND(ISNUMBER(OFFSET('Hygiene Data'!$F$7,0,10*ROW('Hygiene Data'!F180))),'Data Summary'!DV186="Yes"),OFFSET('Hygiene Data'!$F$7,0,10*ROW('Hygiene Data'!F180)),NA())</f>
        <v>#N/A</v>
      </c>
      <c r="BH186" s="92" t="e">
        <f ca="true">+IF(AND(ISNUMBER(OFFSET('Hygiene Data'!$F$9,0,10*ROW('Hygiene Data'!F180))),'Data Summary'!DW186="Yes"),OFFSET('Hygiene Data'!$F$9,0,10*ROW('Hygiene Data'!F180)),NA())</f>
        <v>#N/A</v>
      </c>
      <c r="BI186" s="92" t="e">
        <f ca="true">+IF(AND(ISNUMBER(OFFSET('Hygiene Data'!$G$5,0,10*ROW('Hygiene Data'!G180))),'Data Summary'!DX186="Yes"),OFFSET('Hygiene Data'!$G$5,0,10*ROW('Hygiene Data'!G180)),NA())</f>
        <v>#N/A</v>
      </c>
      <c r="BJ186" s="92" t="e">
        <f ca="true">+IF(AND(ISNUMBER(OFFSET('Hygiene Data'!$G$7,0,10*ROW('Hygiene Data'!G180))),'Data Summary'!DY186="Yes"),OFFSET('Hygiene Data'!$G$7,0,10*ROW('Hygiene Data'!G180)),NA())</f>
        <v>#N/A</v>
      </c>
      <c r="BK186" s="92" t="e">
        <f ca="true">+IF(AND(ISNUMBER(OFFSET('Hygiene Data'!$G$9,0,10*ROW('Hygiene Data'!G180))),'Data Summary'!DZ186="Yes"),OFFSET('Hygiene Data'!$G$9,0,10*ROW('Hygiene Data'!G180)),NA())</f>
        <v>#N/A</v>
      </c>
      <c r="BL186" s="92" t="e">
        <f ca="true">+IF(AND(ISNUMBER(OFFSET('Hygiene Data'!$H$5,0,10*ROW('Hygiene Data'!H180))),'Data Summary'!EA186="Yes"),OFFSET('Hygiene Data'!$H$5,0,10*ROW('Hygiene Data'!H180)),NA())</f>
        <v>#N/A</v>
      </c>
      <c r="BM186" s="92" t="e">
        <f ca="true">+IF(AND(ISNUMBER(OFFSET('Hygiene Data'!$H$7,0,10*ROW('Hygiene Data'!H180))),'Data Summary'!EB186="Yes"),OFFSET('Hygiene Data'!$H$7,0,10*ROW('Hygiene Data'!H180)),NA())</f>
        <v>#N/A</v>
      </c>
      <c r="BN186" s="92" t="e">
        <f ca="true">+IF(AND(ISNUMBER(OFFSET('Hygiene Data'!$H$9,0,10*ROW('Hygiene Data'!H180))),'Data Summary'!EC186="Yes"),OFFSET('Hygiene Data'!$H$9,0,10*ROW('Hygiene Data'!H180)),NA())</f>
        <v>#N/A</v>
      </c>
      <c r="BO186" s="92" t="e">
        <f ca="true">+IF(AND(ISNUMBER(OFFSET('Hygiene Data'!$I$5,0,10*ROW('Hygiene Data'!I180))),'Data Summary'!ED186="Yes"),OFFSET('Hygiene Data'!$I$5,0,10*ROW('Hygiene Data'!I180)),NA())</f>
        <v>#N/A</v>
      </c>
      <c r="BP186" s="92" t="e">
        <f ca="true">+IF(AND(ISNUMBER(OFFSET('Hygiene Data'!$I$7,0,10*ROW('Hygiene Data'!I180))),'Data Summary'!EE186="Yes"),OFFSET('Hygiene Data'!$I$7,0,10*ROW('Hygiene Data'!I180)),NA())</f>
        <v>#N/A</v>
      </c>
      <c r="BQ186" s="92"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4" t="str">
        <f ca="true">+IF(ISTEXT('Data Summary'!B187),'Data Summary'!B187,"")</f>
        <v/>
      </c>
      <c r="C187" s="327" t="e">
        <f ca="true">+VALUE('Data Summary'!C187)</f>
        <v>#VALUE!</v>
      </c>
      <c r="D187" s="90" t="e">
        <f ca="true">+IF(AND(ISNUMBER(OFFSET('Water Data'!$D$4,0,10*ROW('Water Data'!D181))),'Data Summary'!BS187="Yes"),100-OFFSET('Water Data'!$D$4,0,10*ROW('Water Data'!D181)),NA())</f>
        <v>#N/A</v>
      </c>
      <c r="E187" s="90" t="e">
        <f ca="true">+IF(AND(ISNUMBER(OFFSET('Water Data'!$D$6,0,10*ROW('Water Data'!D181))),'Data Summary'!BT187="Yes"),OFFSET('Water Data'!$D$6,0,10*ROW('Water Data'!D181)),NA())</f>
        <v>#N/A</v>
      </c>
      <c r="F187" s="90" t="e">
        <f ca="true">+IF(AND(ISNUMBER(OFFSET('Water Data'!$D$9,0,10*ROW('Water Data'!D181))),'Data Summary'!BU187="Yes"),OFFSET('Water Data'!$D$9,0,10*ROW('Water Data'!D181)),NA())</f>
        <v>#N/A</v>
      </c>
      <c r="G187" s="90" t="e">
        <f ca="true">+IF(AND(ISNUMBER(OFFSET('Water Data'!$E$4,0,10*ROW('Water Data'!E181))),'Data Summary'!BV187="Yes"),100-OFFSET('Water Data'!$E$4,0,10*ROW('Water Data'!E181)),NA())</f>
        <v>#N/A</v>
      </c>
      <c r="H187" s="90" t="e">
        <f ca="true">+IF(AND(ISNUMBER(OFFSET('Water Data'!$E$6,0,10*ROW('Water Data'!E181))),'Data Summary'!BW187="Yes"),OFFSET('Water Data'!$E$6,0,10*ROW('Water Data'!E181)),NA())</f>
        <v>#N/A</v>
      </c>
      <c r="I187" s="90" t="e">
        <f ca="true">+IF(AND(ISNUMBER(OFFSET('Water Data'!$E$9,0,10*ROW('Water Data'!E181))),'Data Summary'!BX187="Yes"),OFFSET('Water Data'!$E$9,0,10*ROW('Water Data'!E181)),NA())</f>
        <v>#N/A</v>
      </c>
      <c r="J187" s="90" t="e">
        <f ca="true">+IF(AND(ISNUMBER(OFFSET('Water Data'!$F$4,0,10*ROW('Water Data'!F181))),'Data Summary'!BY187="Yes"),100-OFFSET('Water Data'!$F$4,0,10*ROW('Water Data'!F181)),NA())</f>
        <v>#N/A</v>
      </c>
      <c r="K187" s="90" t="e">
        <f ca="true">+IF(AND(ISNUMBER(OFFSET('Water Data'!$F$6,0,10*ROW('Water Data'!F181))),'Data Summary'!BZ187="Yes"),OFFSET('Water Data'!$F$6,0,10*ROW('Water Data'!F181)),NA())</f>
        <v>#N/A</v>
      </c>
      <c r="L187" s="90" t="e">
        <f ca="true">+IF(AND(ISNUMBER(OFFSET('Water Data'!$F$9,0,10*ROW('Water Data'!F181))),'Data Summary'!CA187="Yes"),OFFSET('Water Data'!$F$9,0,10*ROW('Water Data'!F181)),NA())</f>
        <v>#N/A</v>
      </c>
      <c r="M187" s="90" t="e">
        <f ca="true">+IF(AND(ISNUMBER(OFFSET('Water Data'!$G$4,0,10*ROW('Water Data'!G181))),'Data Summary'!CB187="Yes"),100-OFFSET('Water Data'!$G$4,0,10*ROW('Water Data'!G181)),NA())</f>
        <v>#N/A</v>
      </c>
      <c r="N187" s="90" t="e">
        <f ca="true">+IF(AND(ISNUMBER(OFFSET('Water Data'!$G$6,0,10*ROW('Water Data'!G181))),'Data Summary'!CC187="Yes"),OFFSET('Water Data'!$G$6,0,10*ROW('Water Data'!G181)),NA())</f>
        <v>#N/A</v>
      </c>
      <c r="O187" s="90" t="e">
        <f ca="true">+IF(AND(ISNUMBER(OFFSET('Water Data'!$G$9,0,10*ROW('Water Data'!G181))),'Data Summary'!CD187="Yes"),OFFSET('Water Data'!$G$9,0,10*ROW('Water Data'!G181)),NA())</f>
        <v>#N/A</v>
      </c>
      <c r="P187" s="90" t="e">
        <f ca="true">+IF(AND(ISNUMBER(OFFSET('Water Data'!$H$4,0,10*ROW('Water Data'!H181))),'Data Summary'!CE187="Yes"),100-OFFSET('Water Data'!$H$4,0,10*ROW('Water Data'!H181)),NA())</f>
        <v>#N/A</v>
      </c>
      <c r="Q187" s="90" t="e">
        <f ca="true">+IF(AND(ISNUMBER(OFFSET('Water Data'!$H$6,0,10*ROW('Water Data'!H181))),'Data Summary'!CF187="Yes"),OFFSET('Water Data'!$H$6,0,10*ROW('Water Data'!H181)),NA())</f>
        <v>#N/A</v>
      </c>
      <c r="R187" s="90" t="e">
        <f ca="true">+IF(AND(ISNUMBER(OFFSET('Water Data'!$H$9,0,10*ROW('Water Data'!H181))),'Data Summary'!CG187="Yes"),OFFSET('Water Data'!$H$9,0,10*ROW('Water Data'!H181)),NA())</f>
        <v>#N/A</v>
      </c>
      <c r="S187" s="90" t="e">
        <f ca="true">+IF(AND(ISNUMBER(OFFSET('Water Data'!$I$4,0,10*ROW('Water Data'!I181))),'Data Summary'!CH187="Yes"),100-OFFSET('Water Data'!$I$4,0,10*ROW('Water Data'!I181)),NA())</f>
        <v>#N/A</v>
      </c>
      <c r="T187" s="90" t="e">
        <f ca="true">+IF(AND(ISNUMBER(OFFSET('Water Data'!$I$6,0,10*ROW('Water Data'!I181))),'Data Summary'!CI187="Yes"),OFFSET('Water Data'!$I$6,0,10*ROW('Water Data'!I181)),NA())</f>
        <v>#N/A</v>
      </c>
      <c r="U187" s="90" t="e">
        <f ca="true">+IF(AND(ISNUMBER(OFFSET('Water Data'!$I$9,0,10*ROW('Water Data'!I181))),'Data Summary'!CJ187="Yes"),OFFSET('Water Data'!$I$9,0,10*ROW('Water Data'!I181)),NA())</f>
        <v>#N/A</v>
      </c>
      <c r="V187" s="91" t="e">
        <f ca="true">+IF(AND(ISNUMBER(OFFSET('Sanitation Data'!$D$4,0,10*ROW('Sanitation Data'!D181))),'Data Summary'!CK187="Yes"),100-OFFSET('Sanitation Data'!$D$4,0,10*ROW('Sanitation Data'!D181)),NA())</f>
        <v>#N/A</v>
      </c>
      <c r="W187" s="91" t="e">
        <f ca="true">+IF(AND(ISNUMBER(OFFSET('Sanitation Data'!$D$6,0,10*ROW('Sanitation Data'!D181))),'Data Summary'!CL187="Yes"),OFFSET('Sanitation Data'!$D$6,0,10*ROW('Sanitation Data'!D181)),NA())</f>
        <v>#N/A</v>
      </c>
      <c r="X187" s="91" t="e">
        <f ca="true">+IF(AND(ISNUMBER(OFFSET('Sanitation Data'!$D$10,0,10*ROW('Sanitation Data'!D181))),'Data Summary'!CM187="Yes"),OFFSET('Sanitation Data'!$D$10,0,10*ROW('Sanitation Data'!D181)),NA())</f>
        <v>#N/A</v>
      </c>
      <c r="Y187" s="91" t="e">
        <f ca="true">+IF(AND(ISNUMBER(OFFSET('Sanitation Data'!$D$11,0,10*ROW('Sanitation Data'!D181))),'Data Summary'!CN187="Yes"),OFFSET('Sanitation Data'!$D$11,0,10*ROW('Sanitation Data'!D181)),NA())</f>
        <v>#N/A</v>
      </c>
      <c r="Z187" s="91" t="e">
        <f ca="true">+IF(AND(ISNUMBER(OFFSET('Sanitation Data'!$D$12,0,10*ROW('Sanitation Data'!D181))),'Data Summary'!CO187="Yes"),OFFSET('Sanitation Data'!$D$12,0,10*ROW('Sanitation Data'!D181)),NA())</f>
        <v>#N/A</v>
      </c>
      <c r="AA187" s="91" t="e">
        <f ca="true">+IF(AND(ISNUMBER(OFFSET('Sanitation Data'!$E$4,0,10*ROW('Sanitation Data'!E181))),'Data Summary'!CP187="Yes"),100-OFFSET('Sanitation Data'!$E$4,0,10*ROW('Sanitation Data'!E181)),NA())</f>
        <v>#N/A</v>
      </c>
      <c r="AB187" s="91" t="e">
        <f ca="true">+IF(AND(ISNUMBER(OFFSET('Sanitation Data'!$E$6,0,10*ROW('Sanitation Data'!E181))),'Data Summary'!CQ187="Yes"),OFFSET('Sanitation Data'!$E$6,0,10*ROW('Sanitation Data'!E181)),NA())</f>
        <v>#N/A</v>
      </c>
      <c r="AC187" s="91" t="e">
        <f ca="true">+IF(AND(ISNUMBER(OFFSET('Sanitation Data'!$E$10,0,10*ROW('Sanitation Data'!E181))),'Data Summary'!CR187="Yes"),OFFSET('Sanitation Data'!$E$10,0,10*ROW('Sanitation Data'!E181)),NA())</f>
        <v>#N/A</v>
      </c>
      <c r="AD187" s="91" t="e">
        <f ca="true">+IF(AND(ISNUMBER(OFFSET('Sanitation Data'!$E$11,0,10*ROW('Sanitation Data'!E181))),'Data Summary'!CS187="Yes"),OFFSET('Sanitation Data'!$E$11,0,10*ROW('Sanitation Data'!E181)),NA())</f>
        <v>#N/A</v>
      </c>
      <c r="AE187" s="91" t="e">
        <f ca="true">+IF(AND(ISNUMBER(OFFSET('Sanitation Data'!$E$12,0,10*ROW('Sanitation Data'!E181))),'Data Summary'!CT187="Yes"),OFFSET('Sanitation Data'!$E$12,0,10*ROW('Sanitation Data'!E181)),NA())</f>
        <v>#N/A</v>
      </c>
      <c r="AF187" s="91" t="e">
        <f ca="true">+IF(AND(ISNUMBER(OFFSET('Sanitation Data'!$F$4,0,10*ROW('Sanitation Data'!F181))),'Data Summary'!CU187="Yes"),100-OFFSET('Sanitation Data'!$F$4,0,10*ROW('Sanitation Data'!F181)),NA())</f>
        <v>#N/A</v>
      </c>
      <c r="AG187" s="91" t="e">
        <f ca="true">+IF(AND(ISNUMBER(OFFSET('Sanitation Data'!$F$6,0,10*ROW('Sanitation Data'!F181))),'Data Summary'!CV187="Yes"),OFFSET('Sanitation Data'!$F$6,0,10*ROW('Sanitation Data'!F181)),NA())</f>
        <v>#N/A</v>
      </c>
      <c r="AH187" s="91" t="e">
        <f ca="true">+IF(AND(ISNUMBER(OFFSET('Sanitation Data'!$F$10,0,10*ROW('Sanitation Data'!F181))),'Data Summary'!CW187="Yes"),OFFSET('Sanitation Data'!$F$10,0,10*ROW('Sanitation Data'!F181)),NA())</f>
        <v>#N/A</v>
      </c>
      <c r="AI187" s="91" t="e">
        <f ca="true">+IF(AND(ISNUMBER(OFFSET('Sanitation Data'!$F$11,0,10*ROW('Sanitation Data'!F181))),'Data Summary'!CX187="Yes"),OFFSET('Sanitation Data'!$F$11,0,10*ROW('Sanitation Data'!F181)),NA())</f>
        <v>#N/A</v>
      </c>
      <c r="AJ187" s="91" t="e">
        <f ca="true">+IF(AND(ISNUMBER(OFFSET('Sanitation Data'!$F$12,0,10*ROW('Sanitation Data'!F181))),'Data Summary'!CY187="Yes"),OFFSET('Sanitation Data'!$F$12,0,10*ROW('Sanitation Data'!F181)),NA())</f>
        <v>#N/A</v>
      </c>
      <c r="AK187" s="91" t="e">
        <f ca="true">+IF(AND(ISNUMBER(OFFSET('Sanitation Data'!$G$4,0,10*ROW('Sanitation Data'!G181))),'Data Summary'!CZ187="Yes"),100-OFFSET('Sanitation Data'!$G$4,0,10*ROW('Sanitation Data'!G181)),NA())</f>
        <v>#N/A</v>
      </c>
      <c r="AL187" s="91" t="e">
        <f ca="true">+IF(AND(ISNUMBER(OFFSET('Sanitation Data'!$G$6,0,10*ROW('Sanitation Data'!G181))),'Data Summary'!DA187="Yes"),OFFSET('Sanitation Data'!$G$6,0,10*ROW('Sanitation Data'!G181)),NA())</f>
        <v>#N/A</v>
      </c>
      <c r="AM187" s="91" t="e">
        <f ca="true">+IF(AND(ISNUMBER(OFFSET('Sanitation Data'!$G$10,0,10*ROW('Sanitation Data'!G181))),'Data Summary'!DB187="Yes"),OFFSET('Sanitation Data'!$G$10,0,10*ROW('Sanitation Data'!G181)),NA())</f>
        <v>#N/A</v>
      </c>
      <c r="AN187" s="91" t="e">
        <f ca="true">+IF(AND(ISNUMBER(OFFSET('Sanitation Data'!$G$11,0,10*ROW('Sanitation Data'!G181))),'Data Summary'!DC187="Yes"),OFFSET('Sanitation Data'!$G$11,0,10*ROW('Sanitation Data'!G181)),NA())</f>
        <v>#N/A</v>
      </c>
      <c r="AO187" s="91" t="e">
        <f ca="true">+IF(AND(ISNUMBER(OFFSET('Sanitation Data'!$G$12,0,10*ROW('Sanitation Data'!G181))),'Data Summary'!DD187="Yes"),OFFSET('Sanitation Data'!$G$12,0,10*ROW('Sanitation Data'!G181)),NA())</f>
        <v>#N/A</v>
      </c>
      <c r="AP187" s="91" t="e">
        <f ca="true">+IF(AND(ISNUMBER(OFFSET('Sanitation Data'!$H$4,0,10*ROW('Sanitation Data'!H181))),'Data Summary'!DE187="Yes"),100-OFFSET('Sanitation Data'!$H$4,0,10*ROW('Sanitation Data'!H181)),NA())</f>
        <v>#N/A</v>
      </c>
      <c r="AQ187" s="91" t="e">
        <f ca="true">+IF(AND(ISNUMBER(OFFSET('Sanitation Data'!$H$6,0,10*ROW('Sanitation Data'!H181))),'Data Summary'!DF187="Yes"),OFFSET('Sanitation Data'!$H$6,0,10*ROW('Sanitation Data'!H181)),NA())</f>
        <v>#N/A</v>
      </c>
      <c r="AR187" s="91" t="e">
        <f ca="true">+IF(AND(ISNUMBER(OFFSET('Sanitation Data'!$H$10,0,10*ROW('Sanitation Data'!H181))),'Data Summary'!DG187="Yes"),OFFSET('Sanitation Data'!$H$10,0,10*ROW('Sanitation Data'!H181)),NA())</f>
        <v>#N/A</v>
      </c>
      <c r="AS187" s="91" t="e">
        <f ca="true">+IF(AND(ISNUMBER(OFFSET('Sanitation Data'!$H$11,0,10*ROW('Sanitation Data'!H181))),'Data Summary'!DH187="Yes"),OFFSET('Sanitation Data'!$H$11,0,10*ROW('Sanitation Data'!H181)),NA())</f>
        <v>#N/A</v>
      </c>
      <c r="AT187" s="91" t="e">
        <f ca="true">+IF(AND(ISNUMBER(OFFSET('Sanitation Data'!$H$12,0,10*ROW('Sanitation Data'!H181))),'Data Summary'!DI187="Yes"),OFFSET('Sanitation Data'!$H$12,0,10*ROW('Sanitation Data'!H181)),NA())</f>
        <v>#N/A</v>
      </c>
      <c r="AU187" s="91" t="e">
        <f ca="true">+IF(AND(ISNUMBER(OFFSET('Sanitation Data'!$I$4,0,10*ROW('Sanitation Data'!I181))),'Data Summary'!DJ187="Yes"),100-OFFSET('Sanitation Data'!$I$4,0,10*ROW('Sanitation Data'!I181)),NA())</f>
        <v>#N/A</v>
      </c>
      <c r="AV187" s="91" t="e">
        <f ca="true">+IF(AND(ISNUMBER(OFFSET('Sanitation Data'!$I$6,0,10*ROW('Sanitation Data'!I181))),'Data Summary'!DK187="Yes"),OFFSET('Sanitation Data'!$I$6,0,10*ROW('Sanitation Data'!I181)),NA())</f>
        <v>#N/A</v>
      </c>
      <c r="AW187" s="91" t="e">
        <f ca="true">+IF(AND(ISNUMBER(OFFSET('Sanitation Data'!$I$10,0,10*ROW('Sanitation Data'!I181))),'Data Summary'!DL187="Yes"),OFFSET('Sanitation Data'!$I$10,0,10*ROW('Sanitation Data'!I181)),NA())</f>
        <v>#N/A</v>
      </c>
      <c r="AX187" s="91" t="e">
        <f ca="true">+IF(AND(ISNUMBER(OFFSET('Sanitation Data'!$I$11,0,10*ROW('Sanitation Data'!I181))),'Data Summary'!DM187="Yes"),OFFSET('Sanitation Data'!$I$11,0,10*ROW('Sanitation Data'!I181)),NA())</f>
        <v>#N/A</v>
      </c>
      <c r="AY187" s="91" t="e">
        <f ca="true">+IF(AND(ISNUMBER(OFFSET('Sanitation Data'!$I$12,0,10*ROW('Sanitation Data'!I181))),'Data Summary'!DN187="Yes"),OFFSET('Sanitation Data'!$I$12,0,10*ROW('Sanitation Data'!I181)),NA())</f>
        <v>#N/A</v>
      </c>
      <c r="AZ187" s="92" t="e">
        <f ca="true">+IF(AND(ISNUMBER(OFFSET('Hygiene Data'!$D$5,0,10*ROW('Hygiene Data'!D181))),'Data Summary'!DO187="Yes"),OFFSET('Hygiene Data'!$D$5,0,10*ROW('Hygiene Data'!D181)),NA())</f>
        <v>#N/A</v>
      </c>
      <c r="BA187" s="92" t="e">
        <f ca="true">+IF(AND(ISNUMBER(OFFSET('Hygiene Data'!$D$7,0,10*ROW('Hygiene Data'!D181))),'Data Summary'!DP187="Yes"),OFFSET('Hygiene Data'!$D$7,0,10*ROW('Hygiene Data'!D181)),NA())</f>
        <v>#N/A</v>
      </c>
      <c r="BB187" s="92" t="e">
        <f ca="true">+IF(AND(ISNUMBER(OFFSET('Hygiene Data'!$D$9,0,10*ROW('Hygiene Data'!D181))),'Data Summary'!DQ187="Yes"),OFFSET('Hygiene Data'!$D$9,0,10*ROW('Hygiene Data'!D181)),NA())</f>
        <v>#N/A</v>
      </c>
      <c r="BC187" s="92" t="e">
        <f ca="true">+IF(AND(ISNUMBER(OFFSET('Hygiene Data'!$E$5,0,10*ROW('Hygiene Data'!E181))),'Data Summary'!DR187="Yes"),OFFSET('Hygiene Data'!$E$5,0,10*ROW('Hygiene Data'!E181)),NA())</f>
        <v>#N/A</v>
      </c>
      <c r="BD187" s="92" t="e">
        <f ca="true">+IF(AND(ISNUMBER(OFFSET('Hygiene Data'!$E$7,0,10*ROW('Hygiene Data'!E181))),'Data Summary'!DS187="Yes"),OFFSET('Hygiene Data'!$E$7,0,10*ROW('Hygiene Data'!E181)),NA())</f>
        <v>#N/A</v>
      </c>
      <c r="BE187" s="92" t="e">
        <f ca="true">+IF(AND(ISNUMBER(OFFSET('Hygiene Data'!$E$9,0,10*ROW('Hygiene Data'!E181))),'Data Summary'!DT187="Yes"),OFFSET('Hygiene Data'!$E$9,0,10*ROW('Hygiene Data'!E181)),NA())</f>
        <v>#N/A</v>
      </c>
      <c r="BF187" s="92" t="e">
        <f ca="true">+IF(AND(ISNUMBER(OFFSET('Hygiene Data'!$F$5,0,10*ROW('Hygiene Data'!F181))),'Data Summary'!DU187="Yes"),OFFSET('Hygiene Data'!$F$5,0,10*ROW('Hygiene Data'!F181)),NA())</f>
        <v>#N/A</v>
      </c>
      <c r="BG187" s="92" t="e">
        <f ca="true">+IF(AND(ISNUMBER(OFFSET('Hygiene Data'!$F$7,0,10*ROW('Hygiene Data'!F181))),'Data Summary'!DV187="Yes"),OFFSET('Hygiene Data'!$F$7,0,10*ROW('Hygiene Data'!F181)),NA())</f>
        <v>#N/A</v>
      </c>
      <c r="BH187" s="92" t="e">
        <f ca="true">+IF(AND(ISNUMBER(OFFSET('Hygiene Data'!$F$9,0,10*ROW('Hygiene Data'!F181))),'Data Summary'!DW187="Yes"),OFFSET('Hygiene Data'!$F$9,0,10*ROW('Hygiene Data'!F181)),NA())</f>
        <v>#N/A</v>
      </c>
      <c r="BI187" s="92" t="e">
        <f ca="true">+IF(AND(ISNUMBER(OFFSET('Hygiene Data'!$G$5,0,10*ROW('Hygiene Data'!G181))),'Data Summary'!DX187="Yes"),OFFSET('Hygiene Data'!$G$5,0,10*ROW('Hygiene Data'!G181)),NA())</f>
        <v>#N/A</v>
      </c>
      <c r="BJ187" s="92" t="e">
        <f ca="true">+IF(AND(ISNUMBER(OFFSET('Hygiene Data'!$G$7,0,10*ROW('Hygiene Data'!G181))),'Data Summary'!DY187="Yes"),OFFSET('Hygiene Data'!$G$7,0,10*ROW('Hygiene Data'!G181)),NA())</f>
        <v>#N/A</v>
      </c>
      <c r="BK187" s="92" t="e">
        <f ca="true">+IF(AND(ISNUMBER(OFFSET('Hygiene Data'!$G$9,0,10*ROW('Hygiene Data'!G181))),'Data Summary'!DZ187="Yes"),OFFSET('Hygiene Data'!$G$9,0,10*ROW('Hygiene Data'!G181)),NA())</f>
        <v>#N/A</v>
      </c>
      <c r="BL187" s="92" t="e">
        <f ca="true">+IF(AND(ISNUMBER(OFFSET('Hygiene Data'!$H$5,0,10*ROW('Hygiene Data'!H181))),'Data Summary'!EA187="Yes"),OFFSET('Hygiene Data'!$H$5,0,10*ROW('Hygiene Data'!H181)),NA())</f>
        <v>#N/A</v>
      </c>
      <c r="BM187" s="92" t="e">
        <f ca="true">+IF(AND(ISNUMBER(OFFSET('Hygiene Data'!$H$7,0,10*ROW('Hygiene Data'!H181))),'Data Summary'!EB187="Yes"),OFFSET('Hygiene Data'!$H$7,0,10*ROW('Hygiene Data'!H181)),NA())</f>
        <v>#N/A</v>
      </c>
      <c r="BN187" s="92" t="e">
        <f ca="true">+IF(AND(ISNUMBER(OFFSET('Hygiene Data'!$H$9,0,10*ROW('Hygiene Data'!H181))),'Data Summary'!EC187="Yes"),OFFSET('Hygiene Data'!$H$9,0,10*ROW('Hygiene Data'!H181)),NA())</f>
        <v>#N/A</v>
      </c>
      <c r="BO187" s="92" t="e">
        <f ca="true">+IF(AND(ISNUMBER(OFFSET('Hygiene Data'!$I$5,0,10*ROW('Hygiene Data'!I181))),'Data Summary'!ED187="Yes"),OFFSET('Hygiene Data'!$I$5,0,10*ROW('Hygiene Data'!I181)),NA())</f>
        <v>#N/A</v>
      </c>
      <c r="BP187" s="92" t="e">
        <f ca="true">+IF(AND(ISNUMBER(OFFSET('Hygiene Data'!$I$7,0,10*ROW('Hygiene Data'!I181))),'Data Summary'!EE187="Yes"),OFFSET('Hygiene Data'!$I$7,0,10*ROW('Hygiene Data'!I181)),NA())</f>
        <v>#N/A</v>
      </c>
      <c r="BQ187" s="92"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4" t="str">
        <f ca="true">+IF(ISTEXT('Data Summary'!B188),'Data Summary'!B188,"")</f>
        <v/>
      </c>
      <c r="C188" s="327" t="e">
        <f ca="true">+VALUE('Data Summary'!C188)</f>
        <v>#VALUE!</v>
      </c>
      <c r="D188" s="90" t="e">
        <f ca="true">+IF(AND(ISNUMBER(OFFSET('Water Data'!$D$4,0,10*ROW('Water Data'!D182))),'Data Summary'!BS188="Yes"),100-OFFSET('Water Data'!$D$4,0,10*ROW('Water Data'!D182)),NA())</f>
        <v>#N/A</v>
      </c>
      <c r="E188" s="90" t="e">
        <f ca="true">+IF(AND(ISNUMBER(OFFSET('Water Data'!$D$6,0,10*ROW('Water Data'!D182))),'Data Summary'!BT188="Yes"),OFFSET('Water Data'!$D$6,0,10*ROW('Water Data'!D182)),NA())</f>
        <v>#N/A</v>
      </c>
      <c r="F188" s="90" t="e">
        <f ca="true">+IF(AND(ISNUMBER(OFFSET('Water Data'!$D$9,0,10*ROW('Water Data'!D182))),'Data Summary'!BU188="Yes"),OFFSET('Water Data'!$D$9,0,10*ROW('Water Data'!D182)),NA())</f>
        <v>#N/A</v>
      </c>
      <c r="G188" s="90" t="e">
        <f ca="true">+IF(AND(ISNUMBER(OFFSET('Water Data'!$E$4,0,10*ROW('Water Data'!E182))),'Data Summary'!BV188="Yes"),100-OFFSET('Water Data'!$E$4,0,10*ROW('Water Data'!E182)),NA())</f>
        <v>#N/A</v>
      </c>
      <c r="H188" s="90" t="e">
        <f ca="true">+IF(AND(ISNUMBER(OFFSET('Water Data'!$E$6,0,10*ROW('Water Data'!E182))),'Data Summary'!BW188="Yes"),OFFSET('Water Data'!$E$6,0,10*ROW('Water Data'!E182)),NA())</f>
        <v>#N/A</v>
      </c>
      <c r="I188" s="90" t="e">
        <f ca="true">+IF(AND(ISNUMBER(OFFSET('Water Data'!$E$9,0,10*ROW('Water Data'!E182))),'Data Summary'!BX188="Yes"),OFFSET('Water Data'!$E$9,0,10*ROW('Water Data'!E182)),NA())</f>
        <v>#N/A</v>
      </c>
      <c r="J188" s="90" t="e">
        <f ca="true">+IF(AND(ISNUMBER(OFFSET('Water Data'!$F$4,0,10*ROW('Water Data'!F182))),'Data Summary'!BY188="Yes"),100-OFFSET('Water Data'!$F$4,0,10*ROW('Water Data'!F182)),NA())</f>
        <v>#N/A</v>
      </c>
      <c r="K188" s="90" t="e">
        <f ca="true">+IF(AND(ISNUMBER(OFFSET('Water Data'!$F$6,0,10*ROW('Water Data'!F182))),'Data Summary'!BZ188="Yes"),OFFSET('Water Data'!$F$6,0,10*ROW('Water Data'!F182)),NA())</f>
        <v>#N/A</v>
      </c>
      <c r="L188" s="90" t="e">
        <f ca="true">+IF(AND(ISNUMBER(OFFSET('Water Data'!$F$9,0,10*ROW('Water Data'!F182))),'Data Summary'!CA188="Yes"),OFFSET('Water Data'!$F$9,0,10*ROW('Water Data'!F182)),NA())</f>
        <v>#N/A</v>
      </c>
      <c r="M188" s="90" t="e">
        <f ca="true">+IF(AND(ISNUMBER(OFFSET('Water Data'!$G$4,0,10*ROW('Water Data'!G182))),'Data Summary'!CB188="Yes"),100-OFFSET('Water Data'!$G$4,0,10*ROW('Water Data'!G182)),NA())</f>
        <v>#N/A</v>
      </c>
      <c r="N188" s="90" t="e">
        <f ca="true">+IF(AND(ISNUMBER(OFFSET('Water Data'!$G$6,0,10*ROW('Water Data'!G182))),'Data Summary'!CC188="Yes"),OFFSET('Water Data'!$G$6,0,10*ROW('Water Data'!G182)),NA())</f>
        <v>#N/A</v>
      </c>
      <c r="O188" s="90" t="e">
        <f ca="true">+IF(AND(ISNUMBER(OFFSET('Water Data'!$G$9,0,10*ROW('Water Data'!G182))),'Data Summary'!CD188="Yes"),OFFSET('Water Data'!$G$9,0,10*ROW('Water Data'!G182)),NA())</f>
        <v>#N/A</v>
      </c>
      <c r="P188" s="90" t="e">
        <f ca="true">+IF(AND(ISNUMBER(OFFSET('Water Data'!$H$4,0,10*ROW('Water Data'!H182))),'Data Summary'!CE188="Yes"),100-OFFSET('Water Data'!$H$4,0,10*ROW('Water Data'!H182)),NA())</f>
        <v>#N/A</v>
      </c>
      <c r="Q188" s="90" t="e">
        <f ca="true">+IF(AND(ISNUMBER(OFFSET('Water Data'!$H$6,0,10*ROW('Water Data'!H182))),'Data Summary'!CF188="Yes"),OFFSET('Water Data'!$H$6,0,10*ROW('Water Data'!H182)),NA())</f>
        <v>#N/A</v>
      </c>
      <c r="R188" s="90" t="e">
        <f ca="true">+IF(AND(ISNUMBER(OFFSET('Water Data'!$H$9,0,10*ROW('Water Data'!H182))),'Data Summary'!CG188="Yes"),OFFSET('Water Data'!$H$9,0,10*ROW('Water Data'!H182)),NA())</f>
        <v>#N/A</v>
      </c>
      <c r="S188" s="90" t="e">
        <f ca="true">+IF(AND(ISNUMBER(OFFSET('Water Data'!$I$4,0,10*ROW('Water Data'!I182))),'Data Summary'!CH188="Yes"),100-OFFSET('Water Data'!$I$4,0,10*ROW('Water Data'!I182)),NA())</f>
        <v>#N/A</v>
      </c>
      <c r="T188" s="90" t="e">
        <f ca="true">+IF(AND(ISNUMBER(OFFSET('Water Data'!$I$6,0,10*ROW('Water Data'!I182))),'Data Summary'!CI188="Yes"),OFFSET('Water Data'!$I$6,0,10*ROW('Water Data'!I182)),NA())</f>
        <v>#N/A</v>
      </c>
      <c r="U188" s="90" t="e">
        <f ca="true">+IF(AND(ISNUMBER(OFFSET('Water Data'!$I$9,0,10*ROW('Water Data'!I182))),'Data Summary'!CJ188="Yes"),OFFSET('Water Data'!$I$9,0,10*ROW('Water Data'!I182)),NA())</f>
        <v>#N/A</v>
      </c>
      <c r="V188" s="91" t="e">
        <f ca="true">+IF(AND(ISNUMBER(OFFSET('Sanitation Data'!$D$4,0,10*ROW('Sanitation Data'!D182))),'Data Summary'!CK188="Yes"),100-OFFSET('Sanitation Data'!$D$4,0,10*ROW('Sanitation Data'!D182)),NA())</f>
        <v>#N/A</v>
      </c>
      <c r="W188" s="91" t="e">
        <f ca="true">+IF(AND(ISNUMBER(OFFSET('Sanitation Data'!$D$6,0,10*ROW('Sanitation Data'!D182))),'Data Summary'!CL188="Yes"),OFFSET('Sanitation Data'!$D$6,0,10*ROW('Sanitation Data'!D182)),NA())</f>
        <v>#N/A</v>
      </c>
      <c r="X188" s="91" t="e">
        <f ca="true">+IF(AND(ISNUMBER(OFFSET('Sanitation Data'!$D$10,0,10*ROW('Sanitation Data'!D182))),'Data Summary'!CM188="Yes"),OFFSET('Sanitation Data'!$D$10,0,10*ROW('Sanitation Data'!D182)),NA())</f>
        <v>#N/A</v>
      </c>
      <c r="Y188" s="91" t="e">
        <f ca="true">+IF(AND(ISNUMBER(OFFSET('Sanitation Data'!$D$11,0,10*ROW('Sanitation Data'!D182))),'Data Summary'!CN188="Yes"),OFFSET('Sanitation Data'!$D$11,0,10*ROW('Sanitation Data'!D182)),NA())</f>
        <v>#N/A</v>
      </c>
      <c r="Z188" s="91" t="e">
        <f ca="true">+IF(AND(ISNUMBER(OFFSET('Sanitation Data'!$D$12,0,10*ROW('Sanitation Data'!D182))),'Data Summary'!CO188="Yes"),OFFSET('Sanitation Data'!$D$12,0,10*ROW('Sanitation Data'!D182)),NA())</f>
        <v>#N/A</v>
      </c>
      <c r="AA188" s="91" t="e">
        <f ca="true">+IF(AND(ISNUMBER(OFFSET('Sanitation Data'!$E$4,0,10*ROW('Sanitation Data'!E182))),'Data Summary'!CP188="Yes"),100-OFFSET('Sanitation Data'!$E$4,0,10*ROW('Sanitation Data'!E182)),NA())</f>
        <v>#N/A</v>
      </c>
      <c r="AB188" s="91" t="e">
        <f ca="true">+IF(AND(ISNUMBER(OFFSET('Sanitation Data'!$E$6,0,10*ROW('Sanitation Data'!E182))),'Data Summary'!CQ188="Yes"),OFFSET('Sanitation Data'!$E$6,0,10*ROW('Sanitation Data'!E182)),NA())</f>
        <v>#N/A</v>
      </c>
      <c r="AC188" s="91" t="e">
        <f ca="true">+IF(AND(ISNUMBER(OFFSET('Sanitation Data'!$E$10,0,10*ROW('Sanitation Data'!E182))),'Data Summary'!CR188="Yes"),OFFSET('Sanitation Data'!$E$10,0,10*ROW('Sanitation Data'!E182)),NA())</f>
        <v>#N/A</v>
      </c>
      <c r="AD188" s="91" t="e">
        <f ca="true">+IF(AND(ISNUMBER(OFFSET('Sanitation Data'!$E$11,0,10*ROW('Sanitation Data'!E182))),'Data Summary'!CS188="Yes"),OFFSET('Sanitation Data'!$E$11,0,10*ROW('Sanitation Data'!E182)),NA())</f>
        <v>#N/A</v>
      </c>
      <c r="AE188" s="91" t="e">
        <f ca="true">+IF(AND(ISNUMBER(OFFSET('Sanitation Data'!$E$12,0,10*ROW('Sanitation Data'!E182))),'Data Summary'!CT188="Yes"),OFFSET('Sanitation Data'!$E$12,0,10*ROW('Sanitation Data'!E182)),NA())</f>
        <v>#N/A</v>
      </c>
      <c r="AF188" s="91" t="e">
        <f ca="true">+IF(AND(ISNUMBER(OFFSET('Sanitation Data'!$F$4,0,10*ROW('Sanitation Data'!F182))),'Data Summary'!CU188="Yes"),100-OFFSET('Sanitation Data'!$F$4,0,10*ROW('Sanitation Data'!F182)),NA())</f>
        <v>#N/A</v>
      </c>
      <c r="AG188" s="91" t="e">
        <f ca="true">+IF(AND(ISNUMBER(OFFSET('Sanitation Data'!$F$6,0,10*ROW('Sanitation Data'!F182))),'Data Summary'!CV188="Yes"),OFFSET('Sanitation Data'!$F$6,0,10*ROW('Sanitation Data'!F182)),NA())</f>
        <v>#N/A</v>
      </c>
      <c r="AH188" s="91" t="e">
        <f ca="true">+IF(AND(ISNUMBER(OFFSET('Sanitation Data'!$F$10,0,10*ROW('Sanitation Data'!F182))),'Data Summary'!CW188="Yes"),OFFSET('Sanitation Data'!$F$10,0,10*ROW('Sanitation Data'!F182)),NA())</f>
        <v>#N/A</v>
      </c>
      <c r="AI188" s="91" t="e">
        <f ca="true">+IF(AND(ISNUMBER(OFFSET('Sanitation Data'!$F$11,0,10*ROW('Sanitation Data'!F182))),'Data Summary'!CX188="Yes"),OFFSET('Sanitation Data'!$F$11,0,10*ROW('Sanitation Data'!F182)),NA())</f>
        <v>#N/A</v>
      </c>
      <c r="AJ188" s="91" t="e">
        <f ca="true">+IF(AND(ISNUMBER(OFFSET('Sanitation Data'!$F$12,0,10*ROW('Sanitation Data'!F182))),'Data Summary'!CY188="Yes"),OFFSET('Sanitation Data'!$F$12,0,10*ROW('Sanitation Data'!F182)),NA())</f>
        <v>#N/A</v>
      </c>
      <c r="AK188" s="91" t="e">
        <f ca="true">+IF(AND(ISNUMBER(OFFSET('Sanitation Data'!$G$4,0,10*ROW('Sanitation Data'!G182))),'Data Summary'!CZ188="Yes"),100-OFFSET('Sanitation Data'!$G$4,0,10*ROW('Sanitation Data'!G182)),NA())</f>
        <v>#N/A</v>
      </c>
      <c r="AL188" s="91" t="e">
        <f ca="true">+IF(AND(ISNUMBER(OFFSET('Sanitation Data'!$G$6,0,10*ROW('Sanitation Data'!G182))),'Data Summary'!DA188="Yes"),OFFSET('Sanitation Data'!$G$6,0,10*ROW('Sanitation Data'!G182)),NA())</f>
        <v>#N/A</v>
      </c>
      <c r="AM188" s="91" t="e">
        <f ca="true">+IF(AND(ISNUMBER(OFFSET('Sanitation Data'!$G$10,0,10*ROW('Sanitation Data'!G182))),'Data Summary'!DB188="Yes"),OFFSET('Sanitation Data'!$G$10,0,10*ROW('Sanitation Data'!G182)),NA())</f>
        <v>#N/A</v>
      </c>
      <c r="AN188" s="91" t="e">
        <f ca="true">+IF(AND(ISNUMBER(OFFSET('Sanitation Data'!$G$11,0,10*ROW('Sanitation Data'!G182))),'Data Summary'!DC188="Yes"),OFFSET('Sanitation Data'!$G$11,0,10*ROW('Sanitation Data'!G182)),NA())</f>
        <v>#N/A</v>
      </c>
      <c r="AO188" s="91" t="e">
        <f ca="true">+IF(AND(ISNUMBER(OFFSET('Sanitation Data'!$G$12,0,10*ROW('Sanitation Data'!G182))),'Data Summary'!DD188="Yes"),OFFSET('Sanitation Data'!$G$12,0,10*ROW('Sanitation Data'!G182)),NA())</f>
        <v>#N/A</v>
      </c>
      <c r="AP188" s="91" t="e">
        <f ca="true">+IF(AND(ISNUMBER(OFFSET('Sanitation Data'!$H$4,0,10*ROW('Sanitation Data'!H182))),'Data Summary'!DE188="Yes"),100-OFFSET('Sanitation Data'!$H$4,0,10*ROW('Sanitation Data'!H182)),NA())</f>
        <v>#N/A</v>
      </c>
      <c r="AQ188" s="91" t="e">
        <f ca="true">+IF(AND(ISNUMBER(OFFSET('Sanitation Data'!$H$6,0,10*ROW('Sanitation Data'!H182))),'Data Summary'!DF188="Yes"),OFFSET('Sanitation Data'!$H$6,0,10*ROW('Sanitation Data'!H182)),NA())</f>
        <v>#N/A</v>
      </c>
      <c r="AR188" s="91" t="e">
        <f ca="true">+IF(AND(ISNUMBER(OFFSET('Sanitation Data'!$H$10,0,10*ROW('Sanitation Data'!H182))),'Data Summary'!DG188="Yes"),OFFSET('Sanitation Data'!$H$10,0,10*ROW('Sanitation Data'!H182)),NA())</f>
        <v>#N/A</v>
      </c>
      <c r="AS188" s="91" t="e">
        <f ca="true">+IF(AND(ISNUMBER(OFFSET('Sanitation Data'!$H$11,0,10*ROW('Sanitation Data'!H182))),'Data Summary'!DH188="Yes"),OFFSET('Sanitation Data'!$H$11,0,10*ROW('Sanitation Data'!H182)),NA())</f>
        <v>#N/A</v>
      </c>
      <c r="AT188" s="91" t="e">
        <f ca="true">+IF(AND(ISNUMBER(OFFSET('Sanitation Data'!$H$12,0,10*ROW('Sanitation Data'!H182))),'Data Summary'!DI188="Yes"),OFFSET('Sanitation Data'!$H$12,0,10*ROW('Sanitation Data'!H182)),NA())</f>
        <v>#N/A</v>
      </c>
      <c r="AU188" s="91" t="e">
        <f ca="true">+IF(AND(ISNUMBER(OFFSET('Sanitation Data'!$I$4,0,10*ROW('Sanitation Data'!I182))),'Data Summary'!DJ188="Yes"),100-OFFSET('Sanitation Data'!$I$4,0,10*ROW('Sanitation Data'!I182)),NA())</f>
        <v>#N/A</v>
      </c>
      <c r="AV188" s="91" t="e">
        <f ca="true">+IF(AND(ISNUMBER(OFFSET('Sanitation Data'!$I$6,0,10*ROW('Sanitation Data'!I182))),'Data Summary'!DK188="Yes"),OFFSET('Sanitation Data'!$I$6,0,10*ROW('Sanitation Data'!I182)),NA())</f>
        <v>#N/A</v>
      </c>
      <c r="AW188" s="91" t="e">
        <f ca="true">+IF(AND(ISNUMBER(OFFSET('Sanitation Data'!$I$10,0,10*ROW('Sanitation Data'!I182))),'Data Summary'!DL188="Yes"),OFFSET('Sanitation Data'!$I$10,0,10*ROW('Sanitation Data'!I182)),NA())</f>
        <v>#N/A</v>
      </c>
      <c r="AX188" s="91" t="e">
        <f ca="true">+IF(AND(ISNUMBER(OFFSET('Sanitation Data'!$I$11,0,10*ROW('Sanitation Data'!I182))),'Data Summary'!DM188="Yes"),OFFSET('Sanitation Data'!$I$11,0,10*ROW('Sanitation Data'!I182)),NA())</f>
        <v>#N/A</v>
      </c>
      <c r="AY188" s="91" t="e">
        <f ca="true">+IF(AND(ISNUMBER(OFFSET('Sanitation Data'!$I$12,0,10*ROW('Sanitation Data'!I182))),'Data Summary'!DN188="Yes"),OFFSET('Sanitation Data'!$I$12,0,10*ROW('Sanitation Data'!I182)),NA())</f>
        <v>#N/A</v>
      </c>
      <c r="AZ188" s="92" t="e">
        <f ca="true">+IF(AND(ISNUMBER(OFFSET('Hygiene Data'!$D$5,0,10*ROW('Hygiene Data'!D182))),'Data Summary'!DO188="Yes"),OFFSET('Hygiene Data'!$D$5,0,10*ROW('Hygiene Data'!D182)),NA())</f>
        <v>#N/A</v>
      </c>
      <c r="BA188" s="92" t="e">
        <f ca="true">+IF(AND(ISNUMBER(OFFSET('Hygiene Data'!$D$7,0,10*ROW('Hygiene Data'!D182))),'Data Summary'!DP188="Yes"),OFFSET('Hygiene Data'!$D$7,0,10*ROW('Hygiene Data'!D182)),NA())</f>
        <v>#N/A</v>
      </c>
      <c r="BB188" s="92" t="e">
        <f ca="true">+IF(AND(ISNUMBER(OFFSET('Hygiene Data'!$D$9,0,10*ROW('Hygiene Data'!D182))),'Data Summary'!DQ188="Yes"),OFFSET('Hygiene Data'!$D$9,0,10*ROW('Hygiene Data'!D182)),NA())</f>
        <v>#N/A</v>
      </c>
      <c r="BC188" s="92" t="e">
        <f ca="true">+IF(AND(ISNUMBER(OFFSET('Hygiene Data'!$E$5,0,10*ROW('Hygiene Data'!E182))),'Data Summary'!DR188="Yes"),OFFSET('Hygiene Data'!$E$5,0,10*ROW('Hygiene Data'!E182)),NA())</f>
        <v>#N/A</v>
      </c>
      <c r="BD188" s="92" t="e">
        <f ca="true">+IF(AND(ISNUMBER(OFFSET('Hygiene Data'!$E$7,0,10*ROW('Hygiene Data'!E182))),'Data Summary'!DS188="Yes"),OFFSET('Hygiene Data'!$E$7,0,10*ROW('Hygiene Data'!E182)),NA())</f>
        <v>#N/A</v>
      </c>
      <c r="BE188" s="92" t="e">
        <f ca="true">+IF(AND(ISNUMBER(OFFSET('Hygiene Data'!$E$9,0,10*ROW('Hygiene Data'!E182))),'Data Summary'!DT188="Yes"),OFFSET('Hygiene Data'!$E$9,0,10*ROW('Hygiene Data'!E182)),NA())</f>
        <v>#N/A</v>
      </c>
      <c r="BF188" s="92" t="e">
        <f ca="true">+IF(AND(ISNUMBER(OFFSET('Hygiene Data'!$F$5,0,10*ROW('Hygiene Data'!F182))),'Data Summary'!DU188="Yes"),OFFSET('Hygiene Data'!$F$5,0,10*ROW('Hygiene Data'!F182)),NA())</f>
        <v>#N/A</v>
      </c>
      <c r="BG188" s="92" t="e">
        <f ca="true">+IF(AND(ISNUMBER(OFFSET('Hygiene Data'!$F$7,0,10*ROW('Hygiene Data'!F182))),'Data Summary'!DV188="Yes"),OFFSET('Hygiene Data'!$F$7,0,10*ROW('Hygiene Data'!F182)),NA())</f>
        <v>#N/A</v>
      </c>
      <c r="BH188" s="92" t="e">
        <f ca="true">+IF(AND(ISNUMBER(OFFSET('Hygiene Data'!$F$9,0,10*ROW('Hygiene Data'!F182))),'Data Summary'!DW188="Yes"),OFFSET('Hygiene Data'!$F$9,0,10*ROW('Hygiene Data'!F182)),NA())</f>
        <v>#N/A</v>
      </c>
      <c r="BI188" s="92" t="e">
        <f ca="true">+IF(AND(ISNUMBER(OFFSET('Hygiene Data'!$G$5,0,10*ROW('Hygiene Data'!G182))),'Data Summary'!DX188="Yes"),OFFSET('Hygiene Data'!$G$5,0,10*ROW('Hygiene Data'!G182)),NA())</f>
        <v>#N/A</v>
      </c>
      <c r="BJ188" s="92" t="e">
        <f ca="true">+IF(AND(ISNUMBER(OFFSET('Hygiene Data'!$G$7,0,10*ROW('Hygiene Data'!G182))),'Data Summary'!DY188="Yes"),OFFSET('Hygiene Data'!$G$7,0,10*ROW('Hygiene Data'!G182)),NA())</f>
        <v>#N/A</v>
      </c>
      <c r="BK188" s="92" t="e">
        <f ca="true">+IF(AND(ISNUMBER(OFFSET('Hygiene Data'!$G$9,0,10*ROW('Hygiene Data'!G182))),'Data Summary'!DZ188="Yes"),OFFSET('Hygiene Data'!$G$9,0,10*ROW('Hygiene Data'!G182)),NA())</f>
        <v>#N/A</v>
      </c>
      <c r="BL188" s="92" t="e">
        <f ca="true">+IF(AND(ISNUMBER(OFFSET('Hygiene Data'!$H$5,0,10*ROW('Hygiene Data'!H182))),'Data Summary'!EA188="Yes"),OFFSET('Hygiene Data'!$H$5,0,10*ROW('Hygiene Data'!H182)),NA())</f>
        <v>#N/A</v>
      </c>
      <c r="BM188" s="92" t="e">
        <f ca="true">+IF(AND(ISNUMBER(OFFSET('Hygiene Data'!$H$7,0,10*ROW('Hygiene Data'!H182))),'Data Summary'!EB188="Yes"),OFFSET('Hygiene Data'!$H$7,0,10*ROW('Hygiene Data'!H182)),NA())</f>
        <v>#N/A</v>
      </c>
      <c r="BN188" s="92" t="e">
        <f ca="true">+IF(AND(ISNUMBER(OFFSET('Hygiene Data'!$H$9,0,10*ROW('Hygiene Data'!H182))),'Data Summary'!EC188="Yes"),OFFSET('Hygiene Data'!$H$9,0,10*ROW('Hygiene Data'!H182)),NA())</f>
        <v>#N/A</v>
      </c>
      <c r="BO188" s="92" t="e">
        <f ca="true">+IF(AND(ISNUMBER(OFFSET('Hygiene Data'!$I$5,0,10*ROW('Hygiene Data'!I182))),'Data Summary'!ED188="Yes"),OFFSET('Hygiene Data'!$I$5,0,10*ROW('Hygiene Data'!I182)),NA())</f>
        <v>#N/A</v>
      </c>
      <c r="BP188" s="92" t="e">
        <f ca="true">+IF(AND(ISNUMBER(OFFSET('Hygiene Data'!$I$7,0,10*ROW('Hygiene Data'!I182))),'Data Summary'!EE188="Yes"),OFFSET('Hygiene Data'!$I$7,0,10*ROW('Hygiene Data'!I182)),NA())</f>
        <v>#N/A</v>
      </c>
      <c r="BQ188" s="92"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4" t="str">
        <f ca="true">+IF(ISTEXT('Data Summary'!B189),'Data Summary'!B189,"")</f>
        <v/>
      </c>
      <c r="C189" s="327" t="e">
        <f ca="true">+VALUE('Data Summary'!C189)</f>
        <v>#VALUE!</v>
      </c>
      <c r="D189" s="90" t="e">
        <f ca="true">+IF(AND(ISNUMBER(OFFSET('Water Data'!$D$4,0,10*ROW('Water Data'!D183))),'Data Summary'!BS189="Yes"),100-OFFSET('Water Data'!$D$4,0,10*ROW('Water Data'!D183)),NA())</f>
        <v>#N/A</v>
      </c>
      <c r="E189" s="90" t="e">
        <f ca="true">+IF(AND(ISNUMBER(OFFSET('Water Data'!$D$6,0,10*ROW('Water Data'!D183))),'Data Summary'!BT189="Yes"),OFFSET('Water Data'!$D$6,0,10*ROW('Water Data'!D183)),NA())</f>
        <v>#N/A</v>
      </c>
      <c r="F189" s="90" t="e">
        <f ca="true">+IF(AND(ISNUMBER(OFFSET('Water Data'!$D$9,0,10*ROW('Water Data'!D183))),'Data Summary'!BU189="Yes"),OFFSET('Water Data'!$D$9,0,10*ROW('Water Data'!D183)),NA())</f>
        <v>#N/A</v>
      </c>
      <c r="G189" s="90" t="e">
        <f ca="true">+IF(AND(ISNUMBER(OFFSET('Water Data'!$E$4,0,10*ROW('Water Data'!E183))),'Data Summary'!BV189="Yes"),100-OFFSET('Water Data'!$E$4,0,10*ROW('Water Data'!E183)),NA())</f>
        <v>#N/A</v>
      </c>
      <c r="H189" s="90" t="e">
        <f ca="true">+IF(AND(ISNUMBER(OFFSET('Water Data'!$E$6,0,10*ROW('Water Data'!E183))),'Data Summary'!BW189="Yes"),OFFSET('Water Data'!$E$6,0,10*ROW('Water Data'!E183)),NA())</f>
        <v>#N/A</v>
      </c>
      <c r="I189" s="90" t="e">
        <f ca="true">+IF(AND(ISNUMBER(OFFSET('Water Data'!$E$9,0,10*ROW('Water Data'!E183))),'Data Summary'!BX189="Yes"),OFFSET('Water Data'!$E$9,0,10*ROW('Water Data'!E183)),NA())</f>
        <v>#N/A</v>
      </c>
      <c r="J189" s="90" t="e">
        <f ca="true">+IF(AND(ISNUMBER(OFFSET('Water Data'!$F$4,0,10*ROW('Water Data'!F183))),'Data Summary'!BY189="Yes"),100-OFFSET('Water Data'!$F$4,0,10*ROW('Water Data'!F183)),NA())</f>
        <v>#N/A</v>
      </c>
      <c r="K189" s="90" t="e">
        <f ca="true">+IF(AND(ISNUMBER(OFFSET('Water Data'!$F$6,0,10*ROW('Water Data'!F183))),'Data Summary'!BZ189="Yes"),OFFSET('Water Data'!$F$6,0,10*ROW('Water Data'!F183)),NA())</f>
        <v>#N/A</v>
      </c>
      <c r="L189" s="90" t="e">
        <f ca="true">+IF(AND(ISNUMBER(OFFSET('Water Data'!$F$9,0,10*ROW('Water Data'!F183))),'Data Summary'!CA189="Yes"),OFFSET('Water Data'!$F$9,0,10*ROW('Water Data'!F183)),NA())</f>
        <v>#N/A</v>
      </c>
      <c r="M189" s="90" t="e">
        <f ca="true">+IF(AND(ISNUMBER(OFFSET('Water Data'!$G$4,0,10*ROW('Water Data'!G183))),'Data Summary'!CB189="Yes"),100-OFFSET('Water Data'!$G$4,0,10*ROW('Water Data'!G183)),NA())</f>
        <v>#N/A</v>
      </c>
      <c r="N189" s="90" t="e">
        <f ca="true">+IF(AND(ISNUMBER(OFFSET('Water Data'!$G$6,0,10*ROW('Water Data'!G183))),'Data Summary'!CC189="Yes"),OFFSET('Water Data'!$G$6,0,10*ROW('Water Data'!G183)),NA())</f>
        <v>#N/A</v>
      </c>
      <c r="O189" s="90" t="e">
        <f ca="true">+IF(AND(ISNUMBER(OFFSET('Water Data'!$G$9,0,10*ROW('Water Data'!G183))),'Data Summary'!CD189="Yes"),OFFSET('Water Data'!$G$9,0,10*ROW('Water Data'!G183)),NA())</f>
        <v>#N/A</v>
      </c>
      <c r="P189" s="90" t="e">
        <f ca="true">+IF(AND(ISNUMBER(OFFSET('Water Data'!$H$4,0,10*ROW('Water Data'!H183))),'Data Summary'!CE189="Yes"),100-OFFSET('Water Data'!$H$4,0,10*ROW('Water Data'!H183)),NA())</f>
        <v>#N/A</v>
      </c>
      <c r="Q189" s="90" t="e">
        <f ca="true">+IF(AND(ISNUMBER(OFFSET('Water Data'!$H$6,0,10*ROW('Water Data'!H183))),'Data Summary'!CF189="Yes"),OFFSET('Water Data'!$H$6,0,10*ROW('Water Data'!H183)),NA())</f>
        <v>#N/A</v>
      </c>
      <c r="R189" s="90" t="e">
        <f ca="true">+IF(AND(ISNUMBER(OFFSET('Water Data'!$H$9,0,10*ROW('Water Data'!H183))),'Data Summary'!CG189="Yes"),OFFSET('Water Data'!$H$9,0,10*ROW('Water Data'!H183)),NA())</f>
        <v>#N/A</v>
      </c>
      <c r="S189" s="90" t="e">
        <f ca="true">+IF(AND(ISNUMBER(OFFSET('Water Data'!$I$4,0,10*ROW('Water Data'!I183))),'Data Summary'!CH189="Yes"),100-OFFSET('Water Data'!$I$4,0,10*ROW('Water Data'!I183)),NA())</f>
        <v>#N/A</v>
      </c>
      <c r="T189" s="90" t="e">
        <f ca="true">+IF(AND(ISNUMBER(OFFSET('Water Data'!$I$6,0,10*ROW('Water Data'!I183))),'Data Summary'!CI189="Yes"),OFFSET('Water Data'!$I$6,0,10*ROW('Water Data'!I183)),NA())</f>
        <v>#N/A</v>
      </c>
      <c r="U189" s="90" t="e">
        <f ca="true">+IF(AND(ISNUMBER(OFFSET('Water Data'!$I$9,0,10*ROW('Water Data'!I183))),'Data Summary'!CJ189="Yes"),OFFSET('Water Data'!$I$9,0,10*ROW('Water Data'!I183)),NA())</f>
        <v>#N/A</v>
      </c>
      <c r="V189" s="91" t="e">
        <f ca="true">+IF(AND(ISNUMBER(OFFSET('Sanitation Data'!$D$4,0,10*ROW('Sanitation Data'!D183))),'Data Summary'!CK189="Yes"),100-OFFSET('Sanitation Data'!$D$4,0,10*ROW('Sanitation Data'!D183)),NA())</f>
        <v>#N/A</v>
      </c>
      <c r="W189" s="91" t="e">
        <f ca="true">+IF(AND(ISNUMBER(OFFSET('Sanitation Data'!$D$6,0,10*ROW('Sanitation Data'!D183))),'Data Summary'!CL189="Yes"),OFFSET('Sanitation Data'!$D$6,0,10*ROW('Sanitation Data'!D183)),NA())</f>
        <v>#N/A</v>
      </c>
      <c r="X189" s="91" t="e">
        <f ca="true">+IF(AND(ISNUMBER(OFFSET('Sanitation Data'!$D$10,0,10*ROW('Sanitation Data'!D183))),'Data Summary'!CM189="Yes"),OFFSET('Sanitation Data'!$D$10,0,10*ROW('Sanitation Data'!D183)),NA())</f>
        <v>#N/A</v>
      </c>
      <c r="Y189" s="91" t="e">
        <f ca="true">+IF(AND(ISNUMBER(OFFSET('Sanitation Data'!$D$11,0,10*ROW('Sanitation Data'!D183))),'Data Summary'!CN189="Yes"),OFFSET('Sanitation Data'!$D$11,0,10*ROW('Sanitation Data'!D183)),NA())</f>
        <v>#N/A</v>
      </c>
      <c r="Z189" s="91" t="e">
        <f ca="true">+IF(AND(ISNUMBER(OFFSET('Sanitation Data'!$D$12,0,10*ROW('Sanitation Data'!D183))),'Data Summary'!CO189="Yes"),OFFSET('Sanitation Data'!$D$12,0,10*ROW('Sanitation Data'!D183)),NA())</f>
        <v>#N/A</v>
      </c>
      <c r="AA189" s="91" t="e">
        <f ca="true">+IF(AND(ISNUMBER(OFFSET('Sanitation Data'!$E$4,0,10*ROW('Sanitation Data'!E183))),'Data Summary'!CP189="Yes"),100-OFFSET('Sanitation Data'!$E$4,0,10*ROW('Sanitation Data'!E183)),NA())</f>
        <v>#N/A</v>
      </c>
      <c r="AB189" s="91" t="e">
        <f ca="true">+IF(AND(ISNUMBER(OFFSET('Sanitation Data'!$E$6,0,10*ROW('Sanitation Data'!E183))),'Data Summary'!CQ189="Yes"),OFFSET('Sanitation Data'!$E$6,0,10*ROW('Sanitation Data'!E183)),NA())</f>
        <v>#N/A</v>
      </c>
      <c r="AC189" s="91" t="e">
        <f ca="true">+IF(AND(ISNUMBER(OFFSET('Sanitation Data'!$E$10,0,10*ROW('Sanitation Data'!E183))),'Data Summary'!CR189="Yes"),OFFSET('Sanitation Data'!$E$10,0,10*ROW('Sanitation Data'!E183)),NA())</f>
        <v>#N/A</v>
      </c>
      <c r="AD189" s="91" t="e">
        <f ca="true">+IF(AND(ISNUMBER(OFFSET('Sanitation Data'!$E$11,0,10*ROW('Sanitation Data'!E183))),'Data Summary'!CS189="Yes"),OFFSET('Sanitation Data'!$E$11,0,10*ROW('Sanitation Data'!E183)),NA())</f>
        <v>#N/A</v>
      </c>
      <c r="AE189" s="91" t="e">
        <f ca="true">+IF(AND(ISNUMBER(OFFSET('Sanitation Data'!$E$12,0,10*ROW('Sanitation Data'!E183))),'Data Summary'!CT189="Yes"),OFFSET('Sanitation Data'!$E$12,0,10*ROW('Sanitation Data'!E183)),NA())</f>
        <v>#N/A</v>
      </c>
      <c r="AF189" s="91" t="e">
        <f ca="true">+IF(AND(ISNUMBER(OFFSET('Sanitation Data'!$F$4,0,10*ROW('Sanitation Data'!F183))),'Data Summary'!CU189="Yes"),100-OFFSET('Sanitation Data'!$F$4,0,10*ROW('Sanitation Data'!F183)),NA())</f>
        <v>#N/A</v>
      </c>
      <c r="AG189" s="91" t="e">
        <f ca="true">+IF(AND(ISNUMBER(OFFSET('Sanitation Data'!$F$6,0,10*ROW('Sanitation Data'!F183))),'Data Summary'!CV189="Yes"),OFFSET('Sanitation Data'!$F$6,0,10*ROW('Sanitation Data'!F183)),NA())</f>
        <v>#N/A</v>
      </c>
      <c r="AH189" s="91" t="e">
        <f ca="true">+IF(AND(ISNUMBER(OFFSET('Sanitation Data'!$F$10,0,10*ROW('Sanitation Data'!F183))),'Data Summary'!CW189="Yes"),OFFSET('Sanitation Data'!$F$10,0,10*ROW('Sanitation Data'!F183)),NA())</f>
        <v>#N/A</v>
      </c>
      <c r="AI189" s="91" t="e">
        <f ca="true">+IF(AND(ISNUMBER(OFFSET('Sanitation Data'!$F$11,0,10*ROW('Sanitation Data'!F183))),'Data Summary'!CX189="Yes"),OFFSET('Sanitation Data'!$F$11,0,10*ROW('Sanitation Data'!F183)),NA())</f>
        <v>#N/A</v>
      </c>
      <c r="AJ189" s="91" t="e">
        <f ca="true">+IF(AND(ISNUMBER(OFFSET('Sanitation Data'!$F$12,0,10*ROW('Sanitation Data'!F183))),'Data Summary'!CY189="Yes"),OFFSET('Sanitation Data'!$F$12,0,10*ROW('Sanitation Data'!F183)),NA())</f>
        <v>#N/A</v>
      </c>
      <c r="AK189" s="91" t="e">
        <f ca="true">+IF(AND(ISNUMBER(OFFSET('Sanitation Data'!$G$4,0,10*ROW('Sanitation Data'!G183))),'Data Summary'!CZ189="Yes"),100-OFFSET('Sanitation Data'!$G$4,0,10*ROW('Sanitation Data'!G183)),NA())</f>
        <v>#N/A</v>
      </c>
      <c r="AL189" s="91" t="e">
        <f ca="true">+IF(AND(ISNUMBER(OFFSET('Sanitation Data'!$G$6,0,10*ROW('Sanitation Data'!G183))),'Data Summary'!DA189="Yes"),OFFSET('Sanitation Data'!$G$6,0,10*ROW('Sanitation Data'!G183)),NA())</f>
        <v>#N/A</v>
      </c>
      <c r="AM189" s="91" t="e">
        <f ca="true">+IF(AND(ISNUMBER(OFFSET('Sanitation Data'!$G$10,0,10*ROW('Sanitation Data'!G183))),'Data Summary'!DB189="Yes"),OFFSET('Sanitation Data'!$G$10,0,10*ROW('Sanitation Data'!G183)),NA())</f>
        <v>#N/A</v>
      </c>
      <c r="AN189" s="91" t="e">
        <f ca="true">+IF(AND(ISNUMBER(OFFSET('Sanitation Data'!$G$11,0,10*ROW('Sanitation Data'!G183))),'Data Summary'!DC189="Yes"),OFFSET('Sanitation Data'!$G$11,0,10*ROW('Sanitation Data'!G183)),NA())</f>
        <v>#N/A</v>
      </c>
      <c r="AO189" s="91" t="e">
        <f ca="true">+IF(AND(ISNUMBER(OFFSET('Sanitation Data'!$G$12,0,10*ROW('Sanitation Data'!G183))),'Data Summary'!DD189="Yes"),OFFSET('Sanitation Data'!$G$12,0,10*ROW('Sanitation Data'!G183)),NA())</f>
        <v>#N/A</v>
      </c>
      <c r="AP189" s="91" t="e">
        <f ca="true">+IF(AND(ISNUMBER(OFFSET('Sanitation Data'!$H$4,0,10*ROW('Sanitation Data'!H183))),'Data Summary'!DE189="Yes"),100-OFFSET('Sanitation Data'!$H$4,0,10*ROW('Sanitation Data'!H183)),NA())</f>
        <v>#N/A</v>
      </c>
      <c r="AQ189" s="91" t="e">
        <f ca="true">+IF(AND(ISNUMBER(OFFSET('Sanitation Data'!$H$6,0,10*ROW('Sanitation Data'!H183))),'Data Summary'!DF189="Yes"),OFFSET('Sanitation Data'!$H$6,0,10*ROW('Sanitation Data'!H183)),NA())</f>
        <v>#N/A</v>
      </c>
      <c r="AR189" s="91" t="e">
        <f ca="true">+IF(AND(ISNUMBER(OFFSET('Sanitation Data'!$H$10,0,10*ROW('Sanitation Data'!H183))),'Data Summary'!DG189="Yes"),OFFSET('Sanitation Data'!$H$10,0,10*ROW('Sanitation Data'!H183)),NA())</f>
        <v>#N/A</v>
      </c>
      <c r="AS189" s="91" t="e">
        <f ca="true">+IF(AND(ISNUMBER(OFFSET('Sanitation Data'!$H$11,0,10*ROW('Sanitation Data'!H183))),'Data Summary'!DH189="Yes"),OFFSET('Sanitation Data'!$H$11,0,10*ROW('Sanitation Data'!H183)),NA())</f>
        <v>#N/A</v>
      </c>
      <c r="AT189" s="91" t="e">
        <f ca="true">+IF(AND(ISNUMBER(OFFSET('Sanitation Data'!$H$12,0,10*ROW('Sanitation Data'!H183))),'Data Summary'!DI189="Yes"),OFFSET('Sanitation Data'!$H$12,0,10*ROW('Sanitation Data'!H183)),NA())</f>
        <v>#N/A</v>
      </c>
      <c r="AU189" s="91" t="e">
        <f ca="true">+IF(AND(ISNUMBER(OFFSET('Sanitation Data'!$I$4,0,10*ROW('Sanitation Data'!I183))),'Data Summary'!DJ189="Yes"),100-OFFSET('Sanitation Data'!$I$4,0,10*ROW('Sanitation Data'!I183)),NA())</f>
        <v>#N/A</v>
      </c>
      <c r="AV189" s="91" t="e">
        <f ca="true">+IF(AND(ISNUMBER(OFFSET('Sanitation Data'!$I$6,0,10*ROW('Sanitation Data'!I183))),'Data Summary'!DK189="Yes"),OFFSET('Sanitation Data'!$I$6,0,10*ROW('Sanitation Data'!I183)),NA())</f>
        <v>#N/A</v>
      </c>
      <c r="AW189" s="91" t="e">
        <f ca="true">+IF(AND(ISNUMBER(OFFSET('Sanitation Data'!$I$10,0,10*ROW('Sanitation Data'!I183))),'Data Summary'!DL189="Yes"),OFFSET('Sanitation Data'!$I$10,0,10*ROW('Sanitation Data'!I183)),NA())</f>
        <v>#N/A</v>
      </c>
      <c r="AX189" s="91" t="e">
        <f ca="true">+IF(AND(ISNUMBER(OFFSET('Sanitation Data'!$I$11,0,10*ROW('Sanitation Data'!I183))),'Data Summary'!DM189="Yes"),OFFSET('Sanitation Data'!$I$11,0,10*ROW('Sanitation Data'!I183)),NA())</f>
        <v>#N/A</v>
      </c>
      <c r="AY189" s="91" t="e">
        <f ca="true">+IF(AND(ISNUMBER(OFFSET('Sanitation Data'!$I$12,0,10*ROW('Sanitation Data'!I183))),'Data Summary'!DN189="Yes"),OFFSET('Sanitation Data'!$I$12,0,10*ROW('Sanitation Data'!I183)),NA())</f>
        <v>#N/A</v>
      </c>
      <c r="AZ189" s="92" t="e">
        <f ca="true">+IF(AND(ISNUMBER(OFFSET('Hygiene Data'!$D$5,0,10*ROW('Hygiene Data'!D183))),'Data Summary'!DO189="Yes"),OFFSET('Hygiene Data'!$D$5,0,10*ROW('Hygiene Data'!D183)),NA())</f>
        <v>#N/A</v>
      </c>
      <c r="BA189" s="92" t="e">
        <f ca="true">+IF(AND(ISNUMBER(OFFSET('Hygiene Data'!$D$7,0,10*ROW('Hygiene Data'!D183))),'Data Summary'!DP189="Yes"),OFFSET('Hygiene Data'!$D$7,0,10*ROW('Hygiene Data'!D183)),NA())</f>
        <v>#N/A</v>
      </c>
      <c r="BB189" s="92" t="e">
        <f ca="true">+IF(AND(ISNUMBER(OFFSET('Hygiene Data'!$D$9,0,10*ROW('Hygiene Data'!D183))),'Data Summary'!DQ189="Yes"),OFFSET('Hygiene Data'!$D$9,0,10*ROW('Hygiene Data'!D183)),NA())</f>
        <v>#N/A</v>
      </c>
      <c r="BC189" s="92" t="e">
        <f ca="true">+IF(AND(ISNUMBER(OFFSET('Hygiene Data'!$E$5,0,10*ROW('Hygiene Data'!E183))),'Data Summary'!DR189="Yes"),OFFSET('Hygiene Data'!$E$5,0,10*ROW('Hygiene Data'!E183)),NA())</f>
        <v>#N/A</v>
      </c>
      <c r="BD189" s="92" t="e">
        <f ca="true">+IF(AND(ISNUMBER(OFFSET('Hygiene Data'!$E$7,0,10*ROW('Hygiene Data'!E183))),'Data Summary'!DS189="Yes"),OFFSET('Hygiene Data'!$E$7,0,10*ROW('Hygiene Data'!E183)),NA())</f>
        <v>#N/A</v>
      </c>
      <c r="BE189" s="92" t="e">
        <f ca="true">+IF(AND(ISNUMBER(OFFSET('Hygiene Data'!$E$9,0,10*ROW('Hygiene Data'!E183))),'Data Summary'!DT189="Yes"),OFFSET('Hygiene Data'!$E$9,0,10*ROW('Hygiene Data'!E183)),NA())</f>
        <v>#N/A</v>
      </c>
      <c r="BF189" s="92" t="e">
        <f ca="true">+IF(AND(ISNUMBER(OFFSET('Hygiene Data'!$F$5,0,10*ROW('Hygiene Data'!F183))),'Data Summary'!DU189="Yes"),OFFSET('Hygiene Data'!$F$5,0,10*ROW('Hygiene Data'!F183)),NA())</f>
        <v>#N/A</v>
      </c>
      <c r="BG189" s="92" t="e">
        <f ca="true">+IF(AND(ISNUMBER(OFFSET('Hygiene Data'!$F$7,0,10*ROW('Hygiene Data'!F183))),'Data Summary'!DV189="Yes"),OFFSET('Hygiene Data'!$F$7,0,10*ROW('Hygiene Data'!F183)),NA())</f>
        <v>#N/A</v>
      </c>
      <c r="BH189" s="92" t="e">
        <f ca="true">+IF(AND(ISNUMBER(OFFSET('Hygiene Data'!$F$9,0,10*ROW('Hygiene Data'!F183))),'Data Summary'!DW189="Yes"),OFFSET('Hygiene Data'!$F$9,0,10*ROW('Hygiene Data'!F183)),NA())</f>
        <v>#N/A</v>
      </c>
      <c r="BI189" s="92" t="e">
        <f ca="true">+IF(AND(ISNUMBER(OFFSET('Hygiene Data'!$G$5,0,10*ROW('Hygiene Data'!G183))),'Data Summary'!DX189="Yes"),OFFSET('Hygiene Data'!$G$5,0,10*ROW('Hygiene Data'!G183)),NA())</f>
        <v>#N/A</v>
      </c>
      <c r="BJ189" s="92" t="e">
        <f ca="true">+IF(AND(ISNUMBER(OFFSET('Hygiene Data'!$G$7,0,10*ROW('Hygiene Data'!G183))),'Data Summary'!DY189="Yes"),OFFSET('Hygiene Data'!$G$7,0,10*ROW('Hygiene Data'!G183)),NA())</f>
        <v>#N/A</v>
      </c>
      <c r="BK189" s="92" t="e">
        <f ca="true">+IF(AND(ISNUMBER(OFFSET('Hygiene Data'!$G$9,0,10*ROW('Hygiene Data'!G183))),'Data Summary'!DZ189="Yes"),OFFSET('Hygiene Data'!$G$9,0,10*ROW('Hygiene Data'!G183)),NA())</f>
        <v>#N/A</v>
      </c>
      <c r="BL189" s="92" t="e">
        <f ca="true">+IF(AND(ISNUMBER(OFFSET('Hygiene Data'!$H$5,0,10*ROW('Hygiene Data'!H183))),'Data Summary'!EA189="Yes"),OFFSET('Hygiene Data'!$H$5,0,10*ROW('Hygiene Data'!H183)),NA())</f>
        <v>#N/A</v>
      </c>
      <c r="BM189" s="92" t="e">
        <f ca="true">+IF(AND(ISNUMBER(OFFSET('Hygiene Data'!$H$7,0,10*ROW('Hygiene Data'!H183))),'Data Summary'!EB189="Yes"),OFFSET('Hygiene Data'!$H$7,0,10*ROW('Hygiene Data'!H183)),NA())</f>
        <v>#N/A</v>
      </c>
      <c r="BN189" s="92" t="e">
        <f ca="true">+IF(AND(ISNUMBER(OFFSET('Hygiene Data'!$H$9,0,10*ROW('Hygiene Data'!H183))),'Data Summary'!EC189="Yes"),OFFSET('Hygiene Data'!$H$9,0,10*ROW('Hygiene Data'!H183)),NA())</f>
        <v>#N/A</v>
      </c>
      <c r="BO189" s="92" t="e">
        <f ca="true">+IF(AND(ISNUMBER(OFFSET('Hygiene Data'!$I$5,0,10*ROW('Hygiene Data'!I183))),'Data Summary'!ED189="Yes"),OFFSET('Hygiene Data'!$I$5,0,10*ROW('Hygiene Data'!I183)),NA())</f>
        <v>#N/A</v>
      </c>
      <c r="BP189" s="92" t="e">
        <f ca="true">+IF(AND(ISNUMBER(OFFSET('Hygiene Data'!$I$7,0,10*ROW('Hygiene Data'!I183))),'Data Summary'!EE189="Yes"),OFFSET('Hygiene Data'!$I$7,0,10*ROW('Hygiene Data'!I183)),NA())</f>
        <v>#N/A</v>
      </c>
      <c r="BQ189" s="92"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4" t="str">
        <f ca="true">+IF(ISTEXT('Data Summary'!B190),'Data Summary'!B190,"")</f>
        <v/>
      </c>
      <c r="C190" s="327" t="e">
        <f ca="true">+VALUE('Data Summary'!C190)</f>
        <v>#VALUE!</v>
      </c>
      <c r="D190" s="90" t="e">
        <f ca="true">+IF(AND(ISNUMBER(OFFSET('Water Data'!$D$4,0,10*ROW('Water Data'!D184))),'Data Summary'!BS190="Yes"),100-OFFSET('Water Data'!$D$4,0,10*ROW('Water Data'!D184)),NA())</f>
        <v>#N/A</v>
      </c>
      <c r="E190" s="90" t="e">
        <f ca="true">+IF(AND(ISNUMBER(OFFSET('Water Data'!$D$6,0,10*ROW('Water Data'!D184))),'Data Summary'!BT190="Yes"),OFFSET('Water Data'!$D$6,0,10*ROW('Water Data'!D184)),NA())</f>
        <v>#N/A</v>
      </c>
      <c r="F190" s="90" t="e">
        <f ca="true">+IF(AND(ISNUMBER(OFFSET('Water Data'!$D$9,0,10*ROW('Water Data'!D184))),'Data Summary'!BU190="Yes"),OFFSET('Water Data'!$D$9,0,10*ROW('Water Data'!D184)),NA())</f>
        <v>#N/A</v>
      </c>
      <c r="G190" s="90" t="e">
        <f ca="true">+IF(AND(ISNUMBER(OFFSET('Water Data'!$E$4,0,10*ROW('Water Data'!E184))),'Data Summary'!BV190="Yes"),100-OFFSET('Water Data'!$E$4,0,10*ROW('Water Data'!E184)),NA())</f>
        <v>#N/A</v>
      </c>
      <c r="H190" s="90" t="e">
        <f ca="true">+IF(AND(ISNUMBER(OFFSET('Water Data'!$E$6,0,10*ROW('Water Data'!E184))),'Data Summary'!BW190="Yes"),OFFSET('Water Data'!$E$6,0,10*ROW('Water Data'!E184)),NA())</f>
        <v>#N/A</v>
      </c>
      <c r="I190" s="90" t="e">
        <f ca="true">+IF(AND(ISNUMBER(OFFSET('Water Data'!$E$9,0,10*ROW('Water Data'!E184))),'Data Summary'!BX190="Yes"),OFFSET('Water Data'!$E$9,0,10*ROW('Water Data'!E184)),NA())</f>
        <v>#N/A</v>
      </c>
      <c r="J190" s="90" t="e">
        <f ca="true">+IF(AND(ISNUMBER(OFFSET('Water Data'!$F$4,0,10*ROW('Water Data'!F184))),'Data Summary'!BY190="Yes"),100-OFFSET('Water Data'!$F$4,0,10*ROW('Water Data'!F184)),NA())</f>
        <v>#N/A</v>
      </c>
      <c r="K190" s="90" t="e">
        <f ca="true">+IF(AND(ISNUMBER(OFFSET('Water Data'!$F$6,0,10*ROW('Water Data'!F184))),'Data Summary'!BZ190="Yes"),OFFSET('Water Data'!$F$6,0,10*ROW('Water Data'!F184)),NA())</f>
        <v>#N/A</v>
      </c>
      <c r="L190" s="90" t="e">
        <f ca="true">+IF(AND(ISNUMBER(OFFSET('Water Data'!$F$9,0,10*ROW('Water Data'!F184))),'Data Summary'!CA190="Yes"),OFFSET('Water Data'!$F$9,0,10*ROW('Water Data'!F184)),NA())</f>
        <v>#N/A</v>
      </c>
      <c r="M190" s="90" t="e">
        <f ca="true">+IF(AND(ISNUMBER(OFFSET('Water Data'!$G$4,0,10*ROW('Water Data'!G184))),'Data Summary'!CB190="Yes"),100-OFFSET('Water Data'!$G$4,0,10*ROW('Water Data'!G184)),NA())</f>
        <v>#N/A</v>
      </c>
      <c r="N190" s="90" t="e">
        <f ca="true">+IF(AND(ISNUMBER(OFFSET('Water Data'!$G$6,0,10*ROW('Water Data'!G184))),'Data Summary'!CC190="Yes"),OFFSET('Water Data'!$G$6,0,10*ROW('Water Data'!G184)),NA())</f>
        <v>#N/A</v>
      </c>
      <c r="O190" s="90" t="e">
        <f ca="true">+IF(AND(ISNUMBER(OFFSET('Water Data'!$G$9,0,10*ROW('Water Data'!G184))),'Data Summary'!CD190="Yes"),OFFSET('Water Data'!$G$9,0,10*ROW('Water Data'!G184)),NA())</f>
        <v>#N/A</v>
      </c>
      <c r="P190" s="90" t="e">
        <f ca="true">+IF(AND(ISNUMBER(OFFSET('Water Data'!$H$4,0,10*ROW('Water Data'!H184))),'Data Summary'!CE190="Yes"),100-OFFSET('Water Data'!$H$4,0,10*ROW('Water Data'!H184)),NA())</f>
        <v>#N/A</v>
      </c>
      <c r="Q190" s="90" t="e">
        <f ca="true">+IF(AND(ISNUMBER(OFFSET('Water Data'!$H$6,0,10*ROW('Water Data'!H184))),'Data Summary'!CF190="Yes"),OFFSET('Water Data'!$H$6,0,10*ROW('Water Data'!H184)),NA())</f>
        <v>#N/A</v>
      </c>
      <c r="R190" s="90" t="e">
        <f ca="true">+IF(AND(ISNUMBER(OFFSET('Water Data'!$H$9,0,10*ROW('Water Data'!H184))),'Data Summary'!CG190="Yes"),OFFSET('Water Data'!$H$9,0,10*ROW('Water Data'!H184)),NA())</f>
        <v>#N/A</v>
      </c>
      <c r="S190" s="90" t="e">
        <f ca="true">+IF(AND(ISNUMBER(OFFSET('Water Data'!$I$4,0,10*ROW('Water Data'!I184))),'Data Summary'!CH190="Yes"),100-OFFSET('Water Data'!$I$4,0,10*ROW('Water Data'!I184)),NA())</f>
        <v>#N/A</v>
      </c>
      <c r="T190" s="90" t="e">
        <f ca="true">+IF(AND(ISNUMBER(OFFSET('Water Data'!$I$6,0,10*ROW('Water Data'!I184))),'Data Summary'!CI190="Yes"),OFFSET('Water Data'!$I$6,0,10*ROW('Water Data'!I184)),NA())</f>
        <v>#N/A</v>
      </c>
      <c r="U190" s="90" t="e">
        <f ca="true">+IF(AND(ISNUMBER(OFFSET('Water Data'!$I$9,0,10*ROW('Water Data'!I184))),'Data Summary'!CJ190="Yes"),OFFSET('Water Data'!$I$9,0,10*ROW('Water Data'!I184)),NA())</f>
        <v>#N/A</v>
      </c>
      <c r="V190" s="91" t="e">
        <f ca="true">+IF(AND(ISNUMBER(OFFSET('Sanitation Data'!$D$4,0,10*ROW('Sanitation Data'!D184))),'Data Summary'!CK190="Yes"),100-OFFSET('Sanitation Data'!$D$4,0,10*ROW('Sanitation Data'!D184)),NA())</f>
        <v>#N/A</v>
      </c>
      <c r="W190" s="91" t="e">
        <f ca="true">+IF(AND(ISNUMBER(OFFSET('Sanitation Data'!$D$6,0,10*ROW('Sanitation Data'!D184))),'Data Summary'!CL190="Yes"),OFFSET('Sanitation Data'!$D$6,0,10*ROW('Sanitation Data'!D184)),NA())</f>
        <v>#N/A</v>
      </c>
      <c r="X190" s="91" t="e">
        <f ca="true">+IF(AND(ISNUMBER(OFFSET('Sanitation Data'!$D$10,0,10*ROW('Sanitation Data'!D184))),'Data Summary'!CM190="Yes"),OFFSET('Sanitation Data'!$D$10,0,10*ROW('Sanitation Data'!D184)),NA())</f>
        <v>#N/A</v>
      </c>
      <c r="Y190" s="91" t="e">
        <f ca="true">+IF(AND(ISNUMBER(OFFSET('Sanitation Data'!$D$11,0,10*ROW('Sanitation Data'!D184))),'Data Summary'!CN190="Yes"),OFFSET('Sanitation Data'!$D$11,0,10*ROW('Sanitation Data'!D184)),NA())</f>
        <v>#N/A</v>
      </c>
      <c r="Z190" s="91" t="e">
        <f ca="true">+IF(AND(ISNUMBER(OFFSET('Sanitation Data'!$D$12,0,10*ROW('Sanitation Data'!D184))),'Data Summary'!CO190="Yes"),OFFSET('Sanitation Data'!$D$12,0,10*ROW('Sanitation Data'!D184)),NA())</f>
        <v>#N/A</v>
      </c>
      <c r="AA190" s="91" t="e">
        <f ca="true">+IF(AND(ISNUMBER(OFFSET('Sanitation Data'!$E$4,0,10*ROW('Sanitation Data'!E184))),'Data Summary'!CP190="Yes"),100-OFFSET('Sanitation Data'!$E$4,0,10*ROW('Sanitation Data'!E184)),NA())</f>
        <v>#N/A</v>
      </c>
      <c r="AB190" s="91" t="e">
        <f ca="true">+IF(AND(ISNUMBER(OFFSET('Sanitation Data'!$E$6,0,10*ROW('Sanitation Data'!E184))),'Data Summary'!CQ190="Yes"),OFFSET('Sanitation Data'!$E$6,0,10*ROW('Sanitation Data'!E184)),NA())</f>
        <v>#N/A</v>
      </c>
      <c r="AC190" s="91" t="e">
        <f ca="true">+IF(AND(ISNUMBER(OFFSET('Sanitation Data'!$E$10,0,10*ROW('Sanitation Data'!E184))),'Data Summary'!CR190="Yes"),OFFSET('Sanitation Data'!$E$10,0,10*ROW('Sanitation Data'!E184)),NA())</f>
        <v>#N/A</v>
      </c>
      <c r="AD190" s="91" t="e">
        <f ca="true">+IF(AND(ISNUMBER(OFFSET('Sanitation Data'!$E$11,0,10*ROW('Sanitation Data'!E184))),'Data Summary'!CS190="Yes"),OFFSET('Sanitation Data'!$E$11,0,10*ROW('Sanitation Data'!E184)),NA())</f>
        <v>#N/A</v>
      </c>
      <c r="AE190" s="91" t="e">
        <f ca="true">+IF(AND(ISNUMBER(OFFSET('Sanitation Data'!$E$12,0,10*ROW('Sanitation Data'!E184))),'Data Summary'!CT190="Yes"),OFFSET('Sanitation Data'!$E$12,0,10*ROW('Sanitation Data'!E184)),NA())</f>
        <v>#N/A</v>
      </c>
      <c r="AF190" s="91" t="e">
        <f ca="true">+IF(AND(ISNUMBER(OFFSET('Sanitation Data'!$F$4,0,10*ROW('Sanitation Data'!F184))),'Data Summary'!CU190="Yes"),100-OFFSET('Sanitation Data'!$F$4,0,10*ROW('Sanitation Data'!F184)),NA())</f>
        <v>#N/A</v>
      </c>
      <c r="AG190" s="91" t="e">
        <f ca="true">+IF(AND(ISNUMBER(OFFSET('Sanitation Data'!$F$6,0,10*ROW('Sanitation Data'!F184))),'Data Summary'!CV190="Yes"),OFFSET('Sanitation Data'!$F$6,0,10*ROW('Sanitation Data'!F184)),NA())</f>
        <v>#N/A</v>
      </c>
      <c r="AH190" s="91" t="e">
        <f ca="true">+IF(AND(ISNUMBER(OFFSET('Sanitation Data'!$F$10,0,10*ROW('Sanitation Data'!F184))),'Data Summary'!CW190="Yes"),OFFSET('Sanitation Data'!$F$10,0,10*ROW('Sanitation Data'!F184)),NA())</f>
        <v>#N/A</v>
      </c>
      <c r="AI190" s="91" t="e">
        <f ca="true">+IF(AND(ISNUMBER(OFFSET('Sanitation Data'!$F$11,0,10*ROW('Sanitation Data'!F184))),'Data Summary'!CX190="Yes"),OFFSET('Sanitation Data'!$F$11,0,10*ROW('Sanitation Data'!F184)),NA())</f>
        <v>#N/A</v>
      </c>
      <c r="AJ190" s="91" t="e">
        <f ca="true">+IF(AND(ISNUMBER(OFFSET('Sanitation Data'!$F$12,0,10*ROW('Sanitation Data'!F184))),'Data Summary'!CY190="Yes"),OFFSET('Sanitation Data'!$F$12,0,10*ROW('Sanitation Data'!F184)),NA())</f>
        <v>#N/A</v>
      </c>
      <c r="AK190" s="91" t="e">
        <f ca="true">+IF(AND(ISNUMBER(OFFSET('Sanitation Data'!$G$4,0,10*ROW('Sanitation Data'!G184))),'Data Summary'!CZ190="Yes"),100-OFFSET('Sanitation Data'!$G$4,0,10*ROW('Sanitation Data'!G184)),NA())</f>
        <v>#N/A</v>
      </c>
      <c r="AL190" s="91" t="e">
        <f ca="true">+IF(AND(ISNUMBER(OFFSET('Sanitation Data'!$G$6,0,10*ROW('Sanitation Data'!G184))),'Data Summary'!DA190="Yes"),OFFSET('Sanitation Data'!$G$6,0,10*ROW('Sanitation Data'!G184)),NA())</f>
        <v>#N/A</v>
      </c>
      <c r="AM190" s="91" t="e">
        <f ca="true">+IF(AND(ISNUMBER(OFFSET('Sanitation Data'!$G$10,0,10*ROW('Sanitation Data'!G184))),'Data Summary'!DB190="Yes"),OFFSET('Sanitation Data'!$G$10,0,10*ROW('Sanitation Data'!G184)),NA())</f>
        <v>#N/A</v>
      </c>
      <c r="AN190" s="91" t="e">
        <f ca="true">+IF(AND(ISNUMBER(OFFSET('Sanitation Data'!$G$11,0,10*ROW('Sanitation Data'!G184))),'Data Summary'!DC190="Yes"),OFFSET('Sanitation Data'!$G$11,0,10*ROW('Sanitation Data'!G184)),NA())</f>
        <v>#N/A</v>
      </c>
      <c r="AO190" s="91" t="e">
        <f ca="true">+IF(AND(ISNUMBER(OFFSET('Sanitation Data'!$G$12,0,10*ROW('Sanitation Data'!G184))),'Data Summary'!DD190="Yes"),OFFSET('Sanitation Data'!$G$12,0,10*ROW('Sanitation Data'!G184)),NA())</f>
        <v>#N/A</v>
      </c>
      <c r="AP190" s="91" t="e">
        <f ca="true">+IF(AND(ISNUMBER(OFFSET('Sanitation Data'!$H$4,0,10*ROW('Sanitation Data'!H184))),'Data Summary'!DE190="Yes"),100-OFFSET('Sanitation Data'!$H$4,0,10*ROW('Sanitation Data'!H184)),NA())</f>
        <v>#N/A</v>
      </c>
      <c r="AQ190" s="91" t="e">
        <f ca="true">+IF(AND(ISNUMBER(OFFSET('Sanitation Data'!$H$6,0,10*ROW('Sanitation Data'!H184))),'Data Summary'!DF190="Yes"),OFFSET('Sanitation Data'!$H$6,0,10*ROW('Sanitation Data'!H184)),NA())</f>
        <v>#N/A</v>
      </c>
      <c r="AR190" s="91" t="e">
        <f ca="true">+IF(AND(ISNUMBER(OFFSET('Sanitation Data'!$H$10,0,10*ROW('Sanitation Data'!H184))),'Data Summary'!DG190="Yes"),OFFSET('Sanitation Data'!$H$10,0,10*ROW('Sanitation Data'!H184)),NA())</f>
        <v>#N/A</v>
      </c>
      <c r="AS190" s="91" t="e">
        <f ca="true">+IF(AND(ISNUMBER(OFFSET('Sanitation Data'!$H$11,0,10*ROW('Sanitation Data'!H184))),'Data Summary'!DH190="Yes"),OFFSET('Sanitation Data'!$H$11,0,10*ROW('Sanitation Data'!H184)),NA())</f>
        <v>#N/A</v>
      </c>
      <c r="AT190" s="91" t="e">
        <f ca="true">+IF(AND(ISNUMBER(OFFSET('Sanitation Data'!$H$12,0,10*ROW('Sanitation Data'!H184))),'Data Summary'!DI190="Yes"),OFFSET('Sanitation Data'!$H$12,0,10*ROW('Sanitation Data'!H184)),NA())</f>
        <v>#N/A</v>
      </c>
      <c r="AU190" s="91" t="e">
        <f ca="true">+IF(AND(ISNUMBER(OFFSET('Sanitation Data'!$I$4,0,10*ROW('Sanitation Data'!I184))),'Data Summary'!DJ190="Yes"),100-OFFSET('Sanitation Data'!$I$4,0,10*ROW('Sanitation Data'!I184)),NA())</f>
        <v>#N/A</v>
      </c>
      <c r="AV190" s="91" t="e">
        <f ca="true">+IF(AND(ISNUMBER(OFFSET('Sanitation Data'!$I$6,0,10*ROW('Sanitation Data'!I184))),'Data Summary'!DK190="Yes"),OFFSET('Sanitation Data'!$I$6,0,10*ROW('Sanitation Data'!I184)),NA())</f>
        <v>#N/A</v>
      </c>
      <c r="AW190" s="91" t="e">
        <f ca="true">+IF(AND(ISNUMBER(OFFSET('Sanitation Data'!$I$10,0,10*ROW('Sanitation Data'!I184))),'Data Summary'!DL190="Yes"),OFFSET('Sanitation Data'!$I$10,0,10*ROW('Sanitation Data'!I184)),NA())</f>
        <v>#N/A</v>
      </c>
      <c r="AX190" s="91" t="e">
        <f ca="true">+IF(AND(ISNUMBER(OFFSET('Sanitation Data'!$I$11,0,10*ROW('Sanitation Data'!I184))),'Data Summary'!DM190="Yes"),OFFSET('Sanitation Data'!$I$11,0,10*ROW('Sanitation Data'!I184)),NA())</f>
        <v>#N/A</v>
      </c>
      <c r="AY190" s="91" t="e">
        <f ca="true">+IF(AND(ISNUMBER(OFFSET('Sanitation Data'!$I$12,0,10*ROW('Sanitation Data'!I184))),'Data Summary'!DN190="Yes"),OFFSET('Sanitation Data'!$I$12,0,10*ROW('Sanitation Data'!I184)),NA())</f>
        <v>#N/A</v>
      </c>
      <c r="AZ190" s="92" t="e">
        <f ca="true">+IF(AND(ISNUMBER(OFFSET('Hygiene Data'!$D$5,0,10*ROW('Hygiene Data'!D184))),'Data Summary'!DO190="Yes"),OFFSET('Hygiene Data'!$D$5,0,10*ROW('Hygiene Data'!D184)),NA())</f>
        <v>#N/A</v>
      </c>
      <c r="BA190" s="92" t="e">
        <f ca="true">+IF(AND(ISNUMBER(OFFSET('Hygiene Data'!$D$7,0,10*ROW('Hygiene Data'!D184))),'Data Summary'!DP190="Yes"),OFFSET('Hygiene Data'!$D$7,0,10*ROW('Hygiene Data'!D184)),NA())</f>
        <v>#N/A</v>
      </c>
      <c r="BB190" s="92" t="e">
        <f ca="true">+IF(AND(ISNUMBER(OFFSET('Hygiene Data'!$D$9,0,10*ROW('Hygiene Data'!D184))),'Data Summary'!DQ190="Yes"),OFFSET('Hygiene Data'!$D$9,0,10*ROW('Hygiene Data'!D184)),NA())</f>
        <v>#N/A</v>
      </c>
      <c r="BC190" s="92" t="e">
        <f ca="true">+IF(AND(ISNUMBER(OFFSET('Hygiene Data'!$E$5,0,10*ROW('Hygiene Data'!E184))),'Data Summary'!DR190="Yes"),OFFSET('Hygiene Data'!$E$5,0,10*ROW('Hygiene Data'!E184)),NA())</f>
        <v>#N/A</v>
      </c>
      <c r="BD190" s="92" t="e">
        <f ca="true">+IF(AND(ISNUMBER(OFFSET('Hygiene Data'!$E$7,0,10*ROW('Hygiene Data'!E184))),'Data Summary'!DS190="Yes"),OFFSET('Hygiene Data'!$E$7,0,10*ROW('Hygiene Data'!E184)),NA())</f>
        <v>#N/A</v>
      </c>
      <c r="BE190" s="92" t="e">
        <f ca="true">+IF(AND(ISNUMBER(OFFSET('Hygiene Data'!$E$9,0,10*ROW('Hygiene Data'!E184))),'Data Summary'!DT190="Yes"),OFFSET('Hygiene Data'!$E$9,0,10*ROW('Hygiene Data'!E184)),NA())</f>
        <v>#N/A</v>
      </c>
      <c r="BF190" s="92" t="e">
        <f ca="true">+IF(AND(ISNUMBER(OFFSET('Hygiene Data'!$F$5,0,10*ROW('Hygiene Data'!F184))),'Data Summary'!DU190="Yes"),OFFSET('Hygiene Data'!$F$5,0,10*ROW('Hygiene Data'!F184)),NA())</f>
        <v>#N/A</v>
      </c>
      <c r="BG190" s="92" t="e">
        <f ca="true">+IF(AND(ISNUMBER(OFFSET('Hygiene Data'!$F$7,0,10*ROW('Hygiene Data'!F184))),'Data Summary'!DV190="Yes"),OFFSET('Hygiene Data'!$F$7,0,10*ROW('Hygiene Data'!F184)),NA())</f>
        <v>#N/A</v>
      </c>
      <c r="BH190" s="92" t="e">
        <f ca="true">+IF(AND(ISNUMBER(OFFSET('Hygiene Data'!$F$9,0,10*ROW('Hygiene Data'!F184))),'Data Summary'!DW190="Yes"),OFFSET('Hygiene Data'!$F$9,0,10*ROW('Hygiene Data'!F184)),NA())</f>
        <v>#N/A</v>
      </c>
      <c r="BI190" s="92" t="e">
        <f ca="true">+IF(AND(ISNUMBER(OFFSET('Hygiene Data'!$G$5,0,10*ROW('Hygiene Data'!G184))),'Data Summary'!DX190="Yes"),OFFSET('Hygiene Data'!$G$5,0,10*ROW('Hygiene Data'!G184)),NA())</f>
        <v>#N/A</v>
      </c>
      <c r="BJ190" s="92" t="e">
        <f ca="true">+IF(AND(ISNUMBER(OFFSET('Hygiene Data'!$G$7,0,10*ROW('Hygiene Data'!G184))),'Data Summary'!DY190="Yes"),OFFSET('Hygiene Data'!$G$7,0,10*ROW('Hygiene Data'!G184)),NA())</f>
        <v>#N/A</v>
      </c>
      <c r="BK190" s="92" t="e">
        <f ca="true">+IF(AND(ISNUMBER(OFFSET('Hygiene Data'!$G$9,0,10*ROW('Hygiene Data'!G184))),'Data Summary'!DZ190="Yes"),OFFSET('Hygiene Data'!$G$9,0,10*ROW('Hygiene Data'!G184)),NA())</f>
        <v>#N/A</v>
      </c>
      <c r="BL190" s="92" t="e">
        <f ca="true">+IF(AND(ISNUMBER(OFFSET('Hygiene Data'!$H$5,0,10*ROW('Hygiene Data'!H184))),'Data Summary'!EA190="Yes"),OFFSET('Hygiene Data'!$H$5,0,10*ROW('Hygiene Data'!H184)),NA())</f>
        <v>#N/A</v>
      </c>
      <c r="BM190" s="92" t="e">
        <f ca="true">+IF(AND(ISNUMBER(OFFSET('Hygiene Data'!$H$7,0,10*ROW('Hygiene Data'!H184))),'Data Summary'!EB190="Yes"),OFFSET('Hygiene Data'!$H$7,0,10*ROW('Hygiene Data'!H184)),NA())</f>
        <v>#N/A</v>
      </c>
      <c r="BN190" s="92" t="e">
        <f ca="true">+IF(AND(ISNUMBER(OFFSET('Hygiene Data'!$H$9,0,10*ROW('Hygiene Data'!H184))),'Data Summary'!EC190="Yes"),OFFSET('Hygiene Data'!$H$9,0,10*ROW('Hygiene Data'!H184)),NA())</f>
        <v>#N/A</v>
      </c>
      <c r="BO190" s="92" t="e">
        <f ca="true">+IF(AND(ISNUMBER(OFFSET('Hygiene Data'!$I$5,0,10*ROW('Hygiene Data'!I184))),'Data Summary'!ED190="Yes"),OFFSET('Hygiene Data'!$I$5,0,10*ROW('Hygiene Data'!I184)),NA())</f>
        <v>#N/A</v>
      </c>
      <c r="BP190" s="92" t="e">
        <f ca="true">+IF(AND(ISNUMBER(OFFSET('Hygiene Data'!$I$7,0,10*ROW('Hygiene Data'!I184))),'Data Summary'!EE190="Yes"),OFFSET('Hygiene Data'!$I$7,0,10*ROW('Hygiene Data'!I184)),NA())</f>
        <v>#N/A</v>
      </c>
      <c r="BQ190" s="92"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4" t="str">
        <f ca="true">+IF(ISTEXT('Data Summary'!B191),'Data Summary'!B191,"")</f>
        <v/>
      </c>
      <c r="C191" s="327" t="e">
        <f ca="true">+VALUE('Data Summary'!C191)</f>
        <v>#VALUE!</v>
      </c>
      <c r="D191" s="90" t="e">
        <f ca="true">+IF(AND(ISNUMBER(OFFSET('Water Data'!$D$4,0,10*ROW('Water Data'!D185))),'Data Summary'!BS191="Yes"),100-OFFSET('Water Data'!$D$4,0,10*ROW('Water Data'!D185)),NA())</f>
        <v>#N/A</v>
      </c>
      <c r="E191" s="90" t="e">
        <f ca="true">+IF(AND(ISNUMBER(OFFSET('Water Data'!$D$6,0,10*ROW('Water Data'!D185))),'Data Summary'!BT191="Yes"),OFFSET('Water Data'!$D$6,0,10*ROW('Water Data'!D185)),NA())</f>
        <v>#N/A</v>
      </c>
      <c r="F191" s="90" t="e">
        <f ca="true">+IF(AND(ISNUMBER(OFFSET('Water Data'!$D$9,0,10*ROW('Water Data'!D185))),'Data Summary'!BU191="Yes"),OFFSET('Water Data'!$D$9,0,10*ROW('Water Data'!D185)),NA())</f>
        <v>#N/A</v>
      </c>
      <c r="G191" s="90" t="e">
        <f ca="true">+IF(AND(ISNUMBER(OFFSET('Water Data'!$E$4,0,10*ROW('Water Data'!E185))),'Data Summary'!BV191="Yes"),100-OFFSET('Water Data'!$E$4,0,10*ROW('Water Data'!E185)),NA())</f>
        <v>#N/A</v>
      </c>
      <c r="H191" s="90" t="e">
        <f ca="true">+IF(AND(ISNUMBER(OFFSET('Water Data'!$E$6,0,10*ROW('Water Data'!E185))),'Data Summary'!BW191="Yes"),OFFSET('Water Data'!$E$6,0,10*ROW('Water Data'!E185)),NA())</f>
        <v>#N/A</v>
      </c>
      <c r="I191" s="90" t="e">
        <f ca="true">+IF(AND(ISNUMBER(OFFSET('Water Data'!$E$9,0,10*ROW('Water Data'!E185))),'Data Summary'!BX191="Yes"),OFFSET('Water Data'!$E$9,0,10*ROW('Water Data'!E185)),NA())</f>
        <v>#N/A</v>
      </c>
      <c r="J191" s="90" t="e">
        <f ca="true">+IF(AND(ISNUMBER(OFFSET('Water Data'!$F$4,0,10*ROW('Water Data'!F185))),'Data Summary'!BY191="Yes"),100-OFFSET('Water Data'!$F$4,0,10*ROW('Water Data'!F185)),NA())</f>
        <v>#N/A</v>
      </c>
      <c r="K191" s="90" t="e">
        <f ca="true">+IF(AND(ISNUMBER(OFFSET('Water Data'!$F$6,0,10*ROW('Water Data'!F185))),'Data Summary'!BZ191="Yes"),OFFSET('Water Data'!$F$6,0,10*ROW('Water Data'!F185)),NA())</f>
        <v>#N/A</v>
      </c>
      <c r="L191" s="90" t="e">
        <f ca="true">+IF(AND(ISNUMBER(OFFSET('Water Data'!$F$9,0,10*ROW('Water Data'!F185))),'Data Summary'!CA191="Yes"),OFFSET('Water Data'!$F$9,0,10*ROW('Water Data'!F185)),NA())</f>
        <v>#N/A</v>
      </c>
      <c r="M191" s="90" t="e">
        <f ca="true">+IF(AND(ISNUMBER(OFFSET('Water Data'!$G$4,0,10*ROW('Water Data'!G185))),'Data Summary'!CB191="Yes"),100-OFFSET('Water Data'!$G$4,0,10*ROW('Water Data'!G185)),NA())</f>
        <v>#N/A</v>
      </c>
      <c r="N191" s="90" t="e">
        <f ca="true">+IF(AND(ISNUMBER(OFFSET('Water Data'!$G$6,0,10*ROW('Water Data'!G185))),'Data Summary'!CC191="Yes"),OFFSET('Water Data'!$G$6,0,10*ROW('Water Data'!G185)),NA())</f>
        <v>#N/A</v>
      </c>
      <c r="O191" s="90" t="e">
        <f ca="true">+IF(AND(ISNUMBER(OFFSET('Water Data'!$G$9,0,10*ROW('Water Data'!G185))),'Data Summary'!CD191="Yes"),OFFSET('Water Data'!$G$9,0,10*ROW('Water Data'!G185)),NA())</f>
        <v>#N/A</v>
      </c>
      <c r="P191" s="90" t="e">
        <f ca="true">+IF(AND(ISNUMBER(OFFSET('Water Data'!$H$4,0,10*ROW('Water Data'!H185))),'Data Summary'!CE191="Yes"),100-OFFSET('Water Data'!$H$4,0,10*ROW('Water Data'!H185)),NA())</f>
        <v>#N/A</v>
      </c>
      <c r="Q191" s="90" t="e">
        <f ca="true">+IF(AND(ISNUMBER(OFFSET('Water Data'!$H$6,0,10*ROW('Water Data'!H185))),'Data Summary'!CF191="Yes"),OFFSET('Water Data'!$H$6,0,10*ROW('Water Data'!H185)),NA())</f>
        <v>#N/A</v>
      </c>
      <c r="R191" s="90" t="e">
        <f ca="true">+IF(AND(ISNUMBER(OFFSET('Water Data'!$H$9,0,10*ROW('Water Data'!H185))),'Data Summary'!CG191="Yes"),OFFSET('Water Data'!$H$9,0,10*ROW('Water Data'!H185)),NA())</f>
        <v>#N/A</v>
      </c>
      <c r="S191" s="90" t="e">
        <f ca="true">+IF(AND(ISNUMBER(OFFSET('Water Data'!$I$4,0,10*ROW('Water Data'!I185))),'Data Summary'!CH191="Yes"),100-OFFSET('Water Data'!$I$4,0,10*ROW('Water Data'!I185)),NA())</f>
        <v>#N/A</v>
      </c>
      <c r="T191" s="90" t="e">
        <f ca="true">+IF(AND(ISNUMBER(OFFSET('Water Data'!$I$6,0,10*ROW('Water Data'!I185))),'Data Summary'!CI191="Yes"),OFFSET('Water Data'!$I$6,0,10*ROW('Water Data'!I185)),NA())</f>
        <v>#N/A</v>
      </c>
      <c r="U191" s="90" t="e">
        <f ca="true">+IF(AND(ISNUMBER(OFFSET('Water Data'!$I$9,0,10*ROW('Water Data'!I185))),'Data Summary'!CJ191="Yes"),OFFSET('Water Data'!$I$9,0,10*ROW('Water Data'!I185)),NA())</f>
        <v>#N/A</v>
      </c>
      <c r="V191" s="91" t="e">
        <f ca="true">+IF(AND(ISNUMBER(OFFSET('Sanitation Data'!$D$4,0,10*ROW('Sanitation Data'!D185))),'Data Summary'!CK191="Yes"),100-OFFSET('Sanitation Data'!$D$4,0,10*ROW('Sanitation Data'!D185)),NA())</f>
        <v>#N/A</v>
      </c>
      <c r="W191" s="91" t="e">
        <f ca="true">+IF(AND(ISNUMBER(OFFSET('Sanitation Data'!$D$6,0,10*ROW('Sanitation Data'!D185))),'Data Summary'!CL191="Yes"),OFFSET('Sanitation Data'!$D$6,0,10*ROW('Sanitation Data'!D185)),NA())</f>
        <v>#N/A</v>
      </c>
      <c r="X191" s="91" t="e">
        <f ca="true">+IF(AND(ISNUMBER(OFFSET('Sanitation Data'!$D$10,0,10*ROW('Sanitation Data'!D185))),'Data Summary'!CM191="Yes"),OFFSET('Sanitation Data'!$D$10,0,10*ROW('Sanitation Data'!D185)),NA())</f>
        <v>#N/A</v>
      </c>
      <c r="Y191" s="91" t="e">
        <f ca="true">+IF(AND(ISNUMBER(OFFSET('Sanitation Data'!$D$11,0,10*ROW('Sanitation Data'!D185))),'Data Summary'!CN191="Yes"),OFFSET('Sanitation Data'!$D$11,0,10*ROW('Sanitation Data'!D185)),NA())</f>
        <v>#N/A</v>
      </c>
      <c r="Z191" s="91" t="e">
        <f ca="true">+IF(AND(ISNUMBER(OFFSET('Sanitation Data'!$D$12,0,10*ROW('Sanitation Data'!D185))),'Data Summary'!CO191="Yes"),OFFSET('Sanitation Data'!$D$12,0,10*ROW('Sanitation Data'!D185)),NA())</f>
        <v>#N/A</v>
      </c>
      <c r="AA191" s="91" t="e">
        <f ca="true">+IF(AND(ISNUMBER(OFFSET('Sanitation Data'!$E$4,0,10*ROW('Sanitation Data'!E185))),'Data Summary'!CP191="Yes"),100-OFFSET('Sanitation Data'!$E$4,0,10*ROW('Sanitation Data'!E185)),NA())</f>
        <v>#N/A</v>
      </c>
      <c r="AB191" s="91" t="e">
        <f ca="true">+IF(AND(ISNUMBER(OFFSET('Sanitation Data'!$E$6,0,10*ROW('Sanitation Data'!E185))),'Data Summary'!CQ191="Yes"),OFFSET('Sanitation Data'!$E$6,0,10*ROW('Sanitation Data'!E185)),NA())</f>
        <v>#N/A</v>
      </c>
      <c r="AC191" s="91" t="e">
        <f ca="true">+IF(AND(ISNUMBER(OFFSET('Sanitation Data'!$E$10,0,10*ROW('Sanitation Data'!E185))),'Data Summary'!CR191="Yes"),OFFSET('Sanitation Data'!$E$10,0,10*ROW('Sanitation Data'!E185)),NA())</f>
        <v>#N/A</v>
      </c>
      <c r="AD191" s="91" t="e">
        <f ca="true">+IF(AND(ISNUMBER(OFFSET('Sanitation Data'!$E$11,0,10*ROW('Sanitation Data'!E185))),'Data Summary'!CS191="Yes"),OFFSET('Sanitation Data'!$E$11,0,10*ROW('Sanitation Data'!E185)),NA())</f>
        <v>#N/A</v>
      </c>
      <c r="AE191" s="91" t="e">
        <f ca="true">+IF(AND(ISNUMBER(OFFSET('Sanitation Data'!$E$12,0,10*ROW('Sanitation Data'!E185))),'Data Summary'!CT191="Yes"),OFFSET('Sanitation Data'!$E$12,0,10*ROW('Sanitation Data'!E185)),NA())</f>
        <v>#N/A</v>
      </c>
      <c r="AF191" s="91" t="e">
        <f ca="true">+IF(AND(ISNUMBER(OFFSET('Sanitation Data'!$F$4,0,10*ROW('Sanitation Data'!F185))),'Data Summary'!CU191="Yes"),100-OFFSET('Sanitation Data'!$F$4,0,10*ROW('Sanitation Data'!F185)),NA())</f>
        <v>#N/A</v>
      </c>
      <c r="AG191" s="91" t="e">
        <f ca="true">+IF(AND(ISNUMBER(OFFSET('Sanitation Data'!$F$6,0,10*ROW('Sanitation Data'!F185))),'Data Summary'!CV191="Yes"),OFFSET('Sanitation Data'!$F$6,0,10*ROW('Sanitation Data'!F185)),NA())</f>
        <v>#N/A</v>
      </c>
      <c r="AH191" s="91" t="e">
        <f ca="true">+IF(AND(ISNUMBER(OFFSET('Sanitation Data'!$F$10,0,10*ROW('Sanitation Data'!F185))),'Data Summary'!CW191="Yes"),OFFSET('Sanitation Data'!$F$10,0,10*ROW('Sanitation Data'!F185)),NA())</f>
        <v>#N/A</v>
      </c>
      <c r="AI191" s="91" t="e">
        <f ca="true">+IF(AND(ISNUMBER(OFFSET('Sanitation Data'!$F$11,0,10*ROW('Sanitation Data'!F185))),'Data Summary'!CX191="Yes"),OFFSET('Sanitation Data'!$F$11,0,10*ROW('Sanitation Data'!F185)),NA())</f>
        <v>#N/A</v>
      </c>
      <c r="AJ191" s="91" t="e">
        <f ca="true">+IF(AND(ISNUMBER(OFFSET('Sanitation Data'!$F$12,0,10*ROW('Sanitation Data'!F185))),'Data Summary'!CY191="Yes"),OFFSET('Sanitation Data'!$F$12,0,10*ROW('Sanitation Data'!F185)),NA())</f>
        <v>#N/A</v>
      </c>
      <c r="AK191" s="91" t="e">
        <f ca="true">+IF(AND(ISNUMBER(OFFSET('Sanitation Data'!$G$4,0,10*ROW('Sanitation Data'!G185))),'Data Summary'!CZ191="Yes"),100-OFFSET('Sanitation Data'!$G$4,0,10*ROW('Sanitation Data'!G185)),NA())</f>
        <v>#N/A</v>
      </c>
      <c r="AL191" s="91" t="e">
        <f ca="true">+IF(AND(ISNUMBER(OFFSET('Sanitation Data'!$G$6,0,10*ROW('Sanitation Data'!G185))),'Data Summary'!DA191="Yes"),OFFSET('Sanitation Data'!$G$6,0,10*ROW('Sanitation Data'!G185)),NA())</f>
        <v>#N/A</v>
      </c>
      <c r="AM191" s="91" t="e">
        <f ca="true">+IF(AND(ISNUMBER(OFFSET('Sanitation Data'!$G$10,0,10*ROW('Sanitation Data'!G185))),'Data Summary'!DB191="Yes"),OFFSET('Sanitation Data'!$G$10,0,10*ROW('Sanitation Data'!G185)),NA())</f>
        <v>#N/A</v>
      </c>
      <c r="AN191" s="91" t="e">
        <f ca="true">+IF(AND(ISNUMBER(OFFSET('Sanitation Data'!$G$11,0,10*ROW('Sanitation Data'!G185))),'Data Summary'!DC191="Yes"),OFFSET('Sanitation Data'!$G$11,0,10*ROW('Sanitation Data'!G185)),NA())</f>
        <v>#N/A</v>
      </c>
      <c r="AO191" s="91" t="e">
        <f ca="true">+IF(AND(ISNUMBER(OFFSET('Sanitation Data'!$G$12,0,10*ROW('Sanitation Data'!G185))),'Data Summary'!DD191="Yes"),OFFSET('Sanitation Data'!$G$12,0,10*ROW('Sanitation Data'!G185)),NA())</f>
        <v>#N/A</v>
      </c>
      <c r="AP191" s="91" t="e">
        <f ca="true">+IF(AND(ISNUMBER(OFFSET('Sanitation Data'!$H$4,0,10*ROW('Sanitation Data'!H185))),'Data Summary'!DE191="Yes"),100-OFFSET('Sanitation Data'!$H$4,0,10*ROW('Sanitation Data'!H185)),NA())</f>
        <v>#N/A</v>
      </c>
      <c r="AQ191" s="91" t="e">
        <f ca="true">+IF(AND(ISNUMBER(OFFSET('Sanitation Data'!$H$6,0,10*ROW('Sanitation Data'!H185))),'Data Summary'!DF191="Yes"),OFFSET('Sanitation Data'!$H$6,0,10*ROW('Sanitation Data'!H185)),NA())</f>
        <v>#N/A</v>
      </c>
      <c r="AR191" s="91" t="e">
        <f ca="true">+IF(AND(ISNUMBER(OFFSET('Sanitation Data'!$H$10,0,10*ROW('Sanitation Data'!H185))),'Data Summary'!DG191="Yes"),OFFSET('Sanitation Data'!$H$10,0,10*ROW('Sanitation Data'!H185)),NA())</f>
        <v>#N/A</v>
      </c>
      <c r="AS191" s="91" t="e">
        <f ca="true">+IF(AND(ISNUMBER(OFFSET('Sanitation Data'!$H$11,0,10*ROW('Sanitation Data'!H185))),'Data Summary'!DH191="Yes"),OFFSET('Sanitation Data'!$H$11,0,10*ROW('Sanitation Data'!H185)),NA())</f>
        <v>#N/A</v>
      </c>
      <c r="AT191" s="91" t="e">
        <f ca="true">+IF(AND(ISNUMBER(OFFSET('Sanitation Data'!$H$12,0,10*ROW('Sanitation Data'!H185))),'Data Summary'!DI191="Yes"),OFFSET('Sanitation Data'!$H$12,0,10*ROW('Sanitation Data'!H185)),NA())</f>
        <v>#N/A</v>
      </c>
      <c r="AU191" s="91" t="e">
        <f ca="true">+IF(AND(ISNUMBER(OFFSET('Sanitation Data'!$I$4,0,10*ROW('Sanitation Data'!I185))),'Data Summary'!DJ191="Yes"),100-OFFSET('Sanitation Data'!$I$4,0,10*ROW('Sanitation Data'!I185)),NA())</f>
        <v>#N/A</v>
      </c>
      <c r="AV191" s="91" t="e">
        <f ca="true">+IF(AND(ISNUMBER(OFFSET('Sanitation Data'!$I$6,0,10*ROW('Sanitation Data'!I185))),'Data Summary'!DK191="Yes"),OFFSET('Sanitation Data'!$I$6,0,10*ROW('Sanitation Data'!I185)),NA())</f>
        <v>#N/A</v>
      </c>
      <c r="AW191" s="91" t="e">
        <f ca="true">+IF(AND(ISNUMBER(OFFSET('Sanitation Data'!$I$10,0,10*ROW('Sanitation Data'!I185))),'Data Summary'!DL191="Yes"),OFFSET('Sanitation Data'!$I$10,0,10*ROW('Sanitation Data'!I185)),NA())</f>
        <v>#N/A</v>
      </c>
      <c r="AX191" s="91" t="e">
        <f ca="true">+IF(AND(ISNUMBER(OFFSET('Sanitation Data'!$I$11,0,10*ROW('Sanitation Data'!I185))),'Data Summary'!DM191="Yes"),OFFSET('Sanitation Data'!$I$11,0,10*ROW('Sanitation Data'!I185)),NA())</f>
        <v>#N/A</v>
      </c>
      <c r="AY191" s="91" t="e">
        <f ca="true">+IF(AND(ISNUMBER(OFFSET('Sanitation Data'!$I$12,0,10*ROW('Sanitation Data'!I185))),'Data Summary'!DN191="Yes"),OFFSET('Sanitation Data'!$I$12,0,10*ROW('Sanitation Data'!I185)),NA())</f>
        <v>#N/A</v>
      </c>
      <c r="AZ191" s="92" t="e">
        <f ca="true">+IF(AND(ISNUMBER(OFFSET('Hygiene Data'!$D$5,0,10*ROW('Hygiene Data'!D185))),'Data Summary'!DO191="Yes"),OFFSET('Hygiene Data'!$D$5,0,10*ROW('Hygiene Data'!D185)),NA())</f>
        <v>#N/A</v>
      </c>
      <c r="BA191" s="92" t="e">
        <f ca="true">+IF(AND(ISNUMBER(OFFSET('Hygiene Data'!$D$7,0,10*ROW('Hygiene Data'!D185))),'Data Summary'!DP191="Yes"),OFFSET('Hygiene Data'!$D$7,0,10*ROW('Hygiene Data'!D185)),NA())</f>
        <v>#N/A</v>
      </c>
      <c r="BB191" s="92" t="e">
        <f ca="true">+IF(AND(ISNUMBER(OFFSET('Hygiene Data'!$D$9,0,10*ROW('Hygiene Data'!D185))),'Data Summary'!DQ191="Yes"),OFFSET('Hygiene Data'!$D$9,0,10*ROW('Hygiene Data'!D185)),NA())</f>
        <v>#N/A</v>
      </c>
      <c r="BC191" s="92" t="e">
        <f ca="true">+IF(AND(ISNUMBER(OFFSET('Hygiene Data'!$E$5,0,10*ROW('Hygiene Data'!E185))),'Data Summary'!DR191="Yes"),OFFSET('Hygiene Data'!$E$5,0,10*ROW('Hygiene Data'!E185)),NA())</f>
        <v>#N/A</v>
      </c>
      <c r="BD191" s="92" t="e">
        <f ca="true">+IF(AND(ISNUMBER(OFFSET('Hygiene Data'!$E$7,0,10*ROW('Hygiene Data'!E185))),'Data Summary'!DS191="Yes"),OFFSET('Hygiene Data'!$E$7,0,10*ROW('Hygiene Data'!E185)),NA())</f>
        <v>#N/A</v>
      </c>
      <c r="BE191" s="92" t="e">
        <f ca="true">+IF(AND(ISNUMBER(OFFSET('Hygiene Data'!$E$9,0,10*ROW('Hygiene Data'!E185))),'Data Summary'!DT191="Yes"),OFFSET('Hygiene Data'!$E$9,0,10*ROW('Hygiene Data'!E185)),NA())</f>
        <v>#N/A</v>
      </c>
      <c r="BF191" s="92" t="e">
        <f ca="true">+IF(AND(ISNUMBER(OFFSET('Hygiene Data'!$F$5,0,10*ROW('Hygiene Data'!F185))),'Data Summary'!DU191="Yes"),OFFSET('Hygiene Data'!$F$5,0,10*ROW('Hygiene Data'!F185)),NA())</f>
        <v>#N/A</v>
      </c>
      <c r="BG191" s="92" t="e">
        <f ca="true">+IF(AND(ISNUMBER(OFFSET('Hygiene Data'!$F$7,0,10*ROW('Hygiene Data'!F185))),'Data Summary'!DV191="Yes"),OFFSET('Hygiene Data'!$F$7,0,10*ROW('Hygiene Data'!F185)),NA())</f>
        <v>#N/A</v>
      </c>
      <c r="BH191" s="92" t="e">
        <f ca="true">+IF(AND(ISNUMBER(OFFSET('Hygiene Data'!$F$9,0,10*ROW('Hygiene Data'!F185))),'Data Summary'!DW191="Yes"),OFFSET('Hygiene Data'!$F$9,0,10*ROW('Hygiene Data'!F185)),NA())</f>
        <v>#N/A</v>
      </c>
      <c r="BI191" s="92" t="e">
        <f ca="true">+IF(AND(ISNUMBER(OFFSET('Hygiene Data'!$G$5,0,10*ROW('Hygiene Data'!G185))),'Data Summary'!DX191="Yes"),OFFSET('Hygiene Data'!$G$5,0,10*ROW('Hygiene Data'!G185)),NA())</f>
        <v>#N/A</v>
      </c>
      <c r="BJ191" s="92" t="e">
        <f ca="true">+IF(AND(ISNUMBER(OFFSET('Hygiene Data'!$G$7,0,10*ROW('Hygiene Data'!G185))),'Data Summary'!DY191="Yes"),OFFSET('Hygiene Data'!$G$7,0,10*ROW('Hygiene Data'!G185)),NA())</f>
        <v>#N/A</v>
      </c>
      <c r="BK191" s="92" t="e">
        <f ca="true">+IF(AND(ISNUMBER(OFFSET('Hygiene Data'!$G$9,0,10*ROW('Hygiene Data'!G185))),'Data Summary'!DZ191="Yes"),OFFSET('Hygiene Data'!$G$9,0,10*ROW('Hygiene Data'!G185)),NA())</f>
        <v>#N/A</v>
      </c>
      <c r="BL191" s="92" t="e">
        <f ca="true">+IF(AND(ISNUMBER(OFFSET('Hygiene Data'!$H$5,0,10*ROW('Hygiene Data'!H185))),'Data Summary'!EA191="Yes"),OFFSET('Hygiene Data'!$H$5,0,10*ROW('Hygiene Data'!H185)),NA())</f>
        <v>#N/A</v>
      </c>
      <c r="BM191" s="92" t="e">
        <f ca="true">+IF(AND(ISNUMBER(OFFSET('Hygiene Data'!$H$7,0,10*ROW('Hygiene Data'!H185))),'Data Summary'!EB191="Yes"),OFFSET('Hygiene Data'!$H$7,0,10*ROW('Hygiene Data'!H185)),NA())</f>
        <v>#N/A</v>
      </c>
      <c r="BN191" s="92" t="e">
        <f ca="true">+IF(AND(ISNUMBER(OFFSET('Hygiene Data'!$H$9,0,10*ROW('Hygiene Data'!H185))),'Data Summary'!EC191="Yes"),OFFSET('Hygiene Data'!$H$9,0,10*ROW('Hygiene Data'!H185)),NA())</f>
        <v>#N/A</v>
      </c>
      <c r="BO191" s="92" t="e">
        <f ca="true">+IF(AND(ISNUMBER(OFFSET('Hygiene Data'!$I$5,0,10*ROW('Hygiene Data'!I185))),'Data Summary'!ED191="Yes"),OFFSET('Hygiene Data'!$I$5,0,10*ROW('Hygiene Data'!I185)),NA())</f>
        <v>#N/A</v>
      </c>
      <c r="BP191" s="92" t="e">
        <f ca="true">+IF(AND(ISNUMBER(OFFSET('Hygiene Data'!$I$7,0,10*ROW('Hygiene Data'!I185))),'Data Summary'!EE191="Yes"),OFFSET('Hygiene Data'!$I$7,0,10*ROW('Hygiene Data'!I185)),NA())</f>
        <v>#N/A</v>
      </c>
      <c r="BQ191" s="92"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4" t="str">
        <f ca="true">+IF(ISTEXT('Data Summary'!B192),'Data Summary'!B192,"")</f>
        <v/>
      </c>
      <c r="C192" s="327" t="e">
        <f ca="true">+VALUE('Data Summary'!C192)</f>
        <v>#VALUE!</v>
      </c>
      <c r="D192" s="90" t="e">
        <f ca="true">+IF(AND(ISNUMBER(OFFSET('Water Data'!$D$4,0,10*ROW('Water Data'!D186))),'Data Summary'!BS192="Yes"),100-OFFSET('Water Data'!$D$4,0,10*ROW('Water Data'!D186)),NA())</f>
        <v>#N/A</v>
      </c>
      <c r="E192" s="90" t="e">
        <f ca="true">+IF(AND(ISNUMBER(OFFSET('Water Data'!$D$6,0,10*ROW('Water Data'!D186))),'Data Summary'!BT192="Yes"),OFFSET('Water Data'!$D$6,0,10*ROW('Water Data'!D186)),NA())</f>
        <v>#N/A</v>
      </c>
      <c r="F192" s="90" t="e">
        <f ca="true">+IF(AND(ISNUMBER(OFFSET('Water Data'!$D$9,0,10*ROW('Water Data'!D186))),'Data Summary'!BU192="Yes"),OFFSET('Water Data'!$D$9,0,10*ROW('Water Data'!D186)),NA())</f>
        <v>#N/A</v>
      </c>
      <c r="G192" s="90" t="e">
        <f ca="true">+IF(AND(ISNUMBER(OFFSET('Water Data'!$E$4,0,10*ROW('Water Data'!E186))),'Data Summary'!BV192="Yes"),100-OFFSET('Water Data'!$E$4,0,10*ROW('Water Data'!E186)),NA())</f>
        <v>#N/A</v>
      </c>
      <c r="H192" s="90" t="e">
        <f ca="true">+IF(AND(ISNUMBER(OFFSET('Water Data'!$E$6,0,10*ROW('Water Data'!E186))),'Data Summary'!BW192="Yes"),OFFSET('Water Data'!$E$6,0,10*ROW('Water Data'!E186)),NA())</f>
        <v>#N/A</v>
      </c>
      <c r="I192" s="90" t="e">
        <f ca="true">+IF(AND(ISNUMBER(OFFSET('Water Data'!$E$9,0,10*ROW('Water Data'!E186))),'Data Summary'!BX192="Yes"),OFFSET('Water Data'!$E$9,0,10*ROW('Water Data'!E186)),NA())</f>
        <v>#N/A</v>
      </c>
      <c r="J192" s="90" t="e">
        <f ca="true">+IF(AND(ISNUMBER(OFFSET('Water Data'!$F$4,0,10*ROW('Water Data'!F186))),'Data Summary'!BY192="Yes"),100-OFFSET('Water Data'!$F$4,0,10*ROW('Water Data'!F186)),NA())</f>
        <v>#N/A</v>
      </c>
      <c r="K192" s="90" t="e">
        <f ca="true">+IF(AND(ISNUMBER(OFFSET('Water Data'!$F$6,0,10*ROW('Water Data'!F186))),'Data Summary'!BZ192="Yes"),OFFSET('Water Data'!$F$6,0,10*ROW('Water Data'!F186)),NA())</f>
        <v>#N/A</v>
      </c>
      <c r="L192" s="90" t="e">
        <f ca="true">+IF(AND(ISNUMBER(OFFSET('Water Data'!$F$9,0,10*ROW('Water Data'!F186))),'Data Summary'!CA192="Yes"),OFFSET('Water Data'!$F$9,0,10*ROW('Water Data'!F186)),NA())</f>
        <v>#N/A</v>
      </c>
      <c r="M192" s="90" t="e">
        <f ca="true">+IF(AND(ISNUMBER(OFFSET('Water Data'!$G$4,0,10*ROW('Water Data'!G186))),'Data Summary'!CB192="Yes"),100-OFFSET('Water Data'!$G$4,0,10*ROW('Water Data'!G186)),NA())</f>
        <v>#N/A</v>
      </c>
      <c r="N192" s="90" t="e">
        <f ca="true">+IF(AND(ISNUMBER(OFFSET('Water Data'!$G$6,0,10*ROW('Water Data'!G186))),'Data Summary'!CC192="Yes"),OFFSET('Water Data'!$G$6,0,10*ROW('Water Data'!G186)),NA())</f>
        <v>#N/A</v>
      </c>
      <c r="O192" s="90" t="e">
        <f ca="true">+IF(AND(ISNUMBER(OFFSET('Water Data'!$G$9,0,10*ROW('Water Data'!G186))),'Data Summary'!CD192="Yes"),OFFSET('Water Data'!$G$9,0,10*ROW('Water Data'!G186)),NA())</f>
        <v>#N/A</v>
      </c>
      <c r="P192" s="90" t="e">
        <f ca="true">+IF(AND(ISNUMBER(OFFSET('Water Data'!$H$4,0,10*ROW('Water Data'!H186))),'Data Summary'!CE192="Yes"),100-OFFSET('Water Data'!$H$4,0,10*ROW('Water Data'!H186)),NA())</f>
        <v>#N/A</v>
      </c>
      <c r="Q192" s="90" t="e">
        <f ca="true">+IF(AND(ISNUMBER(OFFSET('Water Data'!$H$6,0,10*ROW('Water Data'!H186))),'Data Summary'!CF192="Yes"),OFFSET('Water Data'!$H$6,0,10*ROW('Water Data'!H186)),NA())</f>
        <v>#N/A</v>
      </c>
      <c r="R192" s="90" t="e">
        <f ca="true">+IF(AND(ISNUMBER(OFFSET('Water Data'!$H$9,0,10*ROW('Water Data'!H186))),'Data Summary'!CG192="Yes"),OFFSET('Water Data'!$H$9,0,10*ROW('Water Data'!H186)),NA())</f>
        <v>#N/A</v>
      </c>
      <c r="S192" s="90" t="e">
        <f ca="true">+IF(AND(ISNUMBER(OFFSET('Water Data'!$I$4,0,10*ROW('Water Data'!I186))),'Data Summary'!CH192="Yes"),100-OFFSET('Water Data'!$I$4,0,10*ROW('Water Data'!I186)),NA())</f>
        <v>#N/A</v>
      </c>
      <c r="T192" s="90" t="e">
        <f ca="true">+IF(AND(ISNUMBER(OFFSET('Water Data'!$I$6,0,10*ROW('Water Data'!I186))),'Data Summary'!CI192="Yes"),OFFSET('Water Data'!$I$6,0,10*ROW('Water Data'!I186)),NA())</f>
        <v>#N/A</v>
      </c>
      <c r="U192" s="90" t="e">
        <f ca="true">+IF(AND(ISNUMBER(OFFSET('Water Data'!$I$9,0,10*ROW('Water Data'!I186))),'Data Summary'!CJ192="Yes"),OFFSET('Water Data'!$I$9,0,10*ROW('Water Data'!I186)),NA())</f>
        <v>#N/A</v>
      </c>
      <c r="V192" s="91" t="e">
        <f ca="true">+IF(AND(ISNUMBER(OFFSET('Sanitation Data'!$D$4,0,10*ROW('Sanitation Data'!D186))),'Data Summary'!CK192="Yes"),100-OFFSET('Sanitation Data'!$D$4,0,10*ROW('Sanitation Data'!D186)),NA())</f>
        <v>#N/A</v>
      </c>
      <c r="W192" s="91" t="e">
        <f ca="true">+IF(AND(ISNUMBER(OFFSET('Sanitation Data'!$D$6,0,10*ROW('Sanitation Data'!D186))),'Data Summary'!CL192="Yes"),OFFSET('Sanitation Data'!$D$6,0,10*ROW('Sanitation Data'!D186)),NA())</f>
        <v>#N/A</v>
      </c>
      <c r="X192" s="91" t="e">
        <f ca="true">+IF(AND(ISNUMBER(OFFSET('Sanitation Data'!$D$10,0,10*ROW('Sanitation Data'!D186))),'Data Summary'!CM192="Yes"),OFFSET('Sanitation Data'!$D$10,0,10*ROW('Sanitation Data'!D186)),NA())</f>
        <v>#N/A</v>
      </c>
      <c r="Y192" s="91" t="e">
        <f ca="true">+IF(AND(ISNUMBER(OFFSET('Sanitation Data'!$D$11,0,10*ROW('Sanitation Data'!D186))),'Data Summary'!CN192="Yes"),OFFSET('Sanitation Data'!$D$11,0,10*ROW('Sanitation Data'!D186)),NA())</f>
        <v>#N/A</v>
      </c>
      <c r="Z192" s="91" t="e">
        <f ca="true">+IF(AND(ISNUMBER(OFFSET('Sanitation Data'!$D$12,0,10*ROW('Sanitation Data'!D186))),'Data Summary'!CO192="Yes"),OFFSET('Sanitation Data'!$D$12,0,10*ROW('Sanitation Data'!D186)),NA())</f>
        <v>#N/A</v>
      </c>
      <c r="AA192" s="91" t="e">
        <f ca="true">+IF(AND(ISNUMBER(OFFSET('Sanitation Data'!$E$4,0,10*ROW('Sanitation Data'!E186))),'Data Summary'!CP192="Yes"),100-OFFSET('Sanitation Data'!$E$4,0,10*ROW('Sanitation Data'!E186)),NA())</f>
        <v>#N/A</v>
      </c>
      <c r="AB192" s="91" t="e">
        <f ca="true">+IF(AND(ISNUMBER(OFFSET('Sanitation Data'!$E$6,0,10*ROW('Sanitation Data'!E186))),'Data Summary'!CQ192="Yes"),OFFSET('Sanitation Data'!$E$6,0,10*ROW('Sanitation Data'!E186)),NA())</f>
        <v>#N/A</v>
      </c>
      <c r="AC192" s="91" t="e">
        <f ca="true">+IF(AND(ISNUMBER(OFFSET('Sanitation Data'!$E$10,0,10*ROW('Sanitation Data'!E186))),'Data Summary'!CR192="Yes"),OFFSET('Sanitation Data'!$E$10,0,10*ROW('Sanitation Data'!E186)),NA())</f>
        <v>#N/A</v>
      </c>
      <c r="AD192" s="91" t="e">
        <f ca="true">+IF(AND(ISNUMBER(OFFSET('Sanitation Data'!$E$11,0,10*ROW('Sanitation Data'!E186))),'Data Summary'!CS192="Yes"),OFFSET('Sanitation Data'!$E$11,0,10*ROW('Sanitation Data'!E186)),NA())</f>
        <v>#N/A</v>
      </c>
      <c r="AE192" s="91" t="e">
        <f ca="true">+IF(AND(ISNUMBER(OFFSET('Sanitation Data'!$E$12,0,10*ROW('Sanitation Data'!E186))),'Data Summary'!CT192="Yes"),OFFSET('Sanitation Data'!$E$12,0,10*ROW('Sanitation Data'!E186)),NA())</f>
        <v>#N/A</v>
      </c>
      <c r="AF192" s="91" t="e">
        <f ca="true">+IF(AND(ISNUMBER(OFFSET('Sanitation Data'!$F$4,0,10*ROW('Sanitation Data'!F186))),'Data Summary'!CU192="Yes"),100-OFFSET('Sanitation Data'!$F$4,0,10*ROW('Sanitation Data'!F186)),NA())</f>
        <v>#N/A</v>
      </c>
      <c r="AG192" s="91" t="e">
        <f ca="true">+IF(AND(ISNUMBER(OFFSET('Sanitation Data'!$F$6,0,10*ROW('Sanitation Data'!F186))),'Data Summary'!CV192="Yes"),OFFSET('Sanitation Data'!$F$6,0,10*ROW('Sanitation Data'!F186)),NA())</f>
        <v>#N/A</v>
      </c>
      <c r="AH192" s="91" t="e">
        <f ca="true">+IF(AND(ISNUMBER(OFFSET('Sanitation Data'!$F$10,0,10*ROW('Sanitation Data'!F186))),'Data Summary'!CW192="Yes"),OFFSET('Sanitation Data'!$F$10,0,10*ROW('Sanitation Data'!F186)),NA())</f>
        <v>#N/A</v>
      </c>
      <c r="AI192" s="91" t="e">
        <f ca="true">+IF(AND(ISNUMBER(OFFSET('Sanitation Data'!$F$11,0,10*ROW('Sanitation Data'!F186))),'Data Summary'!CX192="Yes"),OFFSET('Sanitation Data'!$F$11,0,10*ROW('Sanitation Data'!F186)),NA())</f>
        <v>#N/A</v>
      </c>
      <c r="AJ192" s="91" t="e">
        <f ca="true">+IF(AND(ISNUMBER(OFFSET('Sanitation Data'!$F$12,0,10*ROW('Sanitation Data'!F186))),'Data Summary'!CY192="Yes"),OFFSET('Sanitation Data'!$F$12,0,10*ROW('Sanitation Data'!F186)),NA())</f>
        <v>#N/A</v>
      </c>
      <c r="AK192" s="91" t="e">
        <f ca="true">+IF(AND(ISNUMBER(OFFSET('Sanitation Data'!$G$4,0,10*ROW('Sanitation Data'!G186))),'Data Summary'!CZ192="Yes"),100-OFFSET('Sanitation Data'!$G$4,0,10*ROW('Sanitation Data'!G186)),NA())</f>
        <v>#N/A</v>
      </c>
      <c r="AL192" s="91" t="e">
        <f ca="true">+IF(AND(ISNUMBER(OFFSET('Sanitation Data'!$G$6,0,10*ROW('Sanitation Data'!G186))),'Data Summary'!DA192="Yes"),OFFSET('Sanitation Data'!$G$6,0,10*ROW('Sanitation Data'!G186)),NA())</f>
        <v>#N/A</v>
      </c>
      <c r="AM192" s="91" t="e">
        <f ca="true">+IF(AND(ISNUMBER(OFFSET('Sanitation Data'!$G$10,0,10*ROW('Sanitation Data'!G186))),'Data Summary'!DB192="Yes"),OFFSET('Sanitation Data'!$G$10,0,10*ROW('Sanitation Data'!G186)),NA())</f>
        <v>#N/A</v>
      </c>
      <c r="AN192" s="91" t="e">
        <f ca="true">+IF(AND(ISNUMBER(OFFSET('Sanitation Data'!$G$11,0,10*ROW('Sanitation Data'!G186))),'Data Summary'!DC192="Yes"),OFFSET('Sanitation Data'!$G$11,0,10*ROW('Sanitation Data'!G186)),NA())</f>
        <v>#N/A</v>
      </c>
      <c r="AO192" s="91" t="e">
        <f ca="true">+IF(AND(ISNUMBER(OFFSET('Sanitation Data'!$G$12,0,10*ROW('Sanitation Data'!G186))),'Data Summary'!DD192="Yes"),OFFSET('Sanitation Data'!$G$12,0,10*ROW('Sanitation Data'!G186)),NA())</f>
        <v>#N/A</v>
      </c>
      <c r="AP192" s="91" t="e">
        <f ca="true">+IF(AND(ISNUMBER(OFFSET('Sanitation Data'!$H$4,0,10*ROW('Sanitation Data'!H186))),'Data Summary'!DE192="Yes"),100-OFFSET('Sanitation Data'!$H$4,0,10*ROW('Sanitation Data'!H186)),NA())</f>
        <v>#N/A</v>
      </c>
      <c r="AQ192" s="91" t="e">
        <f ca="true">+IF(AND(ISNUMBER(OFFSET('Sanitation Data'!$H$6,0,10*ROW('Sanitation Data'!H186))),'Data Summary'!DF192="Yes"),OFFSET('Sanitation Data'!$H$6,0,10*ROW('Sanitation Data'!H186)),NA())</f>
        <v>#N/A</v>
      </c>
      <c r="AR192" s="91" t="e">
        <f ca="true">+IF(AND(ISNUMBER(OFFSET('Sanitation Data'!$H$10,0,10*ROW('Sanitation Data'!H186))),'Data Summary'!DG192="Yes"),OFFSET('Sanitation Data'!$H$10,0,10*ROW('Sanitation Data'!H186)),NA())</f>
        <v>#N/A</v>
      </c>
      <c r="AS192" s="91" t="e">
        <f ca="true">+IF(AND(ISNUMBER(OFFSET('Sanitation Data'!$H$11,0,10*ROW('Sanitation Data'!H186))),'Data Summary'!DH192="Yes"),OFFSET('Sanitation Data'!$H$11,0,10*ROW('Sanitation Data'!H186)),NA())</f>
        <v>#N/A</v>
      </c>
      <c r="AT192" s="91" t="e">
        <f ca="true">+IF(AND(ISNUMBER(OFFSET('Sanitation Data'!$H$12,0,10*ROW('Sanitation Data'!H186))),'Data Summary'!DI192="Yes"),OFFSET('Sanitation Data'!$H$12,0,10*ROW('Sanitation Data'!H186)),NA())</f>
        <v>#N/A</v>
      </c>
      <c r="AU192" s="91" t="e">
        <f ca="true">+IF(AND(ISNUMBER(OFFSET('Sanitation Data'!$I$4,0,10*ROW('Sanitation Data'!I186))),'Data Summary'!DJ192="Yes"),100-OFFSET('Sanitation Data'!$I$4,0,10*ROW('Sanitation Data'!I186)),NA())</f>
        <v>#N/A</v>
      </c>
      <c r="AV192" s="91" t="e">
        <f ca="true">+IF(AND(ISNUMBER(OFFSET('Sanitation Data'!$I$6,0,10*ROW('Sanitation Data'!I186))),'Data Summary'!DK192="Yes"),OFFSET('Sanitation Data'!$I$6,0,10*ROW('Sanitation Data'!I186)),NA())</f>
        <v>#N/A</v>
      </c>
      <c r="AW192" s="91" t="e">
        <f ca="true">+IF(AND(ISNUMBER(OFFSET('Sanitation Data'!$I$10,0,10*ROW('Sanitation Data'!I186))),'Data Summary'!DL192="Yes"),OFFSET('Sanitation Data'!$I$10,0,10*ROW('Sanitation Data'!I186)),NA())</f>
        <v>#N/A</v>
      </c>
      <c r="AX192" s="91" t="e">
        <f ca="true">+IF(AND(ISNUMBER(OFFSET('Sanitation Data'!$I$11,0,10*ROW('Sanitation Data'!I186))),'Data Summary'!DM192="Yes"),OFFSET('Sanitation Data'!$I$11,0,10*ROW('Sanitation Data'!I186)),NA())</f>
        <v>#N/A</v>
      </c>
      <c r="AY192" s="91" t="e">
        <f ca="true">+IF(AND(ISNUMBER(OFFSET('Sanitation Data'!$I$12,0,10*ROW('Sanitation Data'!I186))),'Data Summary'!DN192="Yes"),OFFSET('Sanitation Data'!$I$12,0,10*ROW('Sanitation Data'!I186)),NA())</f>
        <v>#N/A</v>
      </c>
      <c r="AZ192" s="92" t="e">
        <f ca="true">+IF(AND(ISNUMBER(OFFSET('Hygiene Data'!$D$5,0,10*ROW('Hygiene Data'!D186))),'Data Summary'!DO192="Yes"),OFFSET('Hygiene Data'!$D$5,0,10*ROW('Hygiene Data'!D186)),NA())</f>
        <v>#N/A</v>
      </c>
      <c r="BA192" s="92" t="e">
        <f ca="true">+IF(AND(ISNUMBER(OFFSET('Hygiene Data'!$D$7,0,10*ROW('Hygiene Data'!D186))),'Data Summary'!DP192="Yes"),OFFSET('Hygiene Data'!$D$7,0,10*ROW('Hygiene Data'!D186)),NA())</f>
        <v>#N/A</v>
      </c>
      <c r="BB192" s="92" t="e">
        <f ca="true">+IF(AND(ISNUMBER(OFFSET('Hygiene Data'!$D$9,0,10*ROW('Hygiene Data'!D186))),'Data Summary'!DQ192="Yes"),OFFSET('Hygiene Data'!$D$9,0,10*ROW('Hygiene Data'!D186)),NA())</f>
        <v>#N/A</v>
      </c>
      <c r="BC192" s="92" t="e">
        <f ca="true">+IF(AND(ISNUMBER(OFFSET('Hygiene Data'!$E$5,0,10*ROW('Hygiene Data'!E186))),'Data Summary'!DR192="Yes"),OFFSET('Hygiene Data'!$E$5,0,10*ROW('Hygiene Data'!E186)),NA())</f>
        <v>#N/A</v>
      </c>
      <c r="BD192" s="92" t="e">
        <f ca="true">+IF(AND(ISNUMBER(OFFSET('Hygiene Data'!$E$7,0,10*ROW('Hygiene Data'!E186))),'Data Summary'!DS192="Yes"),OFFSET('Hygiene Data'!$E$7,0,10*ROW('Hygiene Data'!E186)),NA())</f>
        <v>#N/A</v>
      </c>
      <c r="BE192" s="92" t="e">
        <f ca="true">+IF(AND(ISNUMBER(OFFSET('Hygiene Data'!$E$9,0,10*ROW('Hygiene Data'!E186))),'Data Summary'!DT192="Yes"),OFFSET('Hygiene Data'!$E$9,0,10*ROW('Hygiene Data'!E186)),NA())</f>
        <v>#N/A</v>
      </c>
      <c r="BF192" s="92" t="e">
        <f ca="true">+IF(AND(ISNUMBER(OFFSET('Hygiene Data'!$F$5,0,10*ROW('Hygiene Data'!F186))),'Data Summary'!DU192="Yes"),OFFSET('Hygiene Data'!$F$5,0,10*ROW('Hygiene Data'!F186)),NA())</f>
        <v>#N/A</v>
      </c>
      <c r="BG192" s="92" t="e">
        <f ca="true">+IF(AND(ISNUMBER(OFFSET('Hygiene Data'!$F$7,0,10*ROW('Hygiene Data'!F186))),'Data Summary'!DV192="Yes"),OFFSET('Hygiene Data'!$F$7,0,10*ROW('Hygiene Data'!F186)),NA())</f>
        <v>#N/A</v>
      </c>
      <c r="BH192" s="92" t="e">
        <f ca="true">+IF(AND(ISNUMBER(OFFSET('Hygiene Data'!$F$9,0,10*ROW('Hygiene Data'!F186))),'Data Summary'!DW192="Yes"),OFFSET('Hygiene Data'!$F$9,0,10*ROW('Hygiene Data'!F186)),NA())</f>
        <v>#N/A</v>
      </c>
      <c r="BI192" s="92" t="e">
        <f ca="true">+IF(AND(ISNUMBER(OFFSET('Hygiene Data'!$G$5,0,10*ROW('Hygiene Data'!G186))),'Data Summary'!DX192="Yes"),OFFSET('Hygiene Data'!$G$5,0,10*ROW('Hygiene Data'!G186)),NA())</f>
        <v>#N/A</v>
      </c>
      <c r="BJ192" s="92" t="e">
        <f ca="true">+IF(AND(ISNUMBER(OFFSET('Hygiene Data'!$G$7,0,10*ROW('Hygiene Data'!G186))),'Data Summary'!DY192="Yes"),OFFSET('Hygiene Data'!$G$7,0,10*ROW('Hygiene Data'!G186)),NA())</f>
        <v>#N/A</v>
      </c>
      <c r="BK192" s="92" t="e">
        <f ca="true">+IF(AND(ISNUMBER(OFFSET('Hygiene Data'!$G$9,0,10*ROW('Hygiene Data'!G186))),'Data Summary'!DZ192="Yes"),OFFSET('Hygiene Data'!$G$9,0,10*ROW('Hygiene Data'!G186)),NA())</f>
        <v>#N/A</v>
      </c>
      <c r="BL192" s="92" t="e">
        <f ca="true">+IF(AND(ISNUMBER(OFFSET('Hygiene Data'!$H$5,0,10*ROW('Hygiene Data'!H186))),'Data Summary'!EA192="Yes"),OFFSET('Hygiene Data'!$H$5,0,10*ROW('Hygiene Data'!H186)),NA())</f>
        <v>#N/A</v>
      </c>
      <c r="BM192" s="92" t="e">
        <f ca="true">+IF(AND(ISNUMBER(OFFSET('Hygiene Data'!$H$7,0,10*ROW('Hygiene Data'!H186))),'Data Summary'!EB192="Yes"),OFFSET('Hygiene Data'!$H$7,0,10*ROW('Hygiene Data'!H186)),NA())</f>
        <v>#N/A</v>
      </c>
      <c r="BN192" s="92" t="e">
        <f ca="true">+IF(AND(ISNUMBER(OFFSET('Hygiene Data'!$H$9,0,10*ROW('Hygiene Data'!H186))),'Data Summary'!EC192="Yes"),OFFSET('Hygiene Data'!$H$9,0,10*ROW('Hygiene Data'!H186)),NA())</f>
        <v>#N/A</v>
      </c>
      <c r="BO192" s="92" t="e">
        <f ca="true">+IF(AND(ISNUMBER(OFFSET('Hygiene Data'!$I$5,0,10*ROW('Hygiene Data'!I186))),'Data Summary'!ED192="Yes"),OFFSET('Hygiene Data'!$I$5,0,10*ROW('Hygiene Data'!I186)),NA())</f>
        <v>#N/A</v>
      </c>
      <c r="BP192" s="92" t="e">
        <f ca="true">+IF(AND(ISNUMBER(OFFSET('Hygiene Data'!$I$7,0,10*ROW('Hygiene Data'!I186))),'Data Summary'!EE192="Yes"),OFFSET('Hygiene Data'!$I$7,0,10*ROW('Hygiene Data'!I186)),NA())</f>
        <v>#N/A</v>
      </c>
      <c r="BQ192" s="92"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4" t="str">
        <f ca="true">+IF(ISTEXT('Data Summary'!B193),'Data Summary'!B193,"")</f>
        <v/>
      </c>
      <c r="C193" s="327" t="e">
        <f ca="true">+VALUE('Data Summary'!C193)</f>
        <v>#VALUE!</v>
      </c>
      <c r="D193" s="90" t="e">
        <f ca="true">+IF(AND(ISNUMBER(OFFSET('Water Data'!$D$4,0,10*ROW('Water Data'!D187))),'Data Summary'!BS193="Yes"),100-OFFSET('Water Data'!$D$4,0,10*ROW('Water Data'!D187)),NA())</f>
        <v>#N/A</v>
      </c>
      <c r="E193" s="90" t="e">
        <f ca="true">+IF(AND(ISNUMBER(OFFSET('Water Data'!$D$6,0,10*ROW('Water Data'!D187))),'Data Summary'!BT193="Yes"),OFFSET('Water Data'!$D$6,0,10*ROW('Water Data'!D187)),NA())</f>
        <v>#N/A</v>
      </c>
      <c r="F193" s="90" t="e">
        <f ca="true">+IF(AND(ISNUMBER(OFFSET('Water Data'!$D$9,0,10*ROW('Water Data'!D187))),'Data Summary'!BU193="Yes"),OFFSET('Water Data'!$D$9,0,10*ROW('Water Data'!D187)),NA())</f>
        <v>#N/A</v>
      </c>
      <c r="G193" s="90" t="e">
        <f ca="true">+IF(AND(ISNUMBER(OFFSET('Water Data'!$E$4,0,10*ROW('Water Data'!E187))),'Data Summary'!BV193="Yes"),100-OFFSET('Water Data'!$E$4,0,10*ROW('Water Data'!E187)),NA())</f>
        <v>#N/A</v>
      </c>
      <c r="H193" s="90" t="e">
        <f ca="true">+IF(AND(ISNUMBER(OFFSET('Water Data'!$E$6,0,10*ROW('Water Data'!E187))),'Data Summary'!BW193="Yes"),OFFSET('Water Data'!$E$6,0,10*ROW('Water Data'!E187)),NA())</f>
        <v>#N/A</v>
      </c>
      <c r="I193" s="90" t="e">
        <f ca="true">+IF(AND(ISNUMBER(OFFSET('Water Data'!$E$9,0,10*ROW('Water Data'!E187))),'Data Summary'!BX193="Yes"),OFFSET('Water Data'!$E$9,0,10*ROW('Water Data'!E187)),NA())</f>
        <v>#N/A</v>
      </c>
      <c r="J193" s="90" t="e">
        <f ca="true">+IF(AND(ISNUMBER(OFFSET('Water Data'!$F$4,0,10*ROW('Water Data'!F187))),'Data Summary'!BY193="Yes"),100-OFFSET('Water Data'!$F$4,0,10*ROW('Water Data'!F187)),NA())</f>
        <v>#N/A</v>
      </c>
      <c r="K193" s="90" t="e">
        <f ca="true">+IF(AND(ISNUMBER(OFFSET('Water Data'!$F$6,0,10*ROW('Water Data'!F187))),'Data Summary'!BZ193="Yes"),OFFSET('Water Data'!$F$6,0,10*ROW('Water Data'!F187)),NA())</f>
        <v>#N/A</v>
      </c>
      <c r="L193" s="90" t="e">
        <f ca="true">+IF(AND(ISNUMBER(OFFSET('Water Data'!$F$9,0,10*ROW('Water Data'!F187))),'Data Summary'!CA193="Yes"),OFFSET('Water Data'!$F$9,0,10*ROW('Water Data'!F187)),NA())</f>
        <v>#N/A</v>
      </c>
      <c r="M193" s="90" t="e">
        <f ca="true">+IF(AND(ISNUMBER(OFFSET('Water Data'!$G$4,0,10*ROW('Water Data'!G187))),'Data Summary'!CB193="Yes"),100-OFFSET('Water Data'!$G$4,0,10*ROW('Water Data'!G187)),NA())</f>
        <v>#N/A</v>
      </c>
      <c r="N193" s="90" t="e">
        <f ca="true">+IF(AND(ISNUMBER(OFFSET('Water Data'!$G$6,0,10*ROW('Water Data'!G187))),'Data Summary'!CC193="Yes"),OFFSET('Water Data'!$G$6,0,10*ROW('Water Data'!G187)),NA())</f>
        <v>#N/A</v>
      </c>
      <c r="O193" s="90" t="e">
        <f ca="true">+IF(AND(ISNUMBER(OFFSET('Water Data'!$G$9,0,10*ROW('Water Data'!G187))),'Data Summary'!CD193="Yes"),OFFSET('Water Data'!$G$9,0,10*ROW('Water Data'!G187)),NA())</f>
        <v>#N/A</v>
      </c>
      <c r="P193" s="90" t="e">
        <f ca="true">+IF(AND(ISNUMBER(OFFSET('Water Data'!$H$4,0,10*ROW('Water Data'!H187))),'Data Summary'!CE193="Yes"),100-OFFSET('Water Data'!$H$4,0,10*ROW('Water Data'!H187)),NA())</f>
        <v>#N/A</v>
      </c>
      <c r="Q193" s="90" t="e">
        <f ca="true">+IF(AND(ISNUMBER(OFFSET('Water Data'!$H$6,0,10*ROW('Water Data'!H187))),'Data Summary'!CF193="Yes"),OFFSET('Water Data'!$H$6,0,10*ROW('Water Data'!H187)),NA())</f>
        <v>#N/A</v>
      </c>
      <c r="R193" s="90" t="e">
        <f ca="true">+IF(AND(ISNUMBER(OFFSET('Water Data'!$H$9,0,10*ROW('Water Data'!H187))),'Data Summary'!CG193="Yes"),OFFSET('Water Data'!$H$9,0,10*ROW('Water Data'!H187)),NA())</f>
        <v>#N/A</v>
      </c>
      <c r="S193" s="90" t="e">
        <f ca="true">+IF(AND(ISNUMBER(OFFSET('Water Data'!$I$4,0,10*ROW('Water Data'!I187))),'Data Summary'!CH193="Yes"),100-OFFSET('Water Data'!$I$4,0,10*ROW('Water Data'!I187)),NA())</f>
        <v>#N/A</v>
      </c>
      <c r="T193" s="90" t="e">
        <f ca="true">+IF(AND(ISNUMBER(OFFSET('Water Data'!$I$6,0,10*ROW('Water Data'!I187))),'Data Summary'!CI193="Yes"),OFFSET('Water Data'!$I$6,0,10*ROW('Water Data'!I187)),NA())</f>
        <v>#N/A</v>
      </c>
      <c r="U193" s="90" t="e">
        <f ca="true">+IF(AND(ISNUMBER(OFFSET('Water Data'!$I$9,0,10*ROW('Water Data'!I187))),'Data Summary'!CJ193="Yes"),OFFSET('Water Data'!$I$9,0,10*ROW('Water Data'!I187)),NA())</f>
        <v>#N/A</v>
      </c>
      <c r="V193" s="91" t="e">
        <f ca="true">+IF(AND(ISNUMBER(OFFSET('Sanitation Data'!$D$4,0,10*ROW('Sanitation Data'!D187))),'Data Summary'!CK193="Yes"),100-OFFSET('Sanitation Data'!$D$4,0,10*ROW('Sanitation Data'!D187)),NA())</f>
        <v>#N/A</v>
      </c>
      <c r="W193" s="91" t="e">
        <f ca="true">+IF(AND(ISNUMBER(OFFSET('Sanitation Data'!$D$6,0,10*ROW('Sanitation Data'!D187))),'Data Summary'!CL193="Yes"),OFFSET('Sanitation Data'!$D$6,0,10*ROW('Sanitation Data'!D187)),NA())</f>
        <v>#N/A</v>
      </c>
      <c r="X193" s="91" t="e">
        <f ca="true">+IF(AND(ISNUMBER(OFFSET('Sanitation Data'!$D$10,0,10*ROW('Sanitation Data'!D187))),'Data Summary'!CM193="Yes"),OFFSET('Sanitation Data'!$D$10,0,10*ROW('Sanitation Data'!D187)),NA())</f>
        <v>#N/A</v>
      </c>
      <c r="Y193" s="91" t="e">
        <f ca="true">+IF(AND(ISNUMBER(OFFSET('Sanitation Data'!$D$11,0,10*ROW('Sanitation Data'!D187))),'Data Summary'!CN193="Yes"),OFFSET('Sanitation Data'!$D$11,0,10*ROW('Sanitation Data'!D187)),NA())</f>
        <v>#N/A</v>
      </c>
      <c r="Z193" s="91" t="e">
        <f ca="true">+IF(AND(ISNUMBER(OFFSET('Sanitation Data'!$D$12,0,10*ROW('Sanitation Data'!D187))),'Data Summary'!CO193="Yes"),OFFSET('Sanitation Data'!$D$12,0,10*ROW('Sanitation Data'!D187)),NA())</f>
        <v>#N/A</v>
      </c>
      <c r="AA193" s="91" t="e">
        <f ca="true">+IF(AND(ISNUMBER(OFFSET('Sanitation Data'!$E$4,0,10*ROW('Sanitation Data'!E187))),'Data Summary'!CP193="Yes"),100-OFFSET('Sanitation Data'!$E$4,0,10*ROW('Sanitation Data'!E187)),NA())</f>
        <v>#N/A</v>
      </c>
      <c r="AB193" s="91" t="e">
        <f ca="true">+IF(AND(ISNUMBER(OFFSET('Sanitation Data'!$E$6,0,10*ROW('Sanitation Data'!E187))),'Data Summary'!CQ193="Yes"),OFFSET('Sanitation Data'!$E$6,0,10*ROW('Sanitation Data'!E187)),NA())</f>
        <v>#N/A</v>
      </c>
      <c r="AC193" s="91" t="e">
        <f ca="true">+IF(AND(ISNUMBER(OFFSET('Sanitation Data'!$E$10,0,10*ROW('Sanitation Data'!E187))),'Data Summary'!CR193="Yes"),OFFSET('Sanitation Data'!$E$10,0,10*ROW('Sanitation Data'!E187)),NA())</f>
        <v>#N/A</v>
      </c>
      <c r="AD193" s="91" t="e">
        <f ca="true">+IF(AND(ISNUMBER(OFFSET('Sanitation Data'!$E$11,0,10*ROW('Sanitation Data'!E187))),'Data Summary'!CS193="Yes"),OFFSET('Sanitation Data'!$E$11,0,10*ROW('Sanitation Data'!E187)),NA())</f>
        <v>#N/A</v>
      </c>
      <c r="AE193" s="91" t="e">
        <f ca="true">+IF(AND(ISNUMBER(OFFSET('Sanitation Data'!$E$12,0,10*ROW('Sanitation Data'!E187))),'Data Summary'!CT193="Yes"),OFFSET('Sanitation Data'!$E$12,0,10*ROW('Sanitation Data'!E187)),NA())</f>
        <v>#N/A</v>
      </c>
      <c r="AF193" s="91" t="e">
        <f ca="true">+IF(AND(ISNUMBER(OFFSET('Sanitation Data'!$F$4,0,10*ROW('Sanitation Data'!F187))),'Data Summary'!CU193="Yes"),100-OFFSET('Sanitation Data'!$F$4,0,10*ROW('Sanitation Data'!F187)),NA())</f>
        <v>#N/A</v>
      </c>
      <c r="AG193" s="91" t="e">
        <f ca="true">+IF(AND(ISNUMBER(OFFSET('Sanitation Data'!$F$6,0,10*ROW('Sanitation Data'!F187))),'Data Summary'!CV193="Yes"),OFFSET('Sanitation Data'!$F$6,0,10*ROW('Sanitation Data'!F187)),NA())</f>
        <v>#N/A</v>
      </c>
      <c r="AH193" s="91" t="e">
        <f ca="true">+IF(AND(ISNUMBER(OFFSET('Sanitation Data'!$F$10,0,10*ROW('Sanitation Data'!F187))),'Data Summary'!CW193="Yes"),OFFSET('Sanitation Data'!$F$10,0,10*ROW('Sanitation Data'!F187)),NA())</f>
        <v>#N/A</v>
      </c>
      <c r="AI193" s="91" t="e">
        <f ca="true">+IF(AND(ISNUMBER(OFFSET('Sanitation Data'!$F$11,0,10*ROW('Sanitation Data'!F187))),'Data Summary'!CX193="Yes"),OFFSET('Sanitation Data'!$F$11,0,10*ROW('Sanitation Data'!F187)),NA())</f>
        <v>#N/A</v>
      </c>
      <c r="AJ193" s="91" t="e">
        <f ca="true">+IF(AND(ISNUMBER(OFFSET('Sanitation Data'!$F$12,0,10*ROW('Sanitation Data'!F187))),'Data Summary'!CY193="Yes"),OFFSET('Sanitation Data'!$F$12,0,10*ROW('Sanitation Data'!F187)),NA())</f>
        <v>#N/A</v>
      </c>
      <c r="AK193" s="91" t="e">
        <f ca="true">+IF(AND(ISNUMBER(OFFSET('Sanitation Data'!$G$4,0,10*ROW('Sanitation Data'!G187))),'Data Summary'!CZ193="Yes"),100-OFFSET('Sanitation Data'!$G$4,0,10*ROW('Sanitation Data'!G187)),NA())</f>
        <v>#N/A</v>
      </c>
      <c r="AL193" s="91" t="e">
        <f ca="true">+IF(AND(ISNUMBER(OFFSET('Sanitation Data'!$G$6,0,10*ROW('Sanitation Data'!G187))),'Data Summary'!DA193="Yes"),OFFSET('Sanitation Data'!$G$6,0,10*ROW('Sanitation Data'!G187)),NA())</f>
        <v>#N/A</v>
      </c>
      <c r="AM193" s="91" t="e">
        <f ca="true">+IF(AND(ISNUMBER(OFFSET('Sanitation Data'!$G$10,0,10*ROW('Sanitation Data'!G187))),'Data Summary'!DB193="Yes"),OFFSET('Sanitation Data'!$G$10,0,10*ROW('Sanitation Data'!G187)),NA())</f>
        <v>#N/A</v>
      </c>
      <c r="AN193" s="91" t="e">
        <f ca="true">+IF(AND(ISNUMBER(OFFSET('Sanitation Data'!$G$11,0,10*ROW('Sanitation Data'!G187))),'Data Summary'!DC193="Yes"),OFFSET('Sanitation Data'!$G$11,0,10*ROW('Sanitation Data'!G187)),NA())</f>
        <v>#N/A</v>
      </c>
      <c r="AO193" s="91" t="e">
        <f ca="true">+IF(AND(ISNUMBER(OFFSET('Sanitation Data'!$G$12,0,10*ROW('Sanitation Data'!G187))),'Data Summary'!DD193="Yes"),OFFSET('Sanitation Data'!$G$12,0,10*ROW('Sanitation Data'!G187)),NA())</f>
        <v>#N/A</v>
      </c>
      <c r="AP193" s="91" t="e">
        <f ca="true">+IF(AND(ISNUMBER(OFFSET('Sanitation Data'!$H$4,0,10*ROW('Sanitation Data'!H187))),'Data Summary'!DE193="Yes"),100-OFFSET('Sanitation Data'!$H$4,0,10*ROW('Sanitation Data'!H187)),NA())</f>
        <v>#N/A</v>
      </c>
      <c r="AQ193" s="91" t="e">
        <f ca="true">+IF(AND(ISNUMBER(OFFSET('Sanitation Data'!$H$6,0,10*ROW('Sanitation Data'!H187))),'Data Summary'!DF193="Yes"),OFFSET('Sanitation Data'!$H$6,0,10*ROW('Sanitation Data'!H187)),NA())</f>
        <v>#N/A</v>
      </c>
      <c r="AR193" s="91" t="e">
        <f ca="true">+IF(AND(ISNUMBER(OFFSET('Sanitation Data'!$H$10,0,10*ROW('Sanitation Data'!H187))),'Data Summary'!DG193="Yes"),OFFSET('Sanitation Data'!$H$10,0,10*ROW('Sanitation Data'!H187)),NA())</f>
        <v>#N/A</v>
      </c>
      <c r="AS193" s="91" t="e">
        <f ca="true">+IF(AND(ISNUMBER(OFFSET('Sanitation Data'!$H$11,0,10*ROW('Sanitation Data'!H187))),'Data Summary'!DH193="Yes"),OFFSET('Sanitation Data'!$H$11,0,10*ROW('Sanitation Data'!H187)),NA())</f>
        <v>#N/A</v>
      </c>
      <c r="AT193" s="91" t="e">
        <f ca="true">+IF(AND(ISNUMBER(OFFSET('Sanitation Data'!$H$12,0,10*ROW('Sanitation Data'!H187))),'Data Summary'!DI193="Yes"),OFFSET('Sanitation Data'!$H$12,0,10*ROW('Sanitation Data'!H187)),NA())</f>
        <v>#N/A</v>
      </c>
      <c r="AU193" s="91" t="e">
        <f ca="true">+IF(AND(ISNUMBER(OFFSET('Sanitation Data'!$I$4,0,10*ROW('Sanitation Data'!I187))),'Data Summary'!DJ193="Yes"),100-OFFSET('Sanitation Data'!$I$4,0,10*ROW('Sanitation Data'!I187)),NA())</f>
        <v>#N/A</v>
      </c>
      <c r="AV193" s="91" t="e">
        <f ca="true">+IF(AND(ISNUMBER(OFFSET('Sanitation Data'!$I$6,0,10*ROW('Sanitation Data'!I187))),'Data Summary'!DK193="Yes"),OFFSET('Sanitation Data'!$I$6,0,10*ROW('Sanitation Data'!I187)),NA())</f>
        <v>#N/A</v>
      </c>
      <c r="AW193" s="91" t="e">
        <f ca="true">+IF(AND(ISNUMBER(OFFSET('Sanitation Data'!$I$10,0,10*ROW('Sanitation Data'!I187))),'Data Summary'!DL193="Yes"),OFFSET('Sanitation Data'!$I$10,0,10*ROW('Sanitation Data'!I187)),NA())</f>
        <v>#N/A</v>
      </c>
      <c r="AX193" s="91" t="e">
        <f ca="true">+IF(AND(ISNUMBER(OFFSET('Sanitation Data'!$I$11,0,10*ROW('Sanitation Data'!I187))),'Data Summary'!DM193="Yes"),OFFSET('Sanitation Data'!$I$11,0,10*ROW('Sanitation Data'!I187)),NA())</f>
        <v>#N/A</v>
      </c>
      <c r="AY193" s="91" t="e">
        <f ca="true">+IF(AND(ISNUMBER(OFFSET('Sanitation Data'!$I$12,0,10*ROW('Sanitation Data'!I187))),'Data Summary'!DN193="Yes"),OFFSET('Sanitation Data'!$I$12,0,10*ROW('Sanitation Data'!I187)),NA())</f>
        <v>#N/A</v>
      </c>
      <c r="AZ193" s="92" t="e">
        <f ca="true">+IF(AND(ISNUMBER(OFFSET('Hygiene Data'!$D$5,0,10*ROW('Hygiene Data'!D187))),'Data Summary'!DO193="Yes"),OFFSET('Hygiene Data'!$D$5,0,10*ROW('Hygiene Data'!D187)),NA())</f>
        <v>#N/A</v>
      </c>
      <c r="BA193" s="92" t="e">
        <f ca="true">+IF(AND(ISNUMBER(OFFSET('Hygiene Data'!$D$7,0,10*ROW('Hygiene Data'!D187))),'Data Summary'!DP193="Yes"),OFFSET('Hygiene Data'!$D$7,0,10*ROW('Hygiene Data'!D187)),NA())</f>
        <v>#N/A</v>
      </c>
      <c r="BB193" s="92" t="e">
        <f ca="true">+IF(AND(ISNUMBER(OFFSET('Hygiene Data'!$D$9,0,10*ROW('Hygiene Data'!D187))),'Data Summary'!DQ193="Yes"),OFFSET('Hygiene Data'!$D$9,0,10*ROW('Hygiene Data'!D187)),NA())</f>
        <v>#N/A</v>
      </c>
      <c r="BC193" s="92" t="e">
        <f ca="true">+IF(AND(ISNUMBER(OFFSET('Hygiene Data'!$E$5,0,10*ROW('Hygiene Data'!E187))),'Data Summary'!DR193="Yes"),OFFSET('Hygiene Data'!$E$5,0,10*ROW('Hygiene Data'!E187)),NA())</f>
        <v>#N/A</v>
      </c>
      <c r="BD193" s="92" t="e">
        <f ca="true">+IF(AND(ISNUMBER(OFFSET('Hygiene Data'!$E$7,0,10*ROW('Hygiene Data'!E187))),'Data Summary'!DS193="Yes"),OFFSET('Hygiene Data'!$E$7,0,10*ROW('Hygiene Data'!E187)),NA())</f>
        <v>#N/A</v>
      </c>
      <c r="BE193" s="92" t="e">
        <f ca="true">+IF(AND(ISNUMBER(OFFSET('Hygiene Data'!$E$9,0,10*ROW('Hygiene Data'!E187))),'Data Summary'!DT193="Yes"),OFFSET('Hygiene Data'!$E$9,0,10*ROW('Hygiene Data'!E187)),NA())</f>
        <v>#N/A</v>
      </c>
      <c r="BF193" s="92" t="e">
        <f ca="true">+IF(AND(ISNUMBER(OFFSET('Hygiene Data'!$F$5,0,10*ROW('Hygiene Data'!F187))),'Data Summary'!DU193="Yes"),OFFSET('Hygiene Data'!$F$5,0,10*ROW('Hygiene Data'!F187)),NA())</f>
        <v>#N/A</v>
      </c>
      <c r="BG193" s="92" t="e">
        <f ca="true">+IF(AND(ISNUMBER(OFFSET('Hygiene Data'!$F$7,0,10*ROW('Hygiene Data'!F187))),'Data Summary'!DV193="Yes"),OFFSET('Hygiene Data'!$F$7,0,10*ROW('Hygiene Data'!F187)),NA())</f>
        <v>#N/A</v>
      </c>
      <c r="BH193" s="92" t="e">
        <f ca="true">+IF(AND(ISNUMBER(OFFSET('Hygiene Data'!$F$9,0,10*ROW('Hygiene Data'!F187))),'Data Summary'!DW193="Yes"),OFFSET('Hygiene Data'!$F$9,0,10*ROW('Hygiene Data'!F187)),NA())</f>
        <v>#N/A</v>
      </c>
      <c r="BI193" s="92" t="e">
        <f ca="true">+IF(AND(ISNUMBER(OFFSET('Hygiene Data'!$G$5,0,10*ROW('Hygiene Data'!G187))),'Data Summary'!DX193="Yes"),OFFSET('Hygiene Data'!$G$5,0,10*ROW('Hygiene Data'!G187)),NA())</f>
        <v>#N/A</v>
      </c>
      <c r="BJ193" s="92" t="e">
        <f ca="true">+IF(AND(ISNUMBER(OFFSET('Hygiene Data'!$G$7,0,10*ROW('Hygiene Data'!G187))),'Data Summary'!DY193="Yes"),OFFSET('Hygiene Data'!$G$7,0,10*ROW('Hygiene Data'!G187)),NA())</f>
        <v>#N/A</v>
      </c>
      <c r="BK193" s="92" t="e">
        <f ca="true">+IF(AND(ISNUMBER(OFFSET('Hygiene Data'!$G$9,0,10*ROW('Hygiene Data'!G187))),'Data Summary'!DZ193="Yes"),OFFSET('Hygiene Data'!$G$9,0,10*ROW('Hygiene Data'!G187)),NA())</f>
        <v>#N/A</v>
      </c>
      <c r="BL193" s="92" t="e">
        <f ca="true">+IF(AND(ISNUMBER(OFFSET('Hygiene Data'!$H$5,0,10*ROW('Hygiene Data'!H187))),'Data Summary'!EA193="Yes"),OFFSET('Hygiene Data'!$H$5,0,10*ROW('Hygiene Data'!H187)),NA())</f>
        <v>#N/A</v>
      </c>
      <c r="BM193" s="92" t="e">
        <f ca="true">+IF(AND(ISNUMBER(OFFSET('Hygiene Data'!$H$7,0,10*ROW('Hygiene Data'!H187))),'Data Summary'!EB193="Yes"),OFFSET('Hygiene Data'!$H$7,0,10*ROW('Hygiene Data'!H187)),NA())</f>
        <v>#N/A</v>
      </c>
      <c r="BN193" s="92" t="e">
        <f ca="true">+IF(AND(ISNUMBER(OFFSET('Hygiene Data'!$H$9,0,10*ROW('Hygiene Data'!H187))),'Data Summary'!EC193="Yes"),OFFSET('Hygiene Data'!$H$9,0,10*ROW('Hygiene Data'!H187)),NA())</f>
        <v>#N/A</v>
      </c>
      <c r="BO193" s="92" t="e">
        <f ca="true">+IF(AND(ISNUMBER(OFFSET('Hygiene Data'!$I$5,0,10*ROW('Hygiene Data'!I187))),'Data Summary'!ED193="Yes"),OFFSET('Hygiene Data'!$I$5,0,10*ROW('Hygiene Data'!I187)),NA())</f>
        <v>#N/A</v>
      </c>
      <c r="BP193" s="92" t="e">
        <f ca="true">+IF(AND(ISNUMBER(OFFSET('Hygiene Data'!$I$7,0,10*ROW('Hygiene Data'!I187))),'Data Summary'!EE193="Yes"),OFFSET('Hygiene Data'!$I$7,0,10*ROW('Hygiene Data'!I187)),NA())</f>
        <v>#N/A</v>
      </c>
      <c r="BQ193" s="92"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4" t="str">
        <f ca="true">+IF(ISTEXT('Data Summary'!B194),'Data Summary'!B194,"")</f>
        <v/>
      </c>
      <c r="C194" s="327" t="e">
        <f ca="true">+VALUE('Data Summary'!C194)</f>
        <v>#VALUE!</v>
      </c>
      <c r="D194" s="90" t="e">
        <f ca="true">+IF(AND(ISNUMBER(OFFSET('Water Data'!$D$4,0,10*ROW('Water Data'!D188))),'Data Summary'!BS194="Yes"),100-OFFSET('Water Data'!$D$4,0,10*ROW('Water Data'!D188)),NA())</f>
        <v>#N/A</v>
      </c>
      <c r="E194" s="90" t="e">
        <f ca="true">+IF(AND(ISNUMBER(OFFSET('Water Data'!$D$6,0,10*ROW('Water Data'!D188))),'Data Summary'!BT194="Yes"),OFFSET('Water Data'!$D$6,0,10*ROW('Water Data'!D188)),NA())</f>
        <v>#N/A</v>
      </c>
      <c r="F194" s="90" t="e">
        <f ca="true">+IF(AND(ISNUMBER(OFFSET('Water Data'!$D$9,0,10*ROW('Water Data'!D188))),'Data Summary'!BU194="Yes"),OFFSET('Water Data'!$D$9,0,10*ROW('Water Data'!D188)),NA())</f>
        <v>#N/A</v>
      </c>
      <c r="G194" s="90" t="e">
        <f ca="true">+IF(AND(ISNUMBER(OFFSET('Water Data'!$E$4,0,10*ROW('Water Data'!E188))),'Data Summary'!BV194="Yes"),100-OFFSET('Water Data'!$E$4,0,10*ROW('Water Data'!E188)),NA())</f>
        <v>#N/A</v>
      </c>
      <c r="H194" s="90" t="e">
        <f ca="true">+IF(AND(ISNUMBER(OFFSET('Water Data'!$E$6,0,10*ROW('Water Data'!E188))),'Data Summary'!BW194="Yes"),OFFSET('Water Data'!$E$6,0,10*ROW('Water Data'!E188)),NA())</f>
        <v>#N/A</v>
      </c>
      <c r="I194" s="90" t="e">
        <f ca="true">+IF(AND(ISNUMBER(OFFSET('Water Data'!$E$9,0,10*ROW('Water Data'!E188))),'Data Summary'!BX194="Yes"),OFFSET('Water Data'!$E$9,0,10*ROW('Water Data'!E188)),NA())</f>
        <v>#N/A</v>
      </c>
      <c r="J194" s="90" t="e">
        <f ca="true">+IF(AND(ISNUMBER(OFFSET('Water Data'!$F$4,0,10*ROW('Water Data'!F188))),'Data Summary'!BY194="Yes"),100-OFFSET('Water Data'!$F$4,0,10*ROW('Water Data'!F188)),NA())</f>
        <v>#N/A</v>
      </c>
      <c r="K194" s="90" t="e">
        <f ca="true">+IF(AND(ISNUMBER(OFFSET('Water Data'!$F$6,0,10*ROW('Water Data'!F188))),'Data Summary'!BZ194="Yes"),OFFSET('Water Data'!$F$6,0,10*ROW('Water Data'!F188)),NA())</f>
        <v>#N/A</v>
      </c>
      <c r="L194" s="90" t="e">
        <f ca="true">+IF(AND(ISNUMBER(OFFSET('Water Data'!$F$9,0,10*ROW('Water Data'!F188))),'Data Summary'!CA194="Yes"),OFFSET('Water Data'!$F$9,0,10*ROW('Water Data'!F188)),NA())</f>
        <v>#N/A</v>
      </c>
      <c r="M194" s="90" t="e">
        <f ca="true">+IF(AND(ISNUMBER(OFFSET('Water Data'!$G$4,0,10*ROW('Water Data'!G188))),'Data Summary'!CB194="Yes"),100-OFFSET('Water Data'!$G$4,0,10*ROW('Water Data'!G188)),NA())</f>
        <v>#N/A</v>
      </c>
      <c r="N194" s="90" t="e">
        <f ca="true">+IF(AND(ISNUMBER(OFFSET('Water Data'!$G$6,0,10*ROW('Water Data'!G188))),'Data Summary'!CC194="Yes"),OFFSET('Water Data'!$G$6,0,10*ROW('Water Data'!G188)),NA())</f>
        <v>#N/A</v>
      </c>
      <c r="O194" s="90" t="e">
        <f ca="true">+IF(AND(ISNUMBER(OFFSET('Water Data'!$G$9,0,10*ROW('Water Data'!G188))),'Data Summary'!CD194="Yes"),OFFSET('Water Data'!$G$9,0,10*ROW('Water Data'!G188)),NA())</f>
        <v>#N/A</v>
      </c>
      <c r="P194" s="90" t="e">
        <f ca="true">+IF(AND(ISNUMBER(OFFSET('Water Data'!$H$4,0,10*ROW('Water Data'!H188))),'Data Summary'!CE194="Yes"),100-OFFSET('Water Data'!$H$4,0,10*ROW('Water Data'!H188)),NA())</f>
        <v>#N/A</v>
      </c>
      <c r="Q194" s="90" t="e">
        <f ca="true">+IF(AND(ISNUMBER(OFFSET('Water Data'!$H$6,0,10*ROW('Water Data'!H188))),'Data Summary'!CF194="Yes"),OFFSET('Water Data'!$H$6,0,10*ROW('Water Data'!H188)),NA())</f>
        <v>#N/A</v>
      </c>
      <c r="R194" s="90" t="e">
        <f ca="true">+IF(AND(ISNUMBER(OFFSET('Water Data'!$H$9,0,10*ROW('Water Data'!H188))),'Data Summary'!CG194="Yes"),OFFSET('Water Data'!$H$9,0,10*ROW('Water Data'!H188)),NA())</f>
        <v>#N/A</v>
      </c>
      <c r="S194" s="90" t="e">
        <f ca="true">+IF(AND(ISNUMBER(OFFSET('Water Data'!$I$4,0,10*ROW('Water Data'!I188))),'Data Summary'!CH194="Yes"),100-OFFSET('Water Data'!$I$4,0,10*ROW('Water Data'!I188)),NA())</f>
        <v>#N/A</v>
      </c>
      <c r="T194" s="90" t="e">
        <f ca="true">+IF(AND(ISNUMBER(OFFSET('Water Data'!$I$6,0,10*ROW('Water Data'!I188))),'Data Summary'!CI194="Yes"),OFFSET('Water Data'!$I$6,0,10*ROW('Water Data'!I188)),NA())</f>
        <v>#N/A</v>
      </c>
      <c r="U194" s="90" t="e">
        <f ca="true">+IF(AND(ISNUMBER(OFFSET('Water Data'!$I$9,0,10*ROW('Water Data'!I188))),'Data Summary'!CJ194="Yes"),OFFSET('Water Data'!$I$9,0,10*ROW('Water Data'!I188)),NA())</f>
        <v>#N/A</v>
      </c>
      <c r="V194" s="91" t="e">
        <f ca="true">+IF(AND(ISNUMBER(OFFSET('Sanitation Data'!$D$4,0,10*ROW('Sanitation Data'!D188))),'Data Summary'!CK194="Yes"),100-OFFSET('Sanitation Data'!$D$4,0,10*ROW('Sanitation Data'!D188)),NA())</f>
        <v>#N/A</v>
      </c>
      <c r="W194" s="91" t="e">
        <f ca="true">+IF(AND(ISNUMBER(OFFSET('Sanitation Data'!$D$6,0,10*ROW('Sanitation Data'!D188))),'Data Summary'!CL194="Yes"),OFFSET('Sanitation Data'!$D$6,0,10*ROW('Sanitation Data'!D188)),NA())</f>
        <v>#N/A</v>
      </c>
      <c r="X194" s="91" t="e">
        <f ca="true">+IF(AND(ISNUMBER(OFFSET('Sanitation Data'!$D$10,0,10*ROW('Sanitation Data'!D188))),'Data Summary'!CM194="Yes"),OFFSET('Sanitation Data'!$D$10,0,10*ROW('Sanitation Data'!D188)),NA())</f>
        <v>#N/A</v>
      </c>
      <c r="Y194" s="91" t="e">
        <f ca="true">+IF(AND(ISNUMBER(OFFSET('Sanitation Data'!$D$11,0,10*ROW('Sanitation Data'!D188))),'Data Summary'!CN194="Yes"),OFFSET('Sanitation Data'!$D$11,0,10*ROW('Sanitation Data'!D188)),NA())</f>
        <v>#N/A</v>
      </c>
      <c r="Z194" s="91" t="e">
        <f ca="true">+IF(AND(ISNUMBER(OFFSET('Sanitation Data'!$D$12,0,10*ROW('Sanitation Data'!D188))),'Data Summary'!CO194="Yes"),OFFSET('Sanitation Data'!$D$12,0,10*ROW('Sanitation Data'!D188)),NA())</f>
        <v>#N/A</v>
      </c>
      <c r="AA194" s="91" t="e">
        <f ca="true">+IF(AND(ISNUMBER(OFFSET('Sanitation Data'!$E$4,0,10*ROW('Sanitation Data'!E188))),'Data Summary'!CP194="Yes"),100-OFFSET('Sanitation Data'!$E$4,0,10*ROW('Sanitation Data'!E188)),NA())</f>
        <v>#N/A</v>
      </c>
      <c r="AB194" s="91" t="e">
        <f ca="true">+IF(AND(ISNUMBER(OFFSET('Sanitation Data'!$E$6,0,10*ROW('Sanitation Data'!E188))),'Data Summary'!CQ194="Yes"),OFFSET('Sanitation Data'!$E$6,0,10*ROW('Sanitation Data'!E188)),NA())</f>
        <v>#N/A</v>
      </c>
      <c r="AC194" s="91" t="e">
        <f ca="true">+IF(AND(ISNUMBER(OFFSET('Sanitation Data'!$E$10,0,10*ROW('Sanitation Data'!E188))),'Data Summary'!CR194="Yes"),OFFSET('Sanitation Data'!$E$10,0,10*ROW('Sanitation Data'!E188)),NA())</f>
        <v>#N/A</v>
      </c>
      <c r="AD194" s="91" t="e">
        <f ca="true">+IF(AND(ISNUMBER(OFFSET('Sanitation Data'!$E$11,0,10*ROW('Sanitation Data'!E188))),'Data Summary'!CS194="Yes"),OFFSET('Sanitation Data'!$E$11,0,10*ROW('Sanitation Data'!E188)),NA())</f>
        <v>#N/A</v>
      </c>
      <c r="AE194" s="91" t="e">
        <f ca="true">+IF(AND(ISNUMBER(OFFSET('Sanitation Data'!$E$12,0,10*ROW('Sanitation Data'!E188))),'Data Summary'!CT194="Yes"),OFFSET('Sanitation Data'!$E$12,0,10*ROW('Sanitation Data'!E188)),NA())</f>
        <v>#N/A</v>
      </c>
      <c r="AF194" s="91" t="e">
        <f ca="true">+IF(AND(ISNUMBER(OFFSET('Sanitation Data'!$F$4,0,10*ROW('Sanitation Data'!F188))),'Data Summary'!CU194="Yes"),100-OFFSET('Sanitation Data'!$F$4,0,10*ROW('Sanitation Data'!F188)),NA())</f>
        <v>#N/A</v>
      </c>
      <c r="AG194" s="91" t="e">
        <f ca="true">+IF(AND(ISNUMBER(OFFSET('Sanitation Data'!$F$6,0,10*ROW('Sanitation Data'!F188))),'Data Summary'!CV194="Yes"),OFFSET('Sanitation Data'!$F$6,0,10*ROW('Sanitation Data'!F188)),NA())</f>
        <v>#N/A</v>
      </c>
      <c r="AH194" s="91" t="e">
        <f ca="true">+IF(AND(ISNUMBER(OFFSET('Sanitation Data'!$F$10,0,10*ROW('Sanitation Data'!F188))),'Data Summary'!CW194="Yes"),OFFSET('Sanitation Data'!$F$10,0,10*ROW('Sanitation Data'!F188)),NA())</f>
        <v>#N/A</v>
      </c>
      <c r="AI194" s="91" t="e">
        <f ca="true">+IF(AND(ISNUMBER(OFFSET('Sanitation Data'!$F$11,0,10*ROW('Sanitation Data'!F188))),'Data Summary'!CX194="Yes"),OFFSET('Sanitation Data'!$F$11,0,10*ROW('Sanitation Data'!F188)),NA())</f>
        <v>#N/A</v>
      </c>
      <c r="AJ194" s="91" t="e">
        <f ca="true">+IF(AND(ISNUMBER(OFFSET('Sanitation Data'!$F$12,0,10*ROW('Sanitation Data'!F188))),'Data Summary'!CY194="Yes"),OFFSET('Sanitation Data'!$F$12,0,10*ROW('Sanitation Data'!F188)),NA())</f>
        <v>#N/A</v>
      </c>
      <c r="AK194" s="91" t="e">
        <f ca="true">+IF(AND(ISNUMBER(OFFSET('Sanitation Data'!$G$4,0,10*ROW('Sanitation Data'!G188))),'Data Summary'!CZ194="Yes"),100-OFFSET('Sanitation Data'!$G$4,0,10*ROW('Sanitation Data'!G188)),NA())</f>
        <v>#N/A</v>
      </c>
      <c r="AL194" s="91" t="e">
        <f ca="true">+IF(AND(ISNUMBER(OFFSET('Sanitation Data'!$G$6,0,10*ROW('Sanitation Data'!G188))),'Data Summary'!DA194="Yes"),OFFSET('Sanitation Data'!$G$6,0,10*ROW('Sanitation Data'!G188)),NA())</f>
        <v>#N/A</v>
      </c>
      <c r="AM194" s="91" t="e">
        <f ca="true">+IF(AND(ISNUMBER(OFFSET('Sanitation Data'!$G$10,0,10*ROW('Sanitation Data'!G188))),'Data Summary'!DB194="Yes"),OFFSET('Sanitation Data'!$G$10,0,10*ROW('Sanitation Data'!G188)),NA())</f>
        <v>#N/A</v>
      </c>
      <c r="AN194" s="91" t="e">
        <f ca="true">+IF(AND(ISNUMBER(OFFSET('Sanitation Data'!$G$11,0,10*ROW('Sanitation Data'!G188))),'Data Summary'!DC194="Yes"),OFFSET('Sanitation Data'!$G$11,0,10*ROW('Sanitation Data'!G188)),NA())</f>
        <v>#N/A</v>
      </c>
      <c r="AO194" s="91" t="e">
        <f ca="true">+IF(AND(ISNUMBER(OFFSET('Sanitation Data'!$G$12,0,10*ROW('Sanitation Data'!G188))),'Data Summary'!DD194="Yes"),OFFSET('Sanitation Data'!$G$12,0,10*ROW('Sanitation Data'!G188)),NA())</f>
        <v>#N/A</v>
      </c>
      <c r="AP194" s="91" t="e">
        <f ca="true">+IF(AND(ISNUMBER(OFFSET('Sanitation Data'!$H$4,0,10*ROW('Sanitation Data'!H188))),'Data Summary'!DE194="Yes"),100-OFFSET('Sanitation Data'!$H$4,0,10*ROW('Sanitation Data'!H188)),NA())</f>
        <v>#N/A</v>
      </c>
      <c r="AQ194" s="91" t="e">
        <f ca="true">+IF(AND(ISNUMBER(OFFSET('Sanitation Data'!$H$6,0,10*ROW('Sanitation Data'!H188))),'Data Summary'!DF194="Yes"),OFFSET('Sanitation Data'!$H$6,0,10*ROW('Sanitation Data'!H188)),NA())</f>
        <v>#N/A</v>
      </c>
      <c r="AR194" s="91" t="e">
        <f ca="true">+IF(AND(ISNUMBER(OFFSET('Sanitation Data'!$H$10,0,10*ROW('Sanitation Data'!H188))),'Data Summary'!DG194="Yes"),OFFSET('Sanitation Data'!$H$10,0,10*ROW('Sanitation Data'!H188)),NA())</f>
        <v>#N/A</v>
      </c>
      <c r="AS194" s="91" t="e">
        <f ca="true">+IF(AND(ISNUMBER(OFFSET('Sanitation Data'!$H$11,0,10*ROW('Sanitation Data'!H188))),'Data Summary'!DH194="Yes"),OFFSET('Sanitation Data'!$H$11,0,10*ROW('Sanitation Data'!H188)),NA())</f>
        <v>#N/A</v>
      </c>
      <c r="AT194" s="91" t="e">
        <f ca="true">+IF(AND(ISNUMBER(OFFSET('Sanitation Data'!$H$12,0,10*ROW('Sanitation Data'!H188))),'Data Summary'!DI194="Yes"),OFFSET('Sanitation Data'!$H$12,0,10*ROW('Sanitation Data'!H188)),NA())</f>
        <v>#N/A</v>
      </c>
      <c r="AU194" s="91" t="e">
        <f ca="true">+IF(AND(ISNUMBER(OFFSET('Sanitation Data'!$I$4,0,10*ROW('Sanitation Data'!I188))),'Data Summary'!DJ194="Yes"),100-OFFSET('Sanitation Data'!$I$4,0,10*ROW('Sanitation Data'!I188)),NA())</f>
        <v>#N/A</v>
      </c>
      <c r="AV194" s="91" t="e">
        <f ca="true">+IF(AND(ISNUMBER(OFFSET('Sanitation Data'!$I$6,0,10*ROW('Sanitation Data'!I188))),'Data Summary'!DK194="Yes"),OFFSET('Sanitation Data'!$I$6,0,10*ROW('Sanitation Data'!I188)),NA())</f>
        <v>#N/A</v>
      </c>
      <c r="AW194" s="91" t="e">
        <f ca="true">+IF(AND(ISNUMBER(OFFSET('Sanitation Data'!$I$10,0,10*ROW('Sanitation Data'!I188))),'Data Summary'!DL194="Yes"),OFFSET('Sanitation Data'!$I$10,0,10*ROW('Sanitation Data'!I188)),NA())</f>
        <v>#N/A</v>
      </c>
      <c r="AX194" s="91" t="e">
        <f ca="true">+IF(AND(ISNUMBER(OFFSET('Sanitation Data'!$I$11,0,10*ROW('Sanitation Data'!I188))),'Data Summary'!DM194="Yes"),OFFSET('Sanitation Data'!$I$11,0,10*ROW('Sanitation Data'!I188)),NA())</f>
        <v>#N/A</v>
      </c>
      <c r="AY194" s="91" t="e">
        <f ca="true">+IF(AND(ISNUMBER(OFFSET('Sanitation Data'!$I$12,0,10*ROW('Sanitation Data'!I188))),'Data Summary'!DN194="Yes"),OFFSET('Sanitation Data'!$I$12,0,10*ROW('Sanitation Data'!I188)),NA())</f>
        <v>#N/A</v>
      </c>
      <c r="AZ194" s="92" t="e">
        <f ca="true">+IF(AND(ISNUMBER(OFFSET('Hygiene Data'!$D$5,0,10*ROW('Hygiene Data'!D188))),'Data Summary'!DO194="Yes"),OFFSET('Hygiene Data'!$D$5,0,10*ROW('Hygiene Data'!D188)),NA())</f>
        <v>#N/A</v>
      </c>
      <c r="BA194" s="92" t="e">
        <f ca="true">+IF(AND(ISNUMBER(OFFSET('Hygiene Data'!$D$7,0,10*ROW('Hygiene Data'!D188))),'Data Summary'!DP194="Yes"),OFFSET('Hygiene Data'!$D$7,0,10*ROW('Hygiene Data'!D188)),NA())</f>
        <v>#N/A</v>
      </c>
      <c r="BB194" s="92" t="e">
        <f ca="true">+IF(AND(ISNUMBER(OFFSET('Hygiene Data'!$D$9,0,10*ROW('Hygiene Data'!D188))),'Data Summary'!DQ194="Yes"),OFFSET('Hygiene Data'!$D$9,0,10*ROW('Hygiene Data'!D188)),NA())</f>
        <v>#N/A</v>
      </c>
      <c r="BC194" s="92" t="e">
        <f ca="true">+IF(AND(ISNUMBER(OFFSET('Hygiene Data'!$E$5,0,10*ROW('Hygiene Data'!E188))),'Data Summary'!DR194="Yes"),OFFSET('Hygiene Data'!$E$5,0,10*ROW('Hygiene Data'!E188)),NA())</f>
        <v>#N/A</v>
      </c>
      <c r="BD194" s="92" t="e">
        <f ca="true">+IF(AND(ISNUMBER(OFFSET('Hygiene Data'!$E$7,0,10*ROW('Hygiene Data'!E188))),'Data Summary'!DS194="Yes"),OFFSET('Hygiene Data'!$E$7,0,10*ROW('Hygiene Data'!E188)),NA())</f>
        <v>#N/A</v>
      </c>
      <c r="BE194" s="92" t="e">
        <f ca="true">+IF(AND(ISNUMBER(OFFSET('Hygiene Data'!$E$9,0,10*ROW('Hygiene Data'!E188))),'Data Summary'!DT194="Yes"),OFFSET('Hygiene Data'!$E$9,0,10*ROW('Hygiene Data'!E188)),NA())</f>
        <v>#N/A</v>
      </c>
      <c r="BF194" s="92" t="e">
        <f ca="true">+IF(AND(ISNUMBER(OFFSET('Hygiene Data'!$F$5,0,10*ROW('Hygiene Data'!F188))),'Data Summary'!DU194="Yes"),OFFSET('Hygiene Data'!$F$5,0,10*ROW('Hygiene Data'!F188)),NA())</f>
        <v>#N/A</v>
      </c>
      <c r="BG194" s="92" t="e">
        <f ca="true">+IF(AND(ISNUMBER(OFFSET('Hygiene Data'!$F$7,0,10*ROW('Hygiene Data'!F188))),'Data Summary'!DV194="Yes"),OFFSET('Hygiene Data'!$F$7,0,10*ROW('Hygiene Data'!F188)),NA())</f>
        <v>#N/A</v>
      </c>
      <c r="BH194" s="92" t="e">
        <f ca="true">+IF(AND(ISNUMBER(OFFSET('Hygiene Data'!$F$9,0,10*ROW('Hygiene Data'!F188))),'Data Summary'!DW194="Yes"),OFFSET('Hygiene Data'!$F$9,0,10*ROW('Hygiene Data'!F188)),NA())</f>
        <v>#N/A</v>
      </c>
      <c r="BI194" s="92" t="e">
        <f ca="true">+IF(AND(ISNUMBER(OFFSET('Hygiene Data'!$G$5,0,10*ROW('Hygiene Data'!G188))),'Data Summary'!DX194="Yes"),OFFSET('Hygiene Data'!$G$5,0,10*ROW('Hygiene Data'!G188)),NA())</f>
        <v>#N/A</v>
      </c>
      <c r="BJ194" s="92" t="e">
        <f ca="true">+IF(AND(ISNUMBER(OFFSET('Hygiene Data'!$G$7,0,10*ROW('Hygiene Data'!G188))),'Data Summary'!DY194="Yes"),OFFSET('Hygiene Data'!$G$7,0,10*ROW('Hygiene Data'!G188)),NA())</f>
        <v>#N/A</v>
      </c>
      <c r="BK194" s="92" t="e">
        <f ca="true">+IF(AND(ISNUMBER(OFFSET('Hygiene Data'!$G$9,0,10*ROW('Hygiene Data'!G188))),'Data Summary'!DZ194="Yes"),OFFSET('Hygiene Data'!$G$9,0,10*ROW('Hygiene Data'!G188)),NA())</f>
        <v>#N/A</v>
      </c>
      <c r="BL194" s="92" t="e">
        <f ca="true">+IF(AND(ISNUMBER(OFFSET('Hygiene Data'!$H$5,0,10*ROW('Hygiene Data'!H188))),'Data Summary'!EA194="Yes"),OFFSET('Hygiene Data'!$H$5,0,10*ROW('Hygiene Data'!H188)),NA())</f>
        <v>#N/A</v>
      </c>
      <c r="BM194" s="92" t="e">
        <f ca="true">+IF(AND(ISNUMBER(OFFSET('Hygiene Data'!$H$7,0,10*ROW('Hygiene Data'!H188))),'Data Summary'!EB194="Yes"),OFFSET('Hygiene Data'!$H$7,0,10*ROW('Hygiene Data'!H188)),NA())</f>
        <v>#N/A</v>
      </c>
      <c r="BN194" s="92" t="e">
        <f ca="true">+IF(AND(ISNUMBER(OFFSET('Hygiene Data'!$H$9,0,10*ROW('Hygiene Data'!H188))),'Data Summary'!EC194="Yes"),OFFSET('Hygiene Data'!$H$9,0,10*ROW('Hygiene Data'!H188)),NA())</f>
        <v>#N/A</v>
      </c>
      <c r="BO194" s="92" t="e">
        <f ca="true">+IF(AND(ISNUMBER(OFFSET('Hygiene Data'!$I$5,0,10*ROW('Hygiene Data'!I188))),'Data Summary'!ED194="Yes"),OFFSET('Hygiene Data'!$I$5,0,10*ROW('Hygiene Data'!I188)),NA())</f>
        <v>#N/A</v>
      </c>
      <c r="BP194" s="92" t="e">
        <f ca="true">+IF(AND(ISNUMBER(OFFSET('Hygiene Data'!$I$7,0,10*ROW('Hygiene Data'!I188))),'Data Summary'!EE194="Yes"),OFFSET('Hygiene Data'!$I$7,0,10*ROW('Hygiene Data'!I188)),NA())</f>
        <v>#N/A</v>
      </c>
      <c r="BQ194" s="92"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4" t="str">
        <f ca="true">+IF(ISTEXT('Data Summary'!B195),'Data Summary'!B195,"")</f>
        <v/>
      </c>
      <c r="C195" s="327" t="e">
        <f ca="true">+VALUE('Data Summary'!C195)</f>
        <v>#VALUE!</v>
      </c>
      <c r="D195" s="90" t="e">
        <f ca="true">+IF(AND(ISNUMBER(OFFSET('Water Data'!$D$4,0,10*ROW('Water Data'!D189))),'Data Summary'!BS195="Yes"),100-OFFSET('Water Data'!$D$4,0,10*ROW('Water Data'!D189)),NA())</f>
        <v>#N/A</v>
      </c>
      <c r="E195" s="90" t="e">
        <f ca="true">+IF(AND(ISNUMBER(OFFSET('Water Data'!$D$6,0,10*ROW('Water Data'!D189))),'Data Summary'!BT195="Yes"),OFFSET('Water Data'!$D$6,0,10*ROW('Water Data'!D189)),NA())</f>
        <v>#N/A</v>
      </c>
      <c r="F195" s="90" t="e">
        <f ca="true">+IF(AND(ISNUMBER(OFFSET('Water Data'!$D$9,0,10*ROW('Water Data'!D189))),'Data Summary'!BU195="Yes"),OFFSET('Water Data'!$D$9,0,10*ROW('Water Data'!D189)),NA())</f>
        <v>#N/A</v>
      </c>
      <c r="G195" s="90" t="e">
        <f ca="true">+IF(AND(ISNUMBER(OFFSET('Water Data'!$E$4,0,10*ROW('Water Data'!E189))),'Data Summary'!BV195="Yes"),100-OFFSET('Water Data'!$E$4,0,10*ROW('Water Data'!E189)),NA())</f>
        <v>#N/A</v>
      </c>
      <c r="H195" s="90" t="e">
        <f ca="true">+IF(AND(ISNUMBER(OFFSET('Water Data'!$E$6,0,10*ROW('Water Data'!E189))),'Data Summary'!BW195="Yes"),OFFSET('Water Data'!$E$6,0,10*ROW('Water Data'!E189)),NA())</f>
        <v>#N/A</v>
      </c>
      <c r="I195" s="90" t="e">
        <f ca="true">+IF(AND(ISNUMBER(OFFSET('Water Data'!$E$9,0,10*ROW('Water Data'!E189))),'Data Summary'!BX195="Yes"),OFFSET('Water Data'!$E$9,0,10*ROW('Water Data'!E189)),NA())</f>
        <v>#N/A</v>
      </c>
      <c r="J195" s="90" t="e">
        <f ca="true">+IF(AND(ISNUMBER(OFFSET('Water Data'!$F$4,0,10*ROW('Water Data'!F189))),'Data Summary'!BY195="Yes"),100-OFFSET('Water Data'!$F$4,0,10*ROW('Water Data'!F189)),NA())</f>
        <v>#N/A</v>
      </c>
      <c r="K195" s="90" t="e">
        <f ca="true">+IF(AND(ISNUMBER(OFFSET('Water Data'!$F$6,0,10*ROW('Water Data'!F189))),'Data Summary'!BZ195="Yes"),OFFSET('Water Data'!$F$6,0,10*ROW('Water Data'!F189)),NA())</f>
        <v>#N/A</v>
      </c>
      <c r="L195" s="90" t="e">
        <f ca="true">+IF(AND(ISNUMBER(OFFSET('Water Data'!$F$9,0,10*ROW('Water Data'!F189))),'Data Summary'!CA195="Yes"),OFFSET('Water Data'!$F$9,0,10*ROW('Water Data'!F189)),NA())</f>
        <v>#N/A</v>
      </c>
      <c r="M195" s="90" t="e">
        <f ca="true">+IF(AND(ISNUMBER(OFFSET('Water Data'!$G$4,0,10*ROW('Water Data'!G189))),'Data Summary'!CB195="Yes"),100-OFFSET('Water Data'!$G$4,0,10*ROW('Water Data'!G189)),NA())</f>
        <v>#N/A</v>
      </c>
      <c r="N195" s="90" t="e">
        <f ca="true">+IF(AND(ISNUMBER(OFFSET('Water Data'!$G$6,0,10*ROW('Water Data'!G189))),'Data Summary'!CC195="Yes"),OFFSET('Water Data'!$G$6,0,10*ROW('Water Data'!G189)),NA())</f>
        <v>#N/A</v>
      </c>
      <c r="O195" s="90" t="e">
        <f ca="true">+IF(AND(ISNUMBER(OFFSET('Water Data'!$G$9,0,10*ROW('Water Data'!G189))),'Data Summary'!CD195="Yes"),OFFSET('Water Data'!$G$9,0,10*ROW('Water Data'!G189)),NA())</f>
        <v>#N/A</v>
      </c>
      <c r="P195" s="90" t="e">
        <f ca="true">+IF(AND(ISNUMBER(OFFSET('Water Data'!$H$4,0,10*ROW('Water Data'!H189))),'Data Summary'!CE195="Yes"),100-OFFSET('Water Data'!$H$4,0,10*ROW('Water Data'!H189)),NA())</f>
        <v>#N/A</v>
      </c>
      <c r="Q195" s="90" t="e">
        <f ca="true">+IF(AND(ISNUMBER(OFFSET('Water Data'!$H$6,0,10*ROW('Water Data'!H189))),'Data Summary'!CF195="Yes"),OFFSET('Water Data'!$H$6,0,10*ROW('Water Data'!H189)),NA())</f>
        <v>#N/A</v>
      </c>
      <c r="R195" s="90" t="e">
        <f ca="true">+IF(AND(ISNUMBER(OFFSET('Water Data'!$H$9,0,10*ROW('Water Data'!H189))),'Data Summary'!CG195="Yes"),OFFSET('Water Data'!$H$9,0,10*ROW('Water Data'!H189)),NA())</f>
        <v>#N/A</v>
      </c>
      <c r="S195" s="90" t="e">
        <f ca="true">+IF(AND(ISNUMBER(OFFSET('Water Data'!$I$4,0,10*ROW('Water Data'!I189))),'Data Summary'!CH195="Yes"),100-OFFSET('Water Data'!$I$4,0,10*ROW('Water Data'!I189)),NA())</f>
        <v>#N/A</v>
      </c>
      <c r="T195" s="90" t="e">
        <f ca="true">+IF(AND(ISNUMBER(OFFSET('Water Data'!$I$6,0,10*ROW('Water Data'!I189))),'Data Summary'!CI195="Yes"),OFFSET('Water Data'!$I$6,0,10*ROW('Water Data'!I189)),NA())</f>
        <v>#N/A</v>
      </c>
      <c r="U195" s="90" t="e">
        <f ca="true">+IF(AND(ISNUMBER(OFFSET('Water Data'!$I$9,0,10*ROW('Water Data'!I189))),'Data Summary'!CJ195="Yes"),OFFSET('Water Data'!$I$9,0,10*ROW('Water Data'!I189)),NA())</f>
        <v>#N/A</v>
      </c>
      <c r="V195" s="91" t="e">
        <f ca="true">+IF(AND(ISNUMBER(OFFSET('Sanitation Data'!$D$4,0,10*ROW('Sanitation Data'!D189))),'Data Summary'!CK195="Yes"),100-OFFSET('Sanitation Data'!$D$4,0,10*ROW('Sanitation Data'!D189)),NA())</f>
        <v>#N/A</v>
      </c>
      <c r="W195" s="91" t="e">
        <f ca="true">+IF(AND(ISNUMBER(OFFSET('Sanitation Data'!$D$6,0,10*ROW('Sanitation Data'!D189))),'Data Summary'!CL195="Yes"),OFFSET('Sanitation Data'!$D$6,0,10*ROW('Sanitation Data'!D189)),NA())</f>
        <v>#N/A</v>
      </c>
      <c r="X195" s="91" t="e">
        <f ca="true">+IF(AND(ISNUMBER(OFFSET('Sanitation Data'!$D$10,0,10*ROW('Sanitation Data'!D189))),'Data Summary'!CM195="Yes"),OFFSET('Sanitation Data'!$D$10,0,10*ROW('Sanitation Data'!D189)),NA())</f>
        <v>#N/A</v>
      </c>
      <c r="Y195" s="91" t="e">
        <f ca="true">+IF(AND(ISNUMBER(OFFSET('Sanitation Data'!$D$11,0,10*ROW('Sanitation Data'!D189))),'Data Summary'!CN195="Yes"),OFFSET('Sanitation Data'!$D$11,0,10*ROW('Sanitation Data'!D189)),NA())</f>
        <v>#N/A</v>
      </c>
      <c r="Z195" s="91" t="e">
        <f ca="true">+IF(AND(ISNUMBER(OFFSET('Sanitation Data'!$D$12,0,10*ROW('Sanitation Data'!D189))),'Data Summary'!CO195="Yes"),OFFSET('Sanitation Data'!$D$12,0,10*ROW('Sanitation Data'!D189)),NA())</f>
        <v>#N/A</v>
      </c>
      <c r="AA195" s="91" t="e">
        <f ca="true">+IF(AND(ISNUMBER(OFFSET('Sanitation Data'!$E$4,0,10*ROW('Sanitation Data'!E189))),'Data Summary'!CP195="Yes"),100-OFFSET('Sanitation Data'!$E$4,0,10*ROW('Sanitation Data'!E189)),NA())</f>
        <v>#N/A</v>
      </c>
      <c r="AB195" s="91" t="e">
        <f ca="true">+IF(AND(ISNUMBER(OFFSET('Sanitation Data'!$E$6,0,10*ROW('Sanitation Data'!E189))),'Data Summary'!CQ195="Yes"),OFFSET('Sanitation Data'!$E$6,0,10*ROW('Sanitation Data'!E189)),NA())</f>
        <v>#N/A</v>
      </c>
      <c r="AC195" s="91" t="e">
        <f ca="true">+IF(AND(ISNUMBER(OFFSET('Sanitation Data'!$E$10,0,10*ROW('Sanitation Data'!E189))),'Data Summary'!CR195="Yes"),OFFSET('Sanitation Data'!$E$10,0,10*ROW('Sanitation Data'!E189)),NA())</f>
        <v>#N/A</v>
      </c>
      <c r="AD195" s="91" t="e">
        <f ca="true">+IF(AND(ISNUMBER(OFFSET('Sanitation Data'!$E$11,0,10*ROW('Sanitation Data'!E189))),'Data Summary'!CS195="Yes"),OFFSET('Sanitation Data'!$E$11,0,10*ROW('Sanitation Data'!E189)),NA())</f>
        <v>#N/A</v>
      </c>
      <c r="AE195" s="91" t="e">
        <f ca="true">+IF(AND(ISNUMBER(OFFSET('Sanitation Data'!$E$12,0,10*ROW('Sanitation Data'!E189))),'Data Summary'!CT195="Yes"),OFFSET('Sanitation Data'!$E$12,0,10*ROW('Sanitation Data'!E189)),NA())</f>
        <v>#N/A</v>
      </c>
      <c r="AF195" s="91" t="e">
        <f ca="true">+IF(AND(ISNUMBER(OFFSET('Sanitation Data'!$F$4,0,10*ROW('Sanitation Data'!F189))),'Data Summary'!CU195="Yes"),100-OFFSET('Sanitation Data'!$F$4,0,10*ROW('Sanitation Data'!F189)),NA())</f>
        <v>#N/A</v>
      </c>
      <c r="AG195" s="91" t="e">
        <f ca="true">+IF(AND(ISNUMBER(OFFSET('Sanitation Data'!$F$6,0,10*ROW('Sanitation Data'!F189))),'Data Summary'!CV195="Yes"),OFFSET('Sanitation Data'!$F$6,0,10*ROW('Sanitation Data'!F189)),NA())</f>
        <v>#N/A</v>
      </c>
      <c r="AH195" s="91" t="e">
        <f ca="true">+IF(AND(ISNUMBER(OFFSET('Sanitation Data'!$F$10,0,10*ROW('Sanitation Data'!F189))),'Data Summary'!CW195="Yes"),OFFSET('Sanitation Data'!$F$10,0,10*ROW('Sanitation Data'!F189)),NA())</f>
        <v>#N/A</v>
      </c>
      <c r="AI195" s="91" t="e">
        <f ca="true">+IF(AND(ISNUMBER(OFFSET('Sanitation Data'!$F$11,0,10*ROW('Sanitation Data'!F189))),'Data Summary'!CX195="Yes"),OFFSET('Sanitation Data'!$F$11,0,10*ROW('Sanitation Data'!F189)),NA())</f>
        <v>#N/A</v>
      </c>
      <c r="AJ195" s="91" t="e">
        <f ca="true">+IF(AND(ISNUMBER(OFFSET('Sanitation Data'!$F$12,0,10*ROW('Sanitation Data'!F189))),'Data Summary'!CY195="Yes"),OFFSET('Sanitation Data'!$F$12,0,10*ROW('Sanitation Data'!F189)),NA())</f>
        <v>#N/A</v>
      </c>
      <c r="AK195" s="91" t="e">
        <f ca="true">+IF(AND(ISNUMBER(OFFSET('Sanitation Data'!$G$4,0,10*ROW('Sanitation Data'!G189))),'Data Summary'!CZ195="Yes"),100-OFFSET('Sanitation Data'!$G$4,0,10*ROW('Sanitation Data'!G189)),NA())</f>
        <v>#N/A</v>
      </c>
      <c r="AL195" s="91" t="e">
        <f ca="true">+IF(AND(ISNUMBER(OFFSET('Sanitation Data'!$G$6,0,10*ROW('Sanitation Data'!G189))),'Data Summary'!DA195="Yes"),OFFSET('Sanitation Data'!$G$6,0,10*ROW('Sanitation Data'!G189)),NA())</f>
        <v>#N/A</v>
      </c>
      <c r="AM195" s="91" t="e">
        <f ca="true">+IF(AND(ISNUMBER(OFFSET('Sanitation Data'!$G$10,0,10*ROW('Sanitation Data'!G189))),'Data Summary'!DB195="Yes"),OFFSET('Sanitation Data'!$G$10,0,10*ROW('Sanitation Data'!G189)),NA())</f>
        <v>#N/A</v>
      </c>
      <c r="AN195" s="91" t="e">
        <f ca="true">+IF(AND(ISNUMBER(OFFSET('Sanitation Data'!$G$11,0,10*ROW('Sanitation Data'!G189))),'Data Summary'!DC195="Yes"),OFFSET('Sanitation Data'!$G$11,0,10*ROW('Sanitation Data'!G189)),NA())</f>
        <v>#N/A</v>
      </c>
      <c r="AO195" s="91" t="e">
        <f ca="true">+IF(AND(ISNUMBER(OFFSET('Sanitation Data'!$G$12,0,10*ROW('Sanitation Data'!G189))),'Data Summary'!DD195="Yes"),OFFSET('Sanitation Data'!$G$12,0,10*ROW('Sanitation Data'!G189)),NA())</f>
        <v>#N/A</v>
      </c>
      <c r="AP195" s="91" t="e">
        <f ca="true">+IF(AND(ISNUMBER(OFFSET('Sanitation Data'!$H$4,0,10*ROW('Sanitation Data'!H189))),'Data Summary'!DE195="Yes"),100-OFFSET('Sanitation Data'!$H$4,0,10*ROW('Sanitation Data'!H189)),NA())</f>
        <v>#N/A</v>
      </c>
      <c r="AQ195" s="91" t="e">
        <f ca="true">+IF(AND(ISNUMBER(OFFSET('Sanitation Data'!$H$6,0,10*ROW('Sanitation Data'!H189))),'Data Summary'!DF195="Yes"),OFFSET('Sanitation Data'!$H$6,0,10*ROW('Sanitation Data'!H189)),NA())</f>
        <v>#N/A</v>
      </c>
      <c r="AR195" s="91" t="e">
        <f ca="true">+IF(AND(ISNUMBER(OFFSET('Sanitation Data'!$H$10,0,10*ROW('Sanitation Data'!H189))),'Data Summary'!DG195="Yes"),OFFSET('Sanitation Data'!$H$10,0,10*ROW('Sanitation Data'!H189)),NA())</f>
        <v>#N/A</v>
      </c>
      <c r="AS195" s="91" t="e">
        <f ca="true">+IF(AND(ISNUMBER(OFFSET('Sanitation Data'!$H$11,0,10*ROW('Sanitation Data'!H189))),'Data Summary'!DH195="Yes"),OFFSET('Sanitation Data'!$H$11,0,10*ROW('Sanitation Data'!H189)),NA())</f>
        <v>#N/A</v>
      </c>
      <c r="AT195" s="91" t="e">
        <f ca="true">+IF(AND(ISNUMBER(OFFSET('Sanitation Data'!$H$12,0,10*ROW('Sanitation Data'!H189))),'Data Summary'!DI195="Yes"),OFFSET('Sanitation Data'!$H$12,0,10*ROW('Sanitation Data'!H189)),NA())</f>
        <v>#N/A</v>
      </c>
      <c r="AU195" s="91" t="e">
        <f ca="true">+IF(AND(ISNUMBER(OFFSET('Sanitation Data'!$I$4,0,10*ROW('Sanitation Data'!I189))),'Data Summary'!DJ195="Yes"),100-OFFSET('Sanitation Data'!$I$4,0,10*ROW('Sanitation Data'!I189)),NA())</f>
        <v>#N/A</v>
      </c>
      <c r="AV195" s="91" t="e">
        <f ca="true">+IF(AND(ISNUMBER(OFFSET('Sanitation Data'!$I$6,0,10*ROW('Sanitation Data'!I189))),'Data Summary'!DK195="Yes"),OFFSET('Sanitation Data'!$I$6,0,10*ROW('Sanitation Data'!I189)),NA())</f>
        <v>#N/A</v>
      </c>
      <c r="AW195" s="91" t="e">
        <f ca="true">+IF(AND(ISNUMBER(OFFSET('Sanitation Data'!$I$10,0,10*ROW('Sanitation Data'!I189))),'Data Summary'!DL195="Yes"),OFFSET('Sanitation Data'!$I$10,0,10*ROW('Sanitation Data'!I189)),NA())</f>
        <v>#N/A</v>
      </c>
      <c r="AX195" s="91" t="e">
        <f ca="true">+IF(AND(ISNUMBER(OFFSET('Sanitation Data'!$I$11,0,10*ROW('Sanitation Data'!I189))),'Data Summary'!DM195="Yes"),OFFSET('Sanitation Data'!$I$11,0,10*ROW('Sanitation Data'!I189)),NA())</f>
        <v>#N/A</v>
      </c>
      <c r="AY195" s="91" t="e">
        <f ca="true">+IF(AND(ISNUMBER(OFFSET('Sanitation Data'!$I$12,0,10*ROW('Sanitation Data'!I189))),'Data Summary'!DN195="Yes"),OFFSET('Sanitation Data'!$I$12,0,10*ROW('Sanitation Data'!I189)),NA())</f>
        <v>#N/A</v>
      </c>
      <c r="AZ195" s="92" t="e">
        <f ca="true">+IF(AND(ISNUMBER(OFFSET('Hygiene Data'!$D$5,0,10*ROW('Hygiene Data'!D189))),'Data Summary'!DO195="Yes"),OFFSET('Hygiene Data'!$D$5,0,10*ROW('Hygiene Data'!D189)),NA())</f>
        <v>#N/A</v>
      </c>
      <c r="BA195" s="92" t="e">
        <f ca="true">+IF(AND(ISNUMBER(OFFSET('Hygiene Data'!$D$7,0,10*ROW('Hygiene Data'!D189))),'Data Summary'!DP195="Yes"),OFFSET('Hygiene Data'!$D$7,0,10*ROW('Hygiene Data'!D189)),NA())</f>
        <v>#N/A</v>
      </c>
      <c r="BB195" s="92" t="e">
        <f ca="true">+IF(AND(ISNUMBER(OFFSET('Hygiene Data'!$D$9,0,10*ROW('Hygiene Data'!D189))),'Data Summary'!DQ195="Yes"),OFFSET('Hygiene Data'!$D$9,0,10*ROW('Hygiene Data'!D189)),NA())</f>
        <v>#N/A</v>
      </c>
      <c r="BC195" s="92" t="e">
        <f ca="true">+IF(AND(ISNUMBER(OFFSET('Hygiene Data'!$E$5,0,10*ROW('Hygiene Data'!E189))),'Data Summary'!DR195="Yes"),OFFSET('Hygiene Data'!$E$5,0,10*ROW('Hygiene Data'!E189)),NA())</f>
        <v>#N/A</v>
      </c>
      <c r="BD195" s="92" t="e">
        <f ca="true">+IF(AND(ISNUMBER(OFFSET('Hygiene Data'!$E$7,0,10*ROW('Hygiene Data'!E189))),'Data Summary'!DS195="Yes"),OFFSET('Hygiene Data'!$E$7,0,10*ROW('Hygiene Data'!E189)),NA())</f>
        <v>#N/A</v>
      </c>
      <c r="BE195" s="92" t="e">
        <f ca="true">+IF(AND(ISNUMBER(OFFSET('Hygiene Data'!$E$9,0,10*ROW('Hygiene Data'!E189))),'Data Summary'!DT195="Yes"),OFFSET('Hygiene Data'!$E$9,0,10*ROW('Hygiene Data'!E189)),NA())</f>
        <v>#N/A</v>
      </c>
      <c r="BF195" s="92" t="e">
        <f ca="true">+IF(AND(ISNUMBER(OFFSET('Hygiene Data'!$F$5,0,10*ROW('Hygiene Data'!F189))),'Data Summary'!DU195="Yes"),OFFSET('Hygiene Data'!$F$5,0,10*ROW('Hygiene Data'!F189)),NA())</f>
        <v>#N/A</v>
      </c>
      <c r="BG195" s="92" t="e">
        <f ca="true">+IF(AND(ISNUMBER(OFFSET('Hygiene Data'!$F$7,0,10*ROW('Hygiene Data'!F189))),'Data Summary'!DV195="Yes"),OFFSET('Hygiene Data'!$F$7,0,10*ROW('Hygiene Data'!F189)),NA())</f>
        <v>#N/A</v>
      </c>
      <c r="BH195" s="92" t="e">
        <f ca="true">+IF(AND(ISNUMBER(OFFSET('Hygiene Data'!$F$9,0,10*ROW('Hygiene Data'!F189))),'Data Summary'!DW195="Yes"),OFFSET('Hygiene Data'!$F$9,0,10*ROW('Hygiene Data'!F189)),NA())</f>
        <v>#N/A</v>
      </c>
      <c r="BI195" s="92" t="e">
        <f ca="true">+IF(AND(ISNUMBER(OFFSET('Hygiene Data'!$G$5,0,10*ROW('Hygiene Data'!G189))),'Data Summary'!DX195="Yes"),OFFSET('Hygiene Data'!$G$5,0,10*ROW('Hygiene Data'!G189)),NA())</f>
        <v>#N/A</v>
      </c>
      <c r="BJ195" s="92" t="e">
        <f ca="true">+IF(AND(ISNUMBER(OFFSET('Hygiene Data'!$G$7,0,10*ROW('Hygiene Data'!G189))),'Data Summary'!DY195="Yes"),OFFSET('Hygiene Data'!$G$7,0,10*ROW('Hygiene Data'!G189)),NA())</f>
        <v>#N/A</v>
      </c>
      <c r="BK195" s="92" t="e">
        <f ca="true">+IF(AND(ISNUMBER(OFFSET('Hygiene Data'!$G$9,0,10*ROW('Hygiene Data'!G189))),'Data Summary'!DZ195="Yes"),OFFSET('Hygiene Data'!$G$9,0,10*ROW('Hygiene Data'!G189)),NA())</f>
        <v>#N/A</v>
      </c>
      <c r="BL195" s="92" t="e">
        <f ca="true">+IF(AND(ISNUMBER(OFFSET('Hygiene Data'!$H$5,0,10*ROW('Hygiene Data'!H189))),'Data Summary'!EA195="Yes"),OFFSET('Hygiene Data'!$H$5,0,10*ROW('Hygiene Data'!H189)),NA())</f>
        <v>#N/A</v>
      </c>
      <c r="BM195" s="92" t="e">
        <f ca="true">+IF(AND(ISNUMBER(OFFSET('Hygiene Data'!$H$7,0,10*ROW('Hygiene Data'!H189))),'Data Summary'!EB195="Yes"),OFFSET('Hygiene Data'!$H$7,0,10*ROW('Hygiene Data'!H189)),NA())</f>
        <v>#N/A</v>
      </c>
      <c r="BN195" s="92" t="e">
        <f ca="true">+IF(AND(ISNUMBER(OFFSET('Hygiene Data'!$H$9,0,10*ROW('Hygiene Data'!H189))),'Data Summary'!EC195="Yes"),OFFSET('Hygiene Data'!$H$9,0,10*ROW('Hygiene Data'!H189)),NA())</f>
        <v>#N/A</v>
      </c>
      <c r="BO195" s="92" t="e">
        <f ca="true">+IF(AND(ISNUMBER(OFFSET('Hygiene Data'!$I$5,0,10*ROW('Hygiene Data'!I189))),'Data Summary'!ED195="Yes"),OFFSET('Hygiene Data'!$I$5,0,10*ROW('Hygiene Data'!I189)),NA())</f>
        <v>#N/A</v>
      </c>
      <c r="BP195" s="92" t="e">
        <f ca="true">+IF(AND(ISNUMBER(OFFSET('Hygiene Data'!$I$7,0,10*ROW('Hygiene Data'!I189))),'Data Summary'!EE195="Yes"),OFFSET('Hygiene Data'!$I$7,0,10*ROW('Hygiene Data'!I189)),NA())</f>
        <v>#N/A</v>
      </c>
      <c r="BQ195" s="92"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4" t="str">
        <f ca="true">+IF(ISTEXT('Data Summary'!B196),'Data Summary'!B196,"")</f>
        <v/>
      </c>
      <c r="C196" s="327" t="e">
        <f ca="true">+VALUE('Data Summary'!C196)</f>
        <v>#VALUE!</v>
      </c>
      <c r="D196" s="90" t="e">
        <f ca="true">+IF(AND(ISNUMBER(OFFSET('Water Data'!$D$4,0,10*ROW('Water Data'!D190))),'Data Summary'!BS196="Yes"),100-OFFSET('Water Data'!$D$4,0,10*ROW('Water Data'!D190)),NA())</f>
        <v>#N/A</v>
      </c>
      <c r="E196" s="90" t="e">
        <f ca="true">+IF(AND(ISNUMBER(OFFSET('Water Data'!$D$6,0,10*ROW('Water Data'!D190))),'Data Summary'!BT196="Yes"),OFFSET('Water Data'!$D$6,0,10*ROW('Water Data'!D190)),NA())</f>
        <v>#N/A</v>
      </c>
      <c r="F196" s="90" t="e">
        <f ca="true">+IF(AND(ISNUMBER(OFFSET('Water Data'!$D$9,0,10*ROW('Water Data'!D190))),'Data Summary'!BU196="Yes"),OFFSET('Water Data'!$D$9,0,10*ROW('Water Data'!D190)),NA())</f>
        <v>#N/A</v>
      </c>
      <c r="G196" s="90" t="e">
        <f ca="true">+IF(AND(ISNUMBER(OFFSET('Water Data'!$E$4,0,10*ROW('Water Data'!E190))),'Data Summary'!BV196="Yes"),100-OFFSET('Water Data'!$E$4,0,10*ROW('Water Data'!E190)),NA())</f>
        <v>#N/A</v>
      </c>
      <c r="H196" s="90" t="e">
        <f ca="true">+IF(AND(ISNUMBER(OFFSET('Water Data'!$E$6,0,10*ROW('Water Data'!E190))),'Data Summary'!BW196="Yes"),OFFSET('Water Data'!$E$6,0,10*ROW('Water Data'!E190)),NA())</f>
        <v>#N/A</v>
      </c>
      <c r="I196" s="90" t="e">
        <f ca="true">+IF(AND(ISNUMBER(OFFSET('Water Data'!$E$9,0,10*ROW('Water Data'!E190))),'Data Summary'!BX196="Yes"),OFFSET('Water Data'!$E$9,0,10*ROW('Water Data'!E190)),NA())</f>
        <v>#N/A</v>
      </c>
      <c r="J196" s="90" t="e">
        <f ca="true">+IF(AND(ISNUMBER(OFFSET('Water Data'!$F$4,0,10*ROW('Water Data'!F190))),'Data Summary'!BY196="Yes"),100-OFFSET('Water Data'!$F$4,0,10*ROW('Water Data'!F190)),NA())</f>
        <v>#N/A</v>
      </c>
      <c r="K196" s="90" t="e">
        <f ca="true">+IF(AND(ISNUMBER(OFFSET('Water Data'!$F$6,0,10*ROW('Water Data'!F190))),'Data Summary'!BZ196="Yes"),OFFSET('Water Data'!$F$6,0,10*ROW('Water Data'!F190)),NA())</f>
        <v>#N/A</v>
      </c>
      <c r="L196" s="90" t="e">
        <f ca="true">+IF(AND(ISNUMBER(OFFSET('Water Data'!$F$9,0,10*ROW('Water Data'!F190))),'Data Summary'!CA196="Yes"),OFFSET('Water Data'!$F$9,0,10*ROW('Water Data'!F190)),NA())</f>
        <v>#N/A</v>
      </c>
      <c r="M196" s="90" t="e">
        <f ca="true">+IF(AND(ISNUMBER(OFFSET('Water Data'!$G$4,0,10*ROW('Water Data'!G190))),'Data Summary'!CB196="Yes"),100-OFFSET('Water Data'!$G$4,0,10*ROW('Water Data'!G190)),NA())</f>
        <v>#N/A</v>
      </c>
      <c r="N196" s="90" t="e">
        <f ca="true">+IF(AND(ISNUMBER(OFFSET('Water Data'!$G$6,0,10*ROW('Water Data'!G190))),'Data Summary'!CC196="Yes"),OFFSET('Water Data'!$G$6,0,10*ROW('Water Data'!G190)),NA())</f>
        <v>#N/A</v>
      </c>
      <c r="O196" s="90" t="e">
        <f ca="true">+IF(AND(ISNUMBER(OFFSET('Water Data'!$G$9,0,10*ROW('Water Data'!G190))),'Data Summary'!CD196="Yes"),OFFSET('Water Data'!$G$9,0,10*ROW('Water Data'!G190)),NA())</f>
        <v>#N/A</v>
      </c>
      <c r="P196" s="90" t="e">
        <f ca="true">+IF(AND(ISNUMBER(OFFSET('Water Data'!$H$4,0,10*ROW('Water Data'!H190))),'Data Summary'!CE196="Yes"),100-OFFSET('Water Data'!$H$4,0,10*ROW('Water Data'!H190)),NA())</f>
        <v>#N/A</v>
      </c>
      <c r="Q196" s="90" t="e">
        <f ca="true">+IF(AND(ISNUMBER(OFFSET('Water Data'!$H$6,0,10*ROW('Water Data'!H190))),'Data Summary'!CF196="Yes"),OFFSET('Water Data'!$H$6,0,10*ROW('Water Data'!H190)),NA())</f>
        <v>#N/A</v>
      </c>
      <c r="R196" s="90" t="e">
        <f ca="true">+IF(AND(ISNUMBER(OFFSET('Water Data'!$H$9,0,10*ROW('Water Data'!H190))),'Data Summary'!CG196="Yes"),OFFSET('Water Data'!$H$9,0,10*ROW('Water Data'!H190)),NA())</f>
        <v>#N/A</v>
      </c>
      <c r="S196" s="90" t="e">
        <f ca="true">+IF(AND(ISNUMBER(OFFSET('Water Data'!$I$4,0,10*ROW('Water Data'!I190))),'Data Summary'!CH196="Yes"),100-OFFSET('Water Data'!$I$4,0,10*ROW('Water Data'!I190)),NA())</f>
        <v>#N/A</v>
      </c>
      <c r="T196" s="90" t="e">
        <f ca="true">+IF(AND(ISNUMBER(OFFSET('Water Data'!$I$6,0,10*ROW('Water Data'!I190))),'Data Summary'!CI196="Yes"),OFFSET('Water Data'!$I$6,0,10*ROW('Water Data'!I190)),NA())</f>
        <v>#N/A</v>
      </c>
      <c r="U196" s="90" t="e">
        <f ca="true">+IF(AND(ISNUMBER(OFFSET('Water Data'!$I$9,0,10*ROW('Water Data'!I190))),'Data Summary'!CJ196="Yes"),OFFSET('Water Data'!$I$9,0,10*ROW('Water Data'!I190)),NA())</f>
        <v>#N/A</v>
      </c>
      <c r="V196" s="91" t="e">
        <f ca="true">+IF(AND(ISNUMBER(OFFSET('Sanitation Data'!$D$4,0,10*ROW('Sanitation Data'!D190))),'Data Summary'!CK196="Yes"),100-OFFSET('Sanitation Data'!$D$4,0,10*ROW('Sanitation Data'!D190)),NA())</f>
        <v>#N/A</v>
      </c>
      <c r="W196" s="91" t="e">
        <f ca="true">+IF(AND(ISNUMBER(OFFSET('Sanitation Data'!$D$6,0,10*ROW('Sanitation Data'!D190))),'Data Summary'!CL196="Yes"),OFFSET('Sanitation Data'!$D$6,0,10*ROW('Sanitation Data'!D190)),NA())</f>
        <v>#N/A</v>
      </c>
      <c r="X196" s="91" t="e">
        <f ca="true">+IF(AND(ISNUMBER(OFFSET('Sanitation Data'!$D$10,0,10*ROW('Sanitation Data'!D190))),'Data Summary'!CM196="Yes"),OFFSET('Sanitation Data'!$D$10,0,10*ROW('Sanitation Data'!D190)),NA())</f>
        <v>#N/A</v>
      </c>
      <c r="Y196" s="91" t="e">
        <f ca="true">+IF(AND(ISNUMBER(OFFSET('Sanitation Data'!$D$11,0,10*ROW('Sanitation Data'!D190))),'Data Summary'!CN196="Yes"),OFFSET('Sanitation Data'!$D$11,0,10*ROW('Sanitation Data'!D190)),NA())</f>
        <v>#N/A</v>
      </c>
      <c r="Z196" s="91" t="e">
        <f ca="true">+IF(AND(ISNUMBER(OFFSET('Sanitation Data'!$D$12,0,10*ROW('Sanitation Data'!D190))),'Data Summary'!CO196="Yes"),OFFSET('Sanitation Data'!$D$12,0,10*ROW('Sanitation Data'!D190)),NA())</f>
        <v>#N/A</v>
      </c>
      <c r="AA196" s="91" t="e">
        <f ca="true">+IF(AND(ISNUMBER(OFFSET('Sanitation Data'!$E$4,0,10*ROW('Sanitation Data'!E190))),'Data Summary'!CP196="Yes"),100-OFFSET('Sanitation Data'!$E$4,0,10*ROW('Sanitation Data'!E190)),NA())</f>
        <v>#N/A</v>
      </c>
      <c r="AB196" s="91" t="e">
        <f ca="true">+IF(AND(ISNUMBER(OFFSET('Sanitation Data'!$E$6,0,10*ROW('Sanitation Data'!E190))),'Data Summary'!CQ196="Yes"),OFFSET('Sanitation Data'!$E$6,0,10*ROW('Sanitation Data'!E190)),NA())</f>
        <v>#N/A</v>
      </c>
      <c r="AC196" s="91" t="e">
        <f ca="true">+IF(AND(ISNUMBER(OFFSET('Sanitation Data'!$E$10,0,10*ROW('Sanitation Data'!E190))),'Data Summary'!CR196="Yes"),OFFSET('Sanitation Data'!$E$10,0,10*ROW('Sanitation Data'!E190)),NA())</f>
        <v>#N/A</v>
      </c>
      <c r="AD196" s="91" t="e">
        <f ca="true">+IF(AND(ISNUMBER(OFFSET('Sanitation Data'!$E$11,0,10*ROW('Sanitation Data'!E190))),'Data Summary'!CS196="Yes"),OFFSET('Sanitation Data'!$E$11,0,10*ROW('Sanitation Data'!E190)),NA())</f>
        <v>#N/A</v>
      </c>
      <c r="AE196" s="91" t="e">
        <f ca="true">+IF(AND(ISNUMBER(OFFSET('Sanitation Data'!$E$12,0,10*ROW('Sanitation Data'!E190))),'Data Summary'!CT196="Yes"),OFFSET('Sanitation Data'!$E$12,0,10*ROW('Sanitation Data'!E190)),NA())</f>
        <v>#N/A</v>
      </c>
      <c r="AF196" s="91" t="e">
        <f ca="true">+IF(AND(ISNUMBER(OFFSET('Sanitation Data'!$F$4,0,10*ROW('Sanitation Data'!F190))),'Data Summary'!CU196="Yes"),100-OFFSET('Sanitation Data'!$F$4,0,10*ROW('Sanitation Data'!F190)),NA())</f>
        <v>#N/A</v>
      </c>
      <c r="AG196" s="91" t="e">
        <f ca="true">+IF(AND(ISNUMBER(OFFSET('Sanitation Data'!$F$6,0,10*ROW('Sanitation Data'!F190))),'Data Summary'!CV196="Yes"),OFFSET('Sanitation Data'!$F$6,0,10*ROW('Sanitation Data'!F190)),NA())</f>
        <v>#N/A</v>
      </c>
      <c r="AH196" s="91" t="e">
        <f ca="true">+IF(AND(ISNUMBER(OFFSET('Sanitation Data'!$F$10,0,10*ROW('Sanitation Data'!F190))),'Data Summary'!CW196="Yes"),OFFSET('Sanitation Data'!$F$10,0,10*ROW('Sanitation Data'!F190)),NA())</f>
        <v>#N/A</v>
      </c>
      <c r="AI196" s="91" t="e">
        <f ca="true">+IF(AND(ISNUMBER(OFFSET('Sanitation Data'!$F$11,0,10*ROW('Sanitation Data'!F190))),'Data Summary'!CX196="Yes"),OFFSET('Sanitation Data'!$F$11,0,10*ROW('Sanitation Data'!F190)),NA())</f>
        <v>#N/A</v>
      </c>
      <c r="AJ196" s="91" t="e">
        <f ca="true">+IF(AND(ISNUMBER(OFFSET('Sanitation Data'!$F$12,0,10*ROW('Sanitation Data'!F190))),'Data Summary'!CY196="Yes"),OFFSET('Sanitation Data'!$F$12,0,10*ROW('Sanitation Data'!F190)),NA())</f>
        <v>#N/A</v>
      </c>
      <c r="AK196" s="91" t="e">
        <f ca="true">+IF(AND(ISNUMBER(OFFSET('Sanitation Data'!$G$4,0,10*ROW('Sanitation Data'!G190))),'Data Summary'!CZ196="Yes"),100-OFFSET('Sanitation Data'!$G$4,0,10*ROW('Sanitation Data'!G190)),NA())</f>
        <v>#N/A</v>
      </c>
      <c r="AL196" s="91" t="e">
        <f ca="true">+IF(AND(ISNUMBER(OFFSET('Sanitation Data'!$G$6,0,10*ROW('Sanitation Data'!G190))),'Data Summary'!DA196="Yes"),OFFSET('Sanitation Data'!$G$6,0,10*ROW('Sanitation Data'!G190)),NA())</f>
        <v>#N/A</v>
      </c>
      <c r="AM196" s="91" t="e">
        <f ca="true">+IF(AND(ISNUMBER(OFFSET('Sanitation Data'!$G$10,0,10*ROW('Sanitation Data'!G190))),'Data Summary'!DB196="Yes"),OFFSET('Sanitation Data'!$G$10,0,10*ROW('Sanitation Data'!G190)),NA())</f>
        <v>#N/A</v>
      </c>
      <c r="AN196" s="91" t="e">
        <f ca="true">+IF(AND(ISNUMBER(OFFSET('Sanitation Data'!$G$11,0,10*ROW('Sanitation Data'!G190))),'Data Summary'!DC196="Yes"),OFFSET('Sanitation Data'!$G$11,0,10*ROW('Sanitation Data'!G190)),NA())</f>
        <v>#N/A</v>
      </c>
      <c r="AO196" s="91" t="e">
        <f ca="true">+IF(AND(ISNUMBER(OFFSET('Sanitation Data'!$G$12,0,10*ROW('Sanitation Data'!G190))),'Data Summary'!DD196="Yes"),OFFSET('Sanitation Data'!$G$12,0,10*ROW('Sanitation Data'!G190)),NA())</f>
        <v>#N/A</v>
      </c>
      <c r="AP196" s="91" t="e">
        <f ca="true">+IF(AND(ISNUMBER(OFFSET('Sanitation Data'!$H$4,0,10*ROW('Sanitation Data'!H190))),'Data Summary'!DE196="Yes"),100-OFFSET('Sanitation Data'!$H$4,0,10*ROW('Sanitation Data'!H190)),NA())</f>
        <v>#N/A</v>
      </c>
      <c r="AQ196" s="91" t="e">
        <f ca="true">+IF(AND(ISNUMBER(OFFSET('Sanitation Data'!$H$6,0,10*ROW('Sanitation Data'!H190))),'Data Summary'!DF196="Yes"),OFFSET('Sanitation Data'!$H$6,0,10*ROW('Sanitation Data'!H190)),NA())</f>
        <v>#N/A</v>
      </c>
      <c r="AR196" s="91" t="e">
        <f ca="true">+IF(AND(ISNUMBER(OFFSET('Sanitation Data'!$H$10,0,10*ROW('Sanitation Data'!H190))),'Data Summary'!DG196="Yes"),OFFSET('Sanitation Data'!$H$10,0,10*ROW('Sanitation Data'!H190)),NA())</f>
        <v>#N/A</v>
      </c>
      <c r="AS196" s="91" t="e">
        <f ca="true">+IF(AND(ISNUMBER(OFFSET('Sanitation Data'!$H$11,0,10*ROW('Sanitation Data'!H190))),'Data Summary'!DH196="Yes"),OFFSET('Sanitation Data'!$H$11,0,10*ROW('Sanitation Data'!H190)),NA())</f>
        <v>#N/A</v>
      </c>
      <c r="AT196" s="91" t="e">
        <f ca="true">+IF(AND(ISNUMBER(OFFSET('Sanitation Data'!$H$12,0,10*ROW('Sanitation Data'!H190))),'Data Summary'!DI196="Yes"),OFFSET('Sanitation Data'!$H$12,0,10*ROW('Sanitation Data'!H190)),NA())</f>
        <v>#N/A</v>
      </c>
      <c r="AU196" s="91" t="e">
        <f ca="true">+IF(AND(ISNUMBER(OFFSET('Sanitation Data'!$I$4,0,10*ROW('Sanitation Data'!I190))),'Data Summary'!DJ196="Yes"),100-OFFSET('Sanitation Data'!$I$4,0,10*ROW('Sanitation Data'!I190)),NA())</f>
        <v>#N/A</v>
      </c>
      <c r="AV196" s="91" t="e">
        <f ca="true">+IF(AND(ISNUMBER(OFFSET('Sanitation Data'!$I$6,0,10*ROW('Sanitation Data'!I190))),'Data Summary'!DK196="Yes"),OFFSET('Sanitation Data'!$I$6,0,10*ROW('Sanitation Data'!I190)),NA())</f>
        <v>#N/A</v>
      </c>
      <c r="AW196" s="91" t="e">
        <f ca="true">+IF(AND(ISNUMBER(OFFSET('Sanitation Data'!$I$10,0,10*ROW('Sanitation Data'!I190))),'Data Summary'!DL196="Yes"),OFFSET('Sanitation Data'!$I$10,0,10*ROW('Sanitation Data'!I190)),NA())</f>
        <v>#N/A</v>
      </c>
      <c r="AX196" s="91" t="e">
        <f ca="true">+IF(AND(ISNUMBER(OFFSET('Sanitation Data'!$I$11,0,10*ROW('Sanitation Data'!I190))),'Data Summary'!DM196="Yes"),OFFSET('Sanitation Data'!$I$11,0,10*ROW('Sanitation Data'!I190)),NA())</f>
        <v>#N/A</v>
      </c>
      <c r="AY196" s="91" t="e">
        <f ca="true">+IF(AND(ISNUMBER(OFFSET('Sanitation Data'!$I$12,0,10*ROW('Sanitation Data'!I190))),'Data Summary'!DN196="Yes"),OFFSET('Sanitation Data'!$I$12,0,10*ROW('Sanitation Data'!I190)),NA())</f>
        <v>#N/A</v>
      </c>
      <c r="AZ196" s="92" t="e">
        <f ca="true">+IF(AND(ISNUMBER(OFFSET('Hygiene Data'!$D$5,0,10*ROW('Hygiene Data'!D190))),'Data Summary'!DO196="Yes"),OFFSET('Hygiene Data'!$D$5,0,10*ROW('Hygiene Data'!D190)),NA())</f>
        <v>#N/A</v>
      </c>
      <c r="BA196" s="92" t="e">
        <f ca="true">+IF(AND(ISNUMBER(OFFSET('Hygiene Data'!$D$7,0,10*ROW('Hygiene Data'!D190))),'Data Summary'!DP196="Yes"),OFFSET('Hygiene Data'!$D$7,0,10*ROW('Hygiene Data'!D190)),NA())</f>
        <v>#N/A</v>
      </c>
      <c r="BB196" s="92" t="e">
        <f ca="true">+IF(AND(ISNUMBER(OFFSET('Hygiene Data'!$D$9,0,10*ROW('Hygiene Data'!D190))),'Data Summary'!DQ196="Yes"),OFFSET('Hygiene Data'!$D$9,0,10*ROW('Hygiene Data'!D190)),NA())</f>
        <v>#N/A</v>
      </c>
      <c r="BC196" s="92" t="e">
        <f ca="true">+IF(AND(ISNUMBER(OFFSET('Hygiene Data'!$E$5,0,10*ROW('Hygiene Data'!E190))),'Data Summary'!DR196="Yes"),OFFSET('Hygiene Data'!$E$5,0,10*ROW('Hygiene Data'!E190)),NA())</f>
        <v>#N/A</v>
      </c>
      <c r="BD196" s="92" t="e">
        <f ca="true">+IF(AND(ISNUMBER(OFFSET('Hygiene Data'!$E$7,0,10*ROW('Hygiene Data'!E190))),'Data Summary'!DS196="Yes"),OFFSET('Hygiene Data'!$E$7,0,10*ROW('Hygiene Data'!E190)),NA())</f>
        <v>#N/A</v>
      </c>
      <c r="BE196" s="92" t="e">
        <f ca="true">+IF(AND(ISNUMBER(OFFSET('Hygiene Data'!$E$9,0,10*ROW('Hygiene Data'!E190))),'Data Summary'!DT196="Yes"),OFFSET('Hygiene Data'!$E$9,0,10*ROW('Hygiene Data'!E190)),NA())</f>
        <v>#N/A</v>
      </c>
      <c r="BF196" s="92" t="e">
        <f ca="true">+IF(AND(ISNUMBER(OFFSET('Hygiene Data'!$F$5,0,10*ROW('Hygiene Data'!F190))),'Data Summary'!DU196="Yes"),OFFSET('Hygiene Data'!$F$5,0,10*ROW('Hygiene Data'!F190)),NA())</f>
        <v>#N/A</v>
      </c>
      <c r="BG196" s="92" t="e">
        <f ca="true">+IF(AND(ISNUMBER(OFFSET('Hygiene Data'!$F$7,0,10*ROW('Hygiene Data'!F190))),'Data Summary'!DV196="Yes"),OFFSET('Hygiene Data'!$F$7,0,10*ROW('Hygiene Data'!F190)),NA())</f>
        <v>#N/A</v>
      </c>
      <c r="BH196" s="92" t="e">
        <f ca="true">+IF(AND(ISNUMBER(OFFSET('Hygiene Data'!$F$9,0,10*ROW('Hygiene Data'!F190))),'Data Summary'!DW196="Yes"),OFFSET('Hygiene Data'!$F$9,0,10*ROW('Hygiene Data'!F190)),NA())</f>
        <v>#N/A</v>
      </c>
      <c r="BI196" s="92" t="e">
        <f ca="true">+IF(AND(ISNUMBER(OFFSET('Hygiene Data'!$G$5,0,10*ROW('Hygiene Data'!G190))),'Data Summary'!DX196="Yes"),OFFSET('Hygiene Data'!$G$5,0,10*ROW('Hygiene Data'!G190)),NA())</f>
        <v>#N/A</v>
      </c>
      <c r="BJ196" s="92" t="e">
        <f ca="true">+IF(AND(ISNUMBER(OFFSET('Hygiene Data'!$G$7,0,10*ROW('Hygiene Data'!G190))),'Data Summary'!DY196="Yes"),OFFSET('Hygiene Data'!$G$7,0,10*ROW('Hygiene Data'!G190)),NA())</f>
        <v>#N/A</v>
      </c>
      <c r="BK196" s="92" t="e">
        <f ca="true">+IF(AND(ISNUMBER(OFFSET('Hygiene Data'!$G$9,0,10*ROW('Hygiene Data'!G190))),'Data Summary'!DZ196="Yes"),OFFSET('Hygiene Data'!$G$9,0,10*ROW('Hygiene Data'!G190)),NA())</f>
        <v>#N/A</v>
      </c>
      <c r="BL196" s="92" t="e">
        <f ca="true">+IF(AND(ISNUMBER(OFFSET('Hygiene Data'!$H$5,0,10*ROW('Hygiene Data'!H190))),'Data Summary'!EA196="Yes"),OFFSET('Hygiene Data'!$H$5,0,10*ROW('Hygiene Data'!H190)),NA())</f>
        <v>#N/A</v>
      </c>
      <c r="BM196" s="92" t="e">
        <f ca="true">+IF(AND(ISNUMBER(OFFSET('Hygiene Data'!$H$7,0,10*ROW('Hygiene Data'!H190))),'Data Summary'!EB196="Yes"),OFFSET('Hygiene Data'!$H$7,0,10*ROW('Hygiene Data'!H190)),NA())</f>
        <v>#N/A</v>
      </c>
      <c r="BN196" s="92" t="e">
        <f ca="true">+IF(AND(ISNUMBER(OFFSET('Hygiene Data'!$H$9,0,10*ROW('Hygiene Data'!H190))),'Data Summary'!EC196="Yes"),OFFSET('Hygiene Data'!$H$9,0,10*ROW('Hygiene Data'!H190)),NA())</f>
        <v>#N/A</v>
      </c>
      <c r="BO196" s="92" t="e">
        <f ca="true">+IF(AND(ISNUMBER(OFFSET('Hygiene Data'!$I$5,0,10*ROW('Hygiene Data'!I190))),'Data Summary'!ED196="Yes"),OFFSET('Hygiene Data'!$I$5,0,10*ROW('Hygiene Data'!I190)),NA())</f>
        <v>#N/A</v>
      </c>
      <c r="BP196" s="92" t="e">
        <f ca="true">+IF(AND(ISNUMBER(OFFSET('Hygiene Data'!$I$7,0,10*ROW('Hygiene Data'!I190))),'Data Summary'!EE196="Yes"),OFFSET('Hygiene Data'!$I$7,0,10*ROW('Hygiene Data'!I190)),NA())</f>
        <v>#N/A</v>
      </c>
      <c r="BQ196" s="92"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4" t="str">
        <f ca="true">+IF(ISTEXT('Data Summary'!B197),'Data Summary'!B197,"")</f>
        <v/>
      </c>
      <c r="C197" s="327" t="e">
        <f ca="true">+VALUE('Data Summary'!C197)</f>
        <v>#VALUE!</v>
      </c>
      <c r="D197" s="90" t="e">
        <f ca="true">+IF(AND(ISNUMBER(OFFSET('Water Data'!$D$4,0,10*ROW('Water Data'!D191))),'Data Summary'!BS197="Yes"),100-OFFSET('Water Data'!$D$4,0,10*ROW('Water Data'!D191)),NA())</f>
        <v>#N/A</v>
      </c>
      <c r="E197" s="90" t="e">
        <f ca="true">+IF(AND(ISNUMBER(OFFSET('Water Data'!$D$6,0,10*ROW('Water Data'!D191))),'Data Summary'!BT197="Yes"),OFFSET('Water Data'!$D$6,0,10*ROW('Water Data'!D191)),NA())</f>
        <v>#N/A</v>
      </c>
      <c r="F197" s="90" t="e">
        <f ca="true">+IF(AND(ISNUMBER(OFFSET('Water Data'!$D$9,0,10*ROW('Water Data'!D191))),'Data Summary'!BU197="Yes"),OFFSET('Water Data'!$D$9,0,10*ROW('Water Data'!D191)),NA())</f>
        <v>#N/A</v>
      </c>
      <c r="G197" s="90" t="e">
        <f ca="true">+IF(AND(ISNUMBER(OFFSET('Water Data'!$E$4,0,10*ROW('Water Data'!E191))),'Data Summary'!BV197="Yes"),100-OFFSET('Water Data'!$E$4,0,10*ROW('Water Data'!E191)),NA())</f>
        <v>#N/A</v>
      </c>
      <c r="H197" s="90" t="e">
        <f ca="true">+IF(AND(ISNUMBER(OFFSET('Water Data'!$E$6,0,10*ROW('Water Data'!E191))),'Data Summary'!BW197="Yes"),OFFSET('Water Data'!$E$6,0,10*ROW('Water Data'!E191)),NA())</f>
        <v>#N/A</v>
      </c>
      <c r="I197" s="90" t="e">
        <f ca="true">+IF(AND(ISNUMBER(OFFSET('Water Data'!$E$9,0,10*ROW('Water Data'!E191))),'Data Summary'!BX197="Yes"),OFFSET('Water Data'!$E$9,0,10*ROW('Water Data'!E191)),NA())</f>
        <v>#N/A</v>
      </c>
      <c r="J197" s="90" t="e">
        <f ca="true">+IF(AND(ISNUMBER(OFFSET('Water Data'!$F$4,0,10*ROW('Water Data'!F191))),'Data Summary'!BY197="Yes"),100-OFFSET('Water Data'!$F$4,0,10*ROW('Water Data'!F191)),NA())</f>
        <v>#N/A</v>
      </c>
      <c r="K197" s="90" t="e">
        <f ca="true">+IF(AND(ISNUMBER(OFFSET('Water Data'!$F$6,0,10*ROW('Water Data'!F191))),'Data Summary'!BZ197="Yes"),OFFSET('Water Data'!$F$6,0,10*ROW('Water Data'!F191)),NA())</f>
        <v>#N/A</v>
      </c>
      <c r="L197" s="90" t="e">
        <f ca="true">+IF(AND(ISNUMBER(OFFSET('Water Data'!$F$9,0,10*ROW('Water Data'!F191))),'Data Summary'!CA197="Yes"),OFFSET('Water Data'!$F$9,0,10*ROW('Water Data'!F191)),NA())</f>
        <v>#N/A</v>
      </c>
      <c r="M197" s="90" t="e">
        <f ca="true">+IF(AND(ISNUMBER(OFFSET('Water Data'!$G$4,0,10*ROW('Water Data'!G191))),'Data Summary'!CB197="Yes"),100-OFFSET('Water Data'!$G$4,0,10*ROW('Water Data'!G191)),NA())</f>
        <v>#N/A</v>
      </c>
      <c r="N197" s="90" t="e">
        <f ca="true">+IF(AND(ISNUMBER(OFFSET('Water Data'!$G$6,0,10*ROW('Water Data'!G191))),'Data Summary'!CC197="Yes"),OFFSET('Water Data'!$G$6,0,10*ROW('Water Data'!G191)),NA())</f>
        <v>#N/A</v>
      </c>
      <c r="O197" s="90" t="e">
        <f ca="true">+IF(AND(ISNUMBER(OFFSET('Water Data'!$G$9,0,10*ROW('Water Data'!G191))),'Data Summary'!CD197="Yes"),OFFSET('Water Data'!$G$9,0,10*ROW('Water Data'!G191)),NA())</f>
        <v>#N/A</v>
      </c>
      <c r="P197" s="90" t="e">
        <f ca="true">+IF(AND(ISNUMBER(OFFSET('Water Data'!$H$4,0,10*ROW('Water Data'!H191))),'Data Summary'!CE197="Yes"),100-OFFSET('Water Data'!$H$4,0,10*ROW('Water Data'!H191)),NA())</f>
        <v>#N/A</v>
      </c>
      <c r="Q197" s="90" t="e">
        <f ca="true">+IF(AND(ISNUMBER(OFFSET('Water Data'!$H$6,0,10*ROW('Water Data'!H191))),'Data Summary'!CF197="Yes"),OFFSET('Water Data'!$H$6,0,10*ROW('Water Data'!H191)),NA())</f>
        <v>#N/A</v>
      </c>
      <c r="R197" s="90" t="e">
        <f ca="true">+IF(AND(ISNUMBER(OFFSET('Water Data'!$H$9,0,10*ROW('Water Data'!H191))),'Data Summary'!CG197="Yes"),OFFSET('Water Data'!$H$9,0,10*ROW('Water Data'!H191)),NA())</f>
        <v>#N/A</v>
      </c>
      <c r="S197" s="90" t="e">
        <f ca="true">+IF(AND(ISNUMBER(OFFSET('Water Data'!$I$4,0,10*ROW('Water Data'!I191))),'Data Summary'!CH197="Yes"),100-OFFSET('Water Data'!$I$4,0,10*ROW('Water Data'!I191)),NA())</f>
        <v>#N/A</v>
      </c>
      <c r="T197" s="90" t="e">
        <f ca="true">+IF(AND(ISNUMBER(OFFSET('Water Data'!$I$6,0,10*ROW('Water Data'!I191))),'Data Summary'!CI197="Yes"),OFFSET('Water Data'!$I$6,0,10*ROW('Water Data'!I191)),NA())</f>
        <v>#N/A</v>
      </c>
      <c r="U197" s="90" t="e">
        <f ca="true">+IF(AND(ISNUMBER(OFFSET('Water Data'!$I$9,0,10*ROW('Water Data'!I191))),'Data Summary'!CJ197="Yes"),OFFSET('Water Data'!$I$9,0,10*ROW('Water Data'!I191)),NA())</f>
        <v>#N/A</v>
      </c>
      <c r="V197" s="91" t="e">
        <f ca="true">+IF(AND(ISNUMBER(OFFSET('Sanitation Data'!$D$4,0,10*ROW('Sanitation Data'!D191))),'Data Summary'!CK197="Yes"),100-OFFSET('Sanitation Data'!$D$4,0,10*ROW('Sanitation Data'!D191)),NA())</f>
        <v>#N/A</v>
      </c>
      <c r="W197" s="91" t="e">
        <f ca="true">+IF(AND(ISNUMBER(OFFSET('Sanitation Data'!$D$6,0,10*ROW('Sanitation Data'!D191))),'Data Summary'!CL197="Yes"),OFFSET('Sanitation Data'!$D$6,0,10*ROW('Sanitation Data'!D191)),NA())</f>
        <v>#N/A</v>
      </c>
      <c r="X197" s="91" t="e">
        <f ca="true">+IF(AND(ISNUMBER(OFFSET('Sanitation Data'!$D$10,0,10*ROW('Sanitation Data'!D191))),'Data Summary'!CM197="Yes"),OFFSET('Sanitation Data'!$D$10,0,10*ROW('Sanitation Data'!D191)),NA())</f>
        <v>#N/A</v>
      </c>
      <c r="Y197" s="91" t="e">
        <f ca="true">+IF(AND(ISNUMBER(OFFSET('Sanitation Data'!$D$11,0,10*ROW('Sanitation Data'!D191))),'Data Summary'!CN197="Yes"),OFFSET('Sanitation Data'!$D$11,0,10*ROW('Sanitation Data'!D191)),NA())</f>
        <v>#N/A</v>
      </c>
      <c r="Z197" s="91" t="e">
        <f ca="true">+IF(AND(ISNUMBER(OFFSET('Sanitation Data'!$D$12,0,10*ROW('Sanitation Data'!D191))),'Data Summary'!CO197="Yes"),OFFSET('Sanitation Data'!$D$12,0,10*ROW('Sanitation Data'!D191)),NA())</f>
        <v>#N/A</v>
      </c>
      <c r="AA197" s="91" t="e">
        <f ca="true">+IF(AND(ISNUMBER(OFFSET('Sanitation Data'!$E$4,0,10*ROW('Sanitation Data'!E191))),'Data Summary'!CP197="Yes"),100-OFFSET('Sanitation Data'!$E$4,0,10*ROW('Sanitation Data'!E191)),NA())</f>
        <v>#N/A</v>
      </c>
      <c r="AB197" s="91" t="e">
        <f ca="true">+IF(AND(ISNUMBER(OFFSET('Sanitation Data'!$E$6,0,10*ROW('Sanitation Data'!E191))),'Data Summary'!CQ197="Yes"),OFFSET('Sanitation Data'!$E$6,0,10*ROW('Sanitation Data'!E191)),NA())</f>
        <v>#N/A</v>
      </c>
      <c r="AC197" s="91" t="e">
        <f ca="true">+IF(AND(ISNUMBER(OFFSET('Sanitation Data'!$E$10,0,10*ROW('Sanitation Data'!E191))),'Data Summary'!CR197="Yes"),OFFSET('Sanitation Data'!$E$10,0,10*ROW('Sanitation Data'!E191)),NA())</f>
        <v>#N/A</v>
      </c>
      <c r="AD197" s="91" t="e">
        <f ca="true">+IF(AND(ISNUMBER(OFFSET('Sanitation Data'!$E$11,0,10*ROW('Sanitation Data'!E191))),'Data Summary'!CS197="Yes"),OFFSET('Sanitation Data'!$E$11,0,10*ROW('Sanitation Data'!E191)),NA())</f>
        <v>#N/A</v>
      </c>
      <c r="AE197" s="91" t="e">
        <f ca="true">+IF(AND(ISNUMBER(OFFSET('Sanitation Data'!$E$12,0,10*ROW('Sanitation Data'!E191))),'Data Summary'!CT197="Yes"),OFFSET('Sanitation Data'!$E$12,0,10*ROW('Sanitation Data'!E191)),NA())</f>
        <v>#N/A</v>
      </c>
      <c r="AF197" s="91" t="e">
        <f ca="true">+IF(AND(ISNUMBER(OFFSET('Sanitation Data'!$F$4,0,10*ROW('Sanitation Data'!F191))),'Data Summary'!CU197="Yes"),100-OFFSET('Sanitation Data'!$F$4,0,10*ROW('Sanitation Data'!F191)),NA())</f>
        <v>#N/A</v>
      </c>
      <c r="AG197" s="91" t="e">
        <f ca="true">+IF(AND(ISNUMBER(OFFSET('Sanitation Data'!$F$6,0,10*ROW('Sanitation Data'!F191))),'Data Summary'!CV197="Yes"),OFFSET('Sanitation Data'!$F$6,0,10*ROW('Sanitation Data'!F191)),NA())</f>
        <v>#N/A</v>
      </c>
      <c r="AH197" s="91" t="e">
        <f ca="true">+IF(AND(ISNUMBER(OFFSET('Sanitation Data'!$F$10,0,10*ROW('Sanitation Data'!F191))),'Data Summary'!CW197="Yes"),OFFSET('Sanitation Data'!$F$10,0,10*ROW('Sanitation Data'!F191)),NA())</f>
        <v>#N/A</v>
      </c>
      <c r="AI197" s="91" t="e">
        <f ca="true">+IF(AND(ISNUMBER(OFFSET('Sanitation Data'!$F$11,0,10*ROW('Sanitation Data'!F191))),'Data Summary'!CX197="Yes"),OFFSET('Sanitation Data'!$F$11,0,10*ROW('Sanitation Data'!F191)),NA())</f>
        <v>#N/A</v>
      </c>
      <c r="AJ197" s="91" t="e">
        <f ca="true">+IF(AND(ISNUMBER(OFFSET('Sanitation Data'!$F$12,0,10*ROW('Sanitation Data'!F191))),'Data Summary'!CY197="Yes"),OFFSET('Sanitation Data'!$F$12,0,10*ROW('Sanitation Data'!F191)),NA())</f>
        <v>#N/A</v>
      </c>
      <c r="AK197" s="91" t="e">
        <f ca="true">+IF(AND(ISNUMBER(OFFSET('Sanitation Data'!$G$4,0,10*ROW('Sanitation Data'!G191))),'Data Summary'!CZ197="Yes"),100-OFFSET('Sanitation Data'!$G$4,0,10*ROW('Sanitation Data'!G191)),NA())</f>
        <v>#N/A</v>
      </c>
      <c r="AL197" s="91" t="e">
        <f ca="true">+IF(AND(ISNUMBER(OFFSET('Sanitation Data'!$G$6,0,10*ROW('Sanitation Data'!G191))),'Data Summary'!DA197="Yes"),OFFSET('Sanitation Data'!$G$6,0,10*ROW('Sanitation Data'!G191)),NA())</f>
        <v>#N/A</v>
      </c>
      <c r="AM197" s="91" t="e">
        <f ca="true">+IF(AND(ISNUMBER(OFFSET('Sanitation Data'!$G$10,0,10*ROW('Sanitation Data'!G191))),'Data Summary'!DB197="Yes"),OFFSET('Sanitation Data'!$G$10,0,10*ROW('Sanitation Data'!G191)),NA())</f>
        <v>#N/A</v>
      </c>
      <c r="AN197" s="91" t="e">
        <f ca="true">+IF(AND(ISNUMBER(OFFSET('Sanitation Data'!$G$11,0,10*ROW('Sanitation Data'!G191))),'Data Summary'!DC197="Yes"),OFFSET('Sanitation Data'!$G$11,0,10*ROW('Sanitation Data'!G191)),NA())</f>
        <v>#N/A</v>
      </c>
      <c r="AO197" s="91" t="e">
        <f ca="true">+IF(AND(ISNUMBER(OFFSET('Sanitation Data'!$G$12,0,10*ROW('Sanitation Data'!G191))),'Data Summary'!DD197="Yes"),OFFSET('Sanitation Data'!$G$12,0,10*ROW('Sanitation Data'!G191)),NA())</f>
        <v>#N/A</v>
      </c>
      <c r="AP197" s="91" t="e">
        <f ca="true">+IF(AND(ISNUMBER(OFFSET('Sanitation Data'!$H$4,0,10*ROW('Sanitation Data'!H191))),'Data Summary'!DE197="Yes"),100-OFFSET('Sanitation Data'!$H$4,0,10*ROW('Sanitation Data'!H191)),NA())</f>
        <v>#N/A</v>
      </c>
      <c r="AQ197" s="91" t="e">
        <f ca="true">+IF(AND(ISNUMBER(OFFSET('Sanitation Data'!$H$6,0,10*ROW('Sanitation Data'!H191))),'Data Summary'!DF197="Yes"),OFFSET('Sanitation Data'!$H$6,0,10*ROW('Sanitation Data'!H191)),NA())</f>
        <v>#N/A</v>
      </c>
      <c r="AR197" s="91" t="e">
        <f ca="true">+IF(AND(ISNUMBER(OFFSET('Sanitation Data'!$H$10,0,10*ROW('Sanitation Data'!H191))),'Data Summary'!DG197="Yes"),OFFSET('Sanitation Data'!$H$10,0,10*ROW('Sanitation Data'!H191)),NA())</f>
        <v>#N/A</v>
      </c>
      <c r="AS197" s="91" t="e">
        <f ca="true">+IF(AND(ISNUMBER(OFFSET('Sanitation Data'!$H$11,0,10*ROW('Sanitation Data'!H191))),'Data Summary'!DH197="Yes"),OFFSET('Sanitation Data'!$H$11,0,10*ROW('Sanitation Data'!H191)),NA())</f>
        <v>#N/A</v>
      </c>
      <c r="AT197" s="91" t="e">
        <f ca="true">+IF(AND(ISNUMBER(OFFSET('Sanitation Data'!$H$12,0,10*ROW('Sanitation Data'!H191))),'Data Summary'!DI197="Yes"),OFFSET('Sanitation Data'!$H$12,0,10*ROW('Sanitation Data'!H191)),NA())</f>
        <v>#N/A</v>
      </c>
      <c r="AU197" s="91" t="e">
        <f ca="true">+IF(AND(ISNUMBER(OFFSET('Sanitation Data'!$I$4,0,10*ROW('Sanitation Data'!I191))),'Data Summary'!DJ197="Yes"),100-OFFSET('Sanitation Data'!$I$4,0,10*ROW('Sanitation Data'!I191)),NA())</f>
        <v>#N/A</v>
      </c>
      <c r="AV197" s="91" t="e">
        <f ca="true">+IF(AND(ISNUMBER(OFFSET('Sanitation Data'!$I$6,0,10*ROW('Sanitation Data'!I191))),'Data Summary'!DK197="Yes"),OFFSET('Sanitation Data'!$I$6,0,10*ROW('Sanitation Data'!I191)),NA())</f>
        <v>#N/A</v>
      </c>
      <c r="AW197" s="91" t="e">
        <f ca="true">+IF(AND(ISNUMBER(OFFSET('Sanitation Data'!$I$10,0,10*ROW('Sanitation Data'!I191))),'Data Summary'!DL197="Yes"),OFFSET('Sanitation Data'!$I$10,0,10*ROW('Sanitation Data'!I191)),NA())</f>
        <v>#N/A</v>
      </c>
      <c r="AX197" s="91" t="e">
        <f ca="true">+IF(AND(ISNUMBER(OFFSET('Sanitation Data'!$I$11,0,10*ROW('Sanitation Data'!I191))),'Data Summary'!DM197="Yes"),OFFSET('Sanitation Data'!$I$11,0,10*ROW('Sanitation Data'!I191)),NA())</f>
        <v>#N/A</v>
      </c>
      <c r="AY197" s="91" t="e">
        <f ca="true">+IF(AND(ISNUMBER(OFFSET('Sanitation Data'!$I$12,0,10*ROW('Sanitation Data'!I191))),'Data Summary'!DN197="Yes"),OFFSET('Sanitation Data'!$I$12,0,10*ROW('Sanitation Data'!I191)),NA())</f>
        <v>#N/A</v>
      </c>
      <c r="AZ197" s="92" t="e">
        <f ca="true">+IF(AND(ISNUMBER(OFFSET('Hygiene Data'!$D$5,0,10*ROW('Hygiene Data'!D191))),'Data Summary'!DO197="Yes"),OFFSET('Hygiene Data'!$D$5,0,10*ROW('Hygiene Data'!D191)),NA())</f>
        <v>#N/A</v>
      </c>
      <c r="BA197" s="92" t="e">
        <f ca="true">+IF(AND(ISNUMBER(OFFSET('Hygiene Data'!$D$7,0,10*ROW('Hygiene Data'!D191))),'Data Summary'!DP197="Yes"),OFFSET('Hygiene Data'!$D$7,0,10*ROW('Hygiene Data'!D191)),NA())</f>
        <v>#N/A</v>
      </c>
      <c r="BB197" s="92" t="e">
        <f ca="true">+IF(AND(ISNUMBER(OFFSET('Hygiene Data'!$D$9,0,10*ROW('Hygiene Data'!D191))),'Data Summary'!DQ197="Yes"),OFFSET('Hygiene Data'!$D$9,0,10*ROW('Hygiene Data'!D191)),NA())</f>
        <v>#N/A</v>
      </c>
      <c r="BC197" s="92" t="e">
        <f ca="true">+IF(AND(ISNUMBER(OFFSET('Hygiene Data'!$E$5,0,10*ROW('Hygiene Data'!E191))),'Data Summary'!DR197="Yes"),OFFSET('Hygiene Data'!$E$5,0,10*ROW('Hygiene Data'!E191)),NA())</f>
        <v>#N/A</v>
      </c>
      <c r="BD197" s="92" t="e">
        <f ca="true">+IF(AND(ISNUMBER(OFFSET('Hygiene Data'!$E$7,0,10*ROW('Hygiene Data'!E191))),'Data Summary'!DS197="Yes"),OFFSET('Hygiene Data'!$E$7,0,10*ROW('Hygiene Data'!E191)),NA())</f>
        <v>#N/A</v>
      </c>
      <c r="BE197" s="92" t="e">
        <f ca="true">+IF(AND(ISNUMBER(OFFSET('Hygiene Data'!$E$9,0,10*ROW('Hygiene Data'!E191))),'Data Summary'!DT197="Yes"),OFFSET('Hygiene Data'!$E$9,0,10*ROW('Hygiene Data'!E191)),NA())</f>
        <v>#N/A</v>
      </c>
      <c r="BF197" s="92" t="e">
        <f ca="true">+IF(AND(ISNUMBER(OFFSET('Hygiene Data'!$F$5,0,10*ROW('Hygiene Data'!F191))),'Data Summary'!DU197="Yes"),OFFSET('Hygiene Data'!$F$5,0,10*ROW('Hygiene Data'!F191)),NA())</f>
        <v>#N/A</v>
      </c>
      <c r="BG197" s="92" t="e">
        <f ca="true">+IF(AND(ISNUMBER(OFFSET('Hygiene Data'!$F$7,0,10*ROW('Hygiene Data'!F191))),'Data Summary'!DV197="Yes"),OFFSET('Hygiene Data'!$F$7,0,10*ROW('Hygiene Data'!F191)),NA())</f>
        <v>#N/A</v>
      </c>
      <c r="BH197" s="92" t="e">
        <f ca="true">+IF(AND(ISNUMBER(OFFSET('Hygiene Data'!$F$9,0,10*ROW('Hygiene Data'!F191))),'Data Summary'!DW197="Yes"),OFFSET('Hygiene Data'!$F$9,0,10*ROW('Hygiene Data'!F191)),NA())</f>
        <v>#N/A</v>
      </c>
      <c r="BI197" s="92" t="e">
        <f ca="true">+IF(AND(ISNUMBER(OFFSET('Hygiene Data'!$G$5,0,10*ROW('Hygiene Data'!G191))),'Data Summary'!DX197="Yes"),OFFSET('Hygiene Data'!$G$5,0,10*ROW('Hygiene Data'!G191)),NA())</f>
        <v>#N/A</v>
      </c>
      <c r="BJ197" s="92" t="e">
        <f ca="true">+IF(AND(ISNUMBER(OFFSET('Hygiene Data'!$G$7,0,10*ROW('Hygiene Data'!G191))),'Data Summary'!DY197="Yes"),OFFSET('Hygiene Data'!$G$7,0,10*ROW('Hygiene Data'!G191)),NA())</f>
        <v>#N/A</v>
      </c>
      <c r="BK197" s="92" t="e">
        <f ca="true">+IF(AND(ISNUMBER(OFFSET('Hygiene Data'!$G$9,0,10*ROW('Hygiene Data'!G191))),'Data Summary'!DZ197="Yes"),OFFSET('Hygiene Data'!$G$9,0,10*ROW('Hygiene Data'!G191)),NA())</f>
        <v>#N/A</v>
      </c>
      <c r="BL197" s="92" t="e">
        <f ca="true">+IF(AND(ISNUMBER(OFFSET('Hygiene Data'!$H$5,0,10*ROW('Hygiene Data'!H191))),'Data Summary'!EA197="Yes"),OFFSET('Hygiene Data'!$H$5,0,10*ROW('Hygiene Data'!H191)),NA())</f>
        <v>#N/A</v>
      </c>
      <c r="BM197" s="92" t="e">
        <f ca="true">+IF(AND(ISNUMBER(OFFSET('Hygiene Data'!$H$7,0,10*ROW('Hygiene Data'!H191))),'Data Summary'!EB197="Yes"),OFFSET('Hygiene Data'!$H$7,0,10*ROW('Hygiene Data'!H191)),NA())</f>
        <v>#N/A</v>
      </c>
      <c r="BN197" s="92" t="e">
        <f ca="true">+IF(AND(ISNUMBER(OFFSET('Hygiene Data'!$H$9,0,10*ROW('Hygiene Data'!H191))),'Data Summary'!EC197="Yes"),OFFSET('Hygiene Data'!$H$9,0,10*ROW('Hygiene Data'!H191)),NA())</f>
        <v>#N/A</v>
      </c>
      <c r="BO197" s="92" t="e">
        <f ca="true">+IF(AND(ISNUMBER(OFFSET('Hygiene Data'!$I$5,0,10*ROW('Hygiene Data'!I191))),'Data Summary'!ED197="Yes"),OFFSET('Hygiene Data'!$I$5,0,10*ROW('Hygiene Data'!I191)),NA())</f>
        <v>#N/A</v>
      </c>
      <c r="BP197" s="92" t="e">
        <f ca="true">+IF(AND(ISNUMBER(OFFSET('Hygiene Data'!$I$7,0,10*ROW('Hygiene Data'!I191))),'Data Summary'!EE197="Yes"),OFFSET('Hygiene Data'!$I$7,0,10*ROW('Hygiene Data'!I191)),NA())</f>
        <v>#N/A</v>
      </c>
      <c r="BQ197" s="92"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4" t="str">
        <f ca="true">+IF(ISTEXT('Data Summary'!B198),'Data Summary'!B198,"")</f>
        <v/>
      </c>
      <c r="C198" s="327" t="e">
        <f ca="true">+VALUE('Data Summary'!C198)</f>
        <v>#VALUE!</v>
      </c>
      <c r="D198" s="90" t="e">
        <f ca="true">+IF(AND(ISNUMBER(OFFSET('Water Data'!$D$4,0,10*ROW('Water Data'!D192))),'Data Summary'!BS198="Yes"),100-OFFSET('Water Data'!$D$4,0,10*ROW('Water Data'!D192)),NA())</f>
        <v>#N/A</v>
      </c>
      <c r="E198" s="90" t="e">
        <f ca="true">+IF(AND(ISNUMBER(OFFSET('Water Data'!$D$6,0,10*ROW('Water Data'!D192))),'Data Summary'!BT198="Yes"),OFFSET('Water Data'!$D$6,0,10*ROW('Water Data'!D192)),NA())</f>
        <v>#N/A</v>
      </c>
      <c r="F198" s="90" t="e">
        <f ca="true">+IF(AND(ISNUMBER(OFFSET('Water Data'!$D$9,0,10*ROW('Water Data'!D192))),'Data Summary'!BU198="Yes"),OFFSET('Water Data'!$D$9,0,10*ROW('Water Data'!D192)),NA())</f>
        <v>#N/A</v>
      </c>
      <c r="G198" s="90" t="e">
        <f ca="true">+IF(AND(ISNUMBER(OFFSET('Water Data'!$E$4,0,10*ROW('Water Data'!E192))),'Data Summary'!BV198="Yes"),100-OFFSET('Water Data'!$E$4,0,10*ROW('Water Data'!E192)),NA())</f>
        <v>#N/A</v>
      </c>
      <c r="H198" s="90" t="e">
        <f ca="true">+IF(AND(ISNUMBER(OFFSET('Water Data'!$E$6,0,10*ROW('Water Data'!E192))),'Data Summary'!BW198="Yes"),OFFSET('Water Data'!$E$6,0,10*ROW('Water Data'!E192)),NA())</f>
        <v>#N/A</v>
      </c>
      <c r="I198" s="90" t="e">
        <f ca="true">+IF(AND(ISNUMBER(OFFSET('Water Data'!$E$9,0,10*ROW('Water Data'!E192))),'Data Summary'!BX198="Yes"),OFFSET('Water Data'!$E$9,0,10*ROW('Water Data'!E192)),NA())</f>
        <v>#N/A</v>
      </c>
      <c r="J198" s="90" t="e">
        <f ca="true">+IF(AND(ISNUMBER(OFFSET('Water Data'!$F$4,0,10*ROW('Water Data'!F192))),'Data Summary'!BY198="Yes"),100-OFFSET('Water Data'!$F$4,0,10*ROW('Water Data'!F192)),NA())</f>
        <v>#N/A</v>
      </c>
      <c r="K198" s="90" t="e">
        <f ca="true">+IF(AND(ISNUMBER(OFFSET('Water Data'!$F$6,0,10*ROW('Water Data'!F192))),'Data Summary'!BZ198="Yes"),OFFSET('Water Data'!$F$6,0,10*ROW('Water Data'!F192)),NA())</f>
        <v>#N/A</v>
      </c>
      <c r="L198" s="90" t="e">
        <f ca="true">+IF(AND(ISNUMBER(OFFSET('Water Data'!$F$9,0,10*ROW('Water Data'!F192))),'Data Summary'!CA198="Yes"),OFFSET('Water Data'!$F$9,0,10*ROW('Water Data'!F192)),NA())</f>
        <v>#N/A</v>
      </c>
      <c r="M198" s="90" t="e">
        <f ca="true">+IF(AND(ISNUMBER(OFFSET('Water Data'!$G$4,0,10*ROW('Water Data'!G192))),'Data Summary'!CB198="Yes"),100-OFFSET('Water Data'!$G$4,0,10*ROW('Water Data'!G192)),NA())</f>
        <v>#N/A</v>
      </c>
      <c r="N198" s="90" t="e">
        <f ca="true">+IF(AND(ISNUMBER(OFFSET('Water Data'!$G$6,0,10*ROW('Water Data'!G192))),'Data Summary'!CC198="Yes"),OFFSET('Water Data'!$G$6,0,10*ROW('Water Data'!G192)),NA())</f>
        <v>#N/A</v>
      </c>
      <c r="O198" s="90" t="e">
        <f ca="true">+IF(AND(ISNUMBER(OFFSET('Water Data'!$G$9,0,10*ROW('Water Data'!G192))),'Data Summary'!CD198="Yes"),OFFSET('Water Data'!$G$9,0,10*ROW('Water Data'!G192)),NA())</f>
        <v>#N/A</v>
      </c>
      <c r="P198" s="90" t="e">
        <f ca="true">+IF(AND(ISNUMBER(OFFSET('Water Data'!$H$4,0,10*ROW('Water Data'!H192))),'Data Summary'!CE198="Yes"),100-OFFSET('Water Data'!$H$4,0,10*ROW('Water Data'!H192)),NA())</f>
        <v>#N/A</v>
      </c>
      <c r="Q198" s="90" t="e">
        <f ca="true">+IF(AND(ISNUMBER(OFFSET('Water Data'!$H$6,0,10*ROW('Water Data'!H192))),'Data Summary'!CF198="Yes"),OFFSET('Water Data'!$H$6,0,10*ROW('Water Data'!H192)),NA())</f>
        <v>#N/A</v>
      </c>
      <c r="R198" s="90" t="e">
        <f ca="true">+IF(AND(ISNUMBER(OFFSET('Water Data'!$H$9,0,10*ROW('Water Data'!H192))),'Data Summary'!CG198="Yes"),OFFSET('Water Data'!$H$9,0,10*ROW('Water Data'!H192)),NA())</f>
        <v>#N/A</v>
      </c>
      <c r="S198" s="90" t="e">
        <f ca="true">+IF(AND(ISNUMBER(OFFSET('Water Data'!$I$4,0,10*ROW('Water Data'!I192))),'Data Summary'!CH198="Yes"),100-OFFSET('Water Data'!$I$4,0,10*ROW('Water Data'!I192)),NA())</f>
        <v>#N/A</v>
      </c>
      <c r="T198" s="90" t="e">
        <f ca="true">+IF(AND(ISNUMBER(OFFSET('Water Data'!$I$6,0,10*ROW('Water Data'!I192))),'Data Summary'!CI198="Yes"),OFFSET('Water Data'!$I$6,0,10*ROW('Water Data'!I192)),NA())</f>
        <v>#N/A</v>
      </c>
      <c r="U198" s="90" t="e">
        <f ca="true">+IF(AND(ISNUMBER(OFFSET('Water Data'!$I$9,0,10*ROW('Water Data'!I192))),'Data Summary'!CJ198="Yes"),OFFSET('Water Data'!$I$9,0,10*ROW('Water Data'!I192)),NA())</f>
        <v>#N/A</v>
      </c>
      <c r="V198" s="91" t="e">
        <f ca="true">+IF(AND(ISNUMBER(OFFSET('Sanitation Data'!$D$4,0,10*ROW('Sanitation Data'!D192))),'Data Summary'!CK198="Yes"),100-OFFSET('Sanitation Data'!$D$4,0,10*ROW('Sanitation Data'!D192)),NA())</f>
        <v>#N/A</v>
      </c>
      <c r="W198" s="91" t="e">
        <f ca="true">+IF(AND(ISNUMBER(OFFSET('Sanitation Data'!$D$6,0,10*ROW('Sanitation Data'!D192))),'Data Summary'!CL198="Yes"),OFFSET('Sanitation Data'!$D$6,0,10*ROW('Sanitation Data'!D192)),NA())</f>
        <v>#N/A</v>
      </c>
      <c r="X198" s="91" t="e">
        <f ca="true">+IF(AND(ISNUMBER(OFFSET('Sanitation Data'!$D$10,0,10*ROW('Sanitation Data'!D192))),'Data Summary'!CM198="Yes"),OFFSET('Sanitation Data'!$D$10,0,10*ROW('Sanitation Data'!D192)),NA())</f>
        <v>#N/A</v>
      </c>
      <c r="Y198" s="91" t="e">
        <f ca="true">+IF(AND(ISNUMBER(OFFSET('Sanitation Data'!$D$11,0,10*ROW('Sanitation Data'!D192))),'Data Summary'!CN198="Yes"),OFFSET('Sanitation Data'!$D$11,0,10*ROW('Sanitation Data'!D192)),NA())</f>
        <v>#N/A</v>
      </c>
      <c r="Z198" s="91" t="e">
        <f ca="true">+IF(AND(ISNUMBER(OFFSET('Sanitation Data'!$D$12,0,10*ROW('Sanitation Data'!D192))),'Data Summary'!CO198="Yes"),OFFSET('Sanitation Data'!$D$12,0,10*ROW('Sanitation Data'!D192)),NA())</f>
        <v>#N/A</v>
      </c>
      <c r="AA198" s="91" t="e">
        <f ca="true">+IF(AND(ISNUMBER(OFFSET('Sanitation Data'!$E$4,0,10*ROW('Sanitation Data'!E192))),'Data Summary'!CP198="Yes"),100-OFFSET('Sanitation Data'!$E$4,0,10*ROW('Sanitation Data'!E192)),NA())</f>
        <v>#N/A</v>
      </c>
      <c r="AB198" s="91" t="e">
        <f ca="true">+IF(AND(ISNUMBER(OFFSET('Sanitation Data'!$E$6,0,10*ROW('Sanitation Data'!E192))),'Data Summary'!CQ198="Yes"),OFFSET('Sanitation Data'!$E$6,0,10*ROW('Sanitation Data'!E192)),NA())</f>
        <v>#N/A</v>
      </c>
      <c r="AC198" s="91" t="e">
        <f ca="true">+IF(AND(ISNUMBER(OFFSET('Sanitation Data'!$E$10,0,10*ROW('Sanitation Data'!E192))),'Data Summary'!CR198="Yes"),OFFSET('Sanitation Data'!$E$10,0,10*ROW('Sanitation Data'!E192)),NA())</f>
        <v>#N/A</v>
      </c>
      <c r="AD198" s="91" t="e">
        <f ca="true">+IF(AND(ISNUMBER(OFFSET('Sanitation Data'!$E$11,0,10*ROW('Sanitation Data'!E192))),'Data Summary'!CS198="Yes"),OFFSET('Sanitation Data'!$E$11,0,10*ROW('Sanitation Data'!E192)),NA())</f>
        <v>#N/A</v>
      </c>
      <c r="AE198" s="91" t="e">
        <f ca="true">+IF(AND(ISNUMBER(OFFSET('Sanitation Data'!$E$12,0,10*ROW('Sanitation Data'!E192))),'Data Summary'!CT198="Yes"),OFFSET('Sanitation Data'!$E$12,0,10*ROW('Sanitation Data'!E192)),NA())</f>
        <v>#N/A</v>
      </c>
      <c r="AF198" s="91" t="e">
        <f ca="true">+IF(AND(ISNUMBER(OFFSET('Sanitation Data'!$F$4,0,10*ROW('Sanitation Data'!F192))),'Data Summary'!CU198="Yes"),100-OFFSET('Sanitation Data'!$F$4,0,10*ROW('Sanitation Data'!F192)),NA())</f>
        <v>#N/A</v>
      </c>
      <c r="AG198" s="91" t="e">
        <f ca="true">+IF(AND(ISNUMBER(OFFSET('Sanitation Data'!$F$6,0,10*ROW('Sanitation Data'!F192))),'Data Summary'!CV198="Yes"),OFFSET('Sanitation Data'!$F$6,0,10*ROW('Sanitation Data'!F192)),NA())</f>
        <v>#N/A</v>
      </c>
      <c r="AH198" s="91" t="e">
        <f ca="true">+IF(AND(ISNUMBER(OFFSET('Sanitation Data'!$F$10,0,10*ROW('Sanitation Data'!F192))),'Data Summary'!CW198="Yes"),OFFSET('Sanitation Data'!$F$10,0,10*ROW('Sanitation Data'!F192)),NA())</f>
        <v>#N/A</v>
      </c>
      <c r="AI198" s="91" t="e">
        <f ca="true">+IF(AND(ISNUMBER(OFFSET('Sanitation Data'!$F$11,0,10*ROW('Sanitation Data'!F192))),'Data Summary'!CX198="Yes"),OFFSET('Sanitation Data'!$F$11,0,10*ROW('Sanitation Data'!F192)),NA())</f>
        <v>#N/A</v>
      </c>
      <c r="AJ198" s="91" t="e">
        <f ca="true">+IF(AND(ISNUMBER(OFFSET('Sanitation Data'!$F$12,0,10*ROW('Sanitation Data'!F192))),'Data Summary'!CY198="Yes"),OFFSET('Sanitation Data'!$F$12,0,10*ROW('Sanitation Data'!F192)),NA())</f>
        <v>#N/A</v>
      </c>
      <c r="AK198" s="91" t="e">
        <f ca="true">+IF(AND(ISNUMBER(OFFSET('Sanitation Data'!$G$4,0,10*ROW('Sanitation Data'!G192))),'Data Summary'!CZ198="Yes"),100-OFFSET('Sanitation Data'!$G$4,0,10*ROW('Sanitation Data'!G192)),NA())</f>
        <v>#N/A</v>
      </c>
      <c r="AL198" s="91" t="e">
        <f ca="true">+IF(AND(ISNUMBER(OFFSET('Sanitation Data'!$G$6,0,10*ROW('Sanitation Data'!G192))),'Data Summary'!DA198="Yes"),OFFSET('Sanitation Data'!$G$6,0,10*ROW('Sanitation Data'!G192)),NA())</f>
        <v>#N/A</v>
      </c>
      <c r="AM198" s="91" t="e">
        <f ca="true">+IF(AND(ISNUMBER(OFFSET('Sanitation Data'!$G$10,0,10*ROW('Sanitation Data'!G192))),'Data Summary'!DB198="Yes"),OFFSET('Sanitation Data'!$G$10,0,10*ROW('Sanitation Data'!G192)),NA())</f>
        <v>#N/A</v>
      </c>
      <c r="AN198" s="91" t="e">
        <f ca="true">+IF(AND(ISNUMBER(OFFSET('Sanitation Data'!$G$11,0,10*ROW('Sanitation Data'!G192))),'Data Summary'!DC198="Yes"),OFFSET('Sanitation Data'!$G$11,0,10*ROW('Sanitation Data'!G192)),NA())</f>
        <v>#N/A</v>
      </c>
      <c r="AO198" s="91" t="e">
        <f ca="true">+IF(AND(ISNUMBER(OFFSET('Sanitation Data'!$G$12,0,10*ROW('Sanitation Data'!G192))),'Data Summary'!DD198="Yes"),OFFSET('Sanitation Data'!$G$12,0,10*ROW('Sanitation Data'!G192)),NA())</f>
        <v>#N/A</v>
      </c>
      <c r="AP198" s="91" t="e">
        <f ca="true">+IF(AND(ISNUMBER(OFFSET('Sanitation Data'!$H$4,0,10*ROW('Sanitation Data'!H192))),'Data Summary'!DE198="Yes"),100-OFFSET('Sanitation Data'!$H$4,0,10*ROW('Sanitation Data'!H192)),NA())</f>
        <v>#N/A</v>
      </c>
      <c r="AQ198" s="91" t="e">
        <f ca="true">+IF(AND(ISNUMBER(OFFSET('Sanitation Data'!$H$6,0,10*ROW('Sanitation Data'!H192))),'Data Summary'!DF198="Yes"),OFFSET('Sanitation Data'!$H$6,0,10*ROW('Sanitation Data'!H192)),NA())</f>
        <v>#N/A</v>
      </c>
      <c r="AR198" s="91" t="e">
        <f ca="true">+IF(AND(ISNUMBER(OFFSET('Sanitation Data'!$H$10,0,10*ROW('Sanitation Data'!H192))),'Data Summary'!DG198="Yes"),OFFSET('Sanitation Data'!$H$10,0,10*ROW('Sanitation Data'!H192)),NA())</f>
        <v>#N/A</v>
      </c>
      <c r="AS198" s="91" t="e">
        <f ca="true">+IF(AND(ISNUMBER(OFFSET('Sanitation Data'!$H$11,0,10*ROW('Sanitation Data'!H192))),'Data Summary'!DH198="Yes"),OFFSET('Sanitation Data'!$H$11,0,10*ROW('Sanitation Data'!H192)),NA())</f>
        <v>#N/A</v>
      </c>
      <c r="AT198" s="91" t="e">
        <f ca="true">+IF(AND(ISNUMBER(OFFSET('Sanitation Data'!$H$12,0,10*ROW('Sanitation Data'!H192))),'Data Summary'!DI198="Yes"),OFFSET('Sanitation Data'!$H$12,0,10*ROW('Sanitation Data'!H192)),NA())</f>
        <v>#N/A</v>
      </c>
      <c r="AU198" s="91" t="e">
        <f ca="true">+IF(AND(ISNUMBER(OFFSET('Sanitation Data'!$I$4,0,10*ROW('Sanitation Data'!I192))),'Data Summary'!DJ198="Yes"),100-OFFSET('Sanitation Data'!$I$4,0,10*ROW('Sanitation Data'!I192)),NA())</f>
        <v>#N/A</v>
      </c>
      <c r="AV198" s="91" t="e">
        <f ca="true">+IF(AND(ISNUMBER(OFFSET('Sanitation Data'!$I$6,0,10*ROW('Sanitation Data'!I192))),'Data Summary'!DK198="Yes"),OFFSET('Sanitation Data'!$I$6,0,10*ROW('Sanitation Data'!I192)),NA())</f>
        <v>#N/A</v>
      </c>
      <c r="AW198" s="91" t="e">
        <f ca="true">+IF(AND(ISNUMBER(OFFSET('Sanitation Data'!$I$10,0,10*ROW('Sanitation Data'!I192))),'Data Summary'!DL198="Yes"),OFFSET('Sanitation Data'!$I$10,0,10*ROW('Sanitation Data'!I192)),NA())</f>
        <v>#N/A</v>
      </c>
      <c r="AX198" s="91" t="e">
        <f ca="true">+IF(AND(ISNUMBER(OFFSET('Sanitation Data'!$I$11,0,10*ROW('Sanitation Data'!I192))),'Data Summary'!DM198="Yes"),OFFSET('Sanitation Data'!$I$11,0,10*ROW('Sanitation Data'!I192)),NA())</f>
        <v>#N/A</v>
      </c>
      <c r="AY198" s="91" t="e">
        <f ca="true">+IF(AND(ISNUMBER(OFFSET('Sanitation Data'!$I$12,0,10*ROW('Sanitation Data'!I192))),'Data Summary'!DN198="Yes"),OFFSET('Sanitation Data'!$I$12,0,10*ROW('Sanitation Data'!I192)),NA())</f>
        <v>#N/A</v>
      </c>
      <c r="AZ198" s="92" t="e">
        <f ca="true">+IF(AND(ISNUMBER(OFFSET('Hygiene Data'!$D$5,0,10*ROW('Hygiene Data'!D192))),'Data Summary'!DO198="Yes"),OFFSET('Hygiene Data'!$D$5,0,10*ROW('Hygiene Data'!D192)),NA())</f>
        <v>#N/A</v>
      </c>
      <c r="BA198" s="92" t="e">
        <f ca="true">+IF(AND(ISNUMBER(OFFSET('Hygiene Data'!$D$7,0,10*ROW('Hygiene Data'!D192))),'Data Summary'!DP198="Yes"),OFFSET('Hygiene Data'!$D$7,0,10*ROW('Hygiene Data'!D192)),NA())</f>
        <v>#N/A</v>
      </c>
      <c r="BB198" s="92" t="e">
        <f ca="true">+IF(AND(ISNUMBER(OFFSET('Hygiene Data'!$D$9,0,10*ROW('Hygiene Data'!D192))),'Data Summary'!DQ198="Yes"),OFFSET('Hygiene Data'!$D$9,0,10*ROW('Hygiene Data'!D192)),NA())</f>
        <v>#N/A</v>
      </c>
      <c r="BC198" s="92" t="e">
        <f ca="true">+IF(AND(ISNUMBER(OFFSET('Hygiene Data'!$E$5,0,10*ROW('Hygiene Data'!E192))),'Data Summary'!DR198="Yes"),OFFSET('Hygiene Data'!$E$5,0,10*ROW('Hygiene Data'!E192)),NA())</f>
        <v>#N/A</v>
      </c>
      <c r="BD198" s="92" t="e">
        <f ca="true">+IF(AND(ISNUMBER(OFFSET('Hygiene Data'!$E$7,0,10*ROW('Hygiene Data'!E192))),'Data Summary'!DS198="Yes"),OFFSET('Hygiene Data'!$E$7,0,10*ROW('Hygiene Data'!E192)),NA())</f>
        <v>#N/A</v>
      </c>
      <c r="BE198" s="92" t="e">
        <f ca="true">+IF(AND(ISNUMBER(OFFSET('Hygiene Data'!$E$9,0,10*ROW('Hygiene Data'!E192))),'Data Summary'!DT198="Yes"),OFFSET('Hygiene Data'!$E$9,0,10*ROW('Hygiene Data'!E192)),NA())</f>
        <v>#N/A</v>
      </c>
      <c r="BF198" s="92" t="e">
        <f ca="true">+IF(AND(ISNUMBER(OFFSET('Hygiene Data'!$F$5,0,10*ROW('Hygiene Data'!F192))),'Data Summary'!DU198="Yes"),OFFSET('Hygiene Data'!$F$5,0,10*ROW('Hygiene Data'!F192)),NA())</f>
        <v>#N/A</v>
      </c>
      <c r="BG198" s="92" t="e">
        <f ca="true">+IF(AND(ISNUMBER(OFFSET('Hygiene Data'!$F$7,0,10*ROW('Hygiene Data'!F192))),'Data Summary'!DV198="Yes"),OFFSET('Hygiene Data'!$F$7,0,10*ROW('Hygiene Data'!F192)),NA())</f>
        <v>#N/A</v>
      </c>
      <c r="BH198" s="92" t="e">
        <f ca="true">+IF(AND(ISNUMBER(OFFSET('Hygiene Data'!$F$9,0,10*ROW('Hygiene Data'!F192))),'Data Summary'!DW198="Yes"),OFFSET('Hygiene Data'!$F$9,0,10*ROW('Hygiene Data'!F192)),NA())</f>
        <v>#N/A</v>
      </c>
      <c r="BI198" s="92" t="e">
        <f ca="true">+IF(AND(ISNUMBER(OFFSET('Hygiene Data'!$G$5,0,10*ROW('Hygiene Data'!G192))),'Data Summary'!DX198="Yes"),OFFSET('Hygiene Data'!$G$5,0,10*ROW('Hygiene Data'!G192)),NA())</f>
        <v>#N/A</v>
      </c>
      <c r="BJ198" s="92" t="e">
        <f ca="true">+IF(AND(ISNUMBER(OFFSET('Hygiene Data'!$G$7,0,10*ROW('Hygiene Data'!G192))),'Data Summary'!DY198="Yes"),OFFSET('Hygiene Data'!$G$7,0,10*ROW('Hygiene Data'!G192)),NA())</f>
        <v>#N/A</v>
      </c>
      <c r="BK198" s="92" t="e">
        <f ca="true">+IF(AND(ISNUMBER(OFFSET('Hygiene Data'!$G$9,0,10*ROW('Hygiene Data'!G192))),'Data Summary'!DZ198="Yes"),OFFSET('Hygiene Data'!$G$9,0,10*ROW('Hygiene Data'!G192)),NA())</f>
        <v>#N/A</v>
      </c>
      <c r="BL198" s="92" t="e">
        <f ca="true">+IF(AND(ISNUMBER(OFFSET('Hygiene Data'!$H$5,0,10*ROW('Hygiene Data'!H192))),'Data Summary'!EA198="Yes"),OFFSET('Hygiene Data'!$H$5,0,10*ROW('Hygiene Data'!H192)),NA())</f>
        <v>#N/A</v>
      </c>
      <c r="BM198" s="92" t="e">
        <f ca="true">+IF(AND(ISNUMBER(OFFSET('Hygiene Data'!$H$7,0,10*ROW('Hygiene Data'!H192))),'Data Summary'!EB198="Yes"),OFFSET('Hygiene Data'!$H$7,0,10*ROW('Hygiene Data'!H192)),NA())</f>
        <v>#N/A</v>
      </c>
      <c r="BN198" s="92" t="e">
        <f ca="true">+IF(AND(ISNUMBER(OFFSET('Hygiene Data'!$H$9,0,10*ROW('Hygiene Data'!H192))),'Data Summary'!EC198="Yes"),OFFSET('Hygiene Data'!$H$9,0,10*ROW('Hygiene Data'!H192)),NA())</f>
        <v>#N/A</v>
      </c>
      <c r="BO198" s="92" t="e">
        <f ca="true">+IF(AND(ISNUMBER(OFFSET('Hygiene Data'!$I$5,0,10*ROW('Hygiene Data'!I192))),'Data Summary'!ED198="Yes"),OFFSET('Hygiene Data'!$I$5,0,10*ROW('Hygiene Data'!I192)),NA())</f>
        <v>#N/A</v>
      </c>
      <c r="BP198" s="92" t="e">
        <f ca="true">+IF(AND(ISNUMBER(OFFSET('Hygiene Data'!$I$7,0,10*ROW('Hygiene Data'!I192))),'Data Summary'!EE198="Yes"),OFFSET('Hygiene Data'!$I$7,0,10*ROW('Hygiene Data'!I192)),NA())</f>
        <v>#N/A</v>
      </c>
      <c r="BQ198" s="92"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4" t="str">
        <f ca="true">+IF(ISTEXT('Data Summary'!B199),'Data Summary'!B199,"")</f>
        <v/>
      </c>
      <c r="C199" s="327" t="e">
        <f ca="true">+VALUE('Data Summary'!C199)</f>
        <v>#VALUE!</v>
      </c>
      <c r="D199" s="90" t="e">
        <f ca="true">+IF(AND(ISNUMBER(OFFSET('Water Data'!$D$4,0,10*ROW('Water Data'!D193))),'Data Summary'!BS199="Yes"),100-OFFSET('Water Data'!$D$4,0,10*ROW('Water Data'!D193)),NA())</f>
        <v>#N/A</v>
      </c>
      <c r="E199" s="90" t="e">
        <f ca="true">+IF(AND(ISNUMBER(OFFSET('Water Data'!$D$6,0,10*ROW('Water Data'!D193))),'Data Summary'!BT199="Yes"),OFFSET('Water Data'!$D$6,0,10*ROW('Water Data'!D193)),NA())</f>
        <v>#N/A</v>
      </c>
      <c r="F199" s="90" t="e">
        <f ca="true">+IF(AND(ISNUMBER(OFFSET('Water Data'!$D$9,0,10*ROW('Water Data'!D193))),'Data Summary'!BU199="Yes"),OFFSET('Water Data'!$D$9,0,10*ROW('Water Data'!D193)),NA())</f>
        <v>#N/A</v>
      </c>
      <c r="G199" s="90" t="e">
        <f ca="true">+IF(AND(ISNUMBER(OFFSET('Water Data'!$E$4,0,10*ROW('Water Data'!E193))),'Data Summary'!BV199="Yes"),100-OFFSET('Water Data'!$E$4,0,10*ROW('Water Data'!E193)),NA())</f>
        <v>#N/A</v>
      </c>
      <c r="H199" s="90" t="e">
        <f ca="true">+IF(AND(ISNUMBER(OFFSET('Water Data'!$E$6,0,10*ROW('Water Data'!E193))),'Data Summary'!BW199="Yes"),OFFSET('Water Data'!$E$6,0,10*ROW('Water Data'!E193)),NA())</f>
        <v>#N/A</v>
      </c>
      <c r="I199" s="90" t="e">
        <f ca="true">+IF(AND(ISNUMBER(OFFSET('Water Data'!$E$9,0,10*ROW('Water Data'!E193))),'Data Summary'!BX199="Yes"),OFFSET('Water Data'!$E$9,0,10*ROW('Water Data'!E193)),NA())</f>
        <v>#N/A</v>
      </c>
      <c r="J199" s="90" t="e">
        <f ca="true">+IF(AND(ISNUMBER(OFFSET('Water Data'!$F$4,0,10*ROW('Water Data'!F193))),'Data Summary'!BY199="Yes"),100-OFFSET('Water Data'!$F$4,0,10*ROW('Water Data'!F193)),NA())</f>
        <v>#N/A</v>
      </c>
      <c r="K199" s="90" t="e">
        <f ca="true">+IF(AND(ISNUMBER(OFFSET('Water Data'!$F$6,0,10*ROW('Water Data'!F193))),'Data Summary'!BZ199="Yes"),OFFSET('Water Data'!$F$6,0,10*ROW('Water Data'!F193)),NA())</f>
        <v>#N/A</v>
      </c>
      <c r="L199" s="90" t="e">
        <f ca="true">+IF(AND(ISNUMBER(OFFSET('Water Data'!$F$9,0,10*ROW('Water Data'!F193))),'Data Summary'!CA199="Yes"),OFFSET('Water Data'!$F$9,0,10*ROW('Water Data'!F193)),NA())</f>
        <v>#N/A</v>
      </c>
      <c r="M199" s="90" t="e">
        <f ca="true">+IF(AND(ISNUMBER(OFFSET('Water Data'!$G$4,0,10*ROW('Water Data'!G193))),'Data Summary'!CB199="Yes"),100-OFFSET('Water Data'!$G$4,0,10*ROW('Water Data'!G193)),NA())</f>
        <v>#N/A</v>
      </c>
      <c r="N199" s="90" t="e">
        <f ca="true">+IF(AND(ISNUMBER(OFFSET('Water Data'!$G$6,0,10*ROW('Water Data'!G193))),'Data Summary'!CC199="Yes"),OFFSET('Water Data'!$G$6,0,10*ROW('Water Data'!G193)),NA())</f>
        <v>#N/A</v>
      </c>
      <c r="O199" s="90" t="e">
        <f ca="true">+IF(AND(ISNUMBER(OFFSET('Water Data'!$G$9,0,10*ROW('Water Data'!G193))),'Data Summary'!CD199="Yes"),OFFSET('Water Data'!$G$9,0,10*ROW('Water Data'!G193)),NA())</f>
        <v>#N/A</v>
      </c>
      <c r="P199" s="90" t="e">
        <f ca="true">+IF(AND(ISNUMBER(OFFSET('Water Data'!$H$4,0,10*ROW('Water Data'!H193))),'Data Summary'!CE199="Yes"),100-OFFSET('Water Data'!$H$4,0,10*ROW('Water Data'!H193)),NA())</f>
        <v>#N/A</v>
      </c>
      <c r="Q199" s="90" t="e">
        <f ca="true">+IF(AND(ISNUMBER(OFFSET('Water Data'!$H$6,0,10*ROW('Water Data'!H193))),'Data Summary'!CF199="Yes"),OFFSET('Water Data'!$H$6,0,10*ROW('Water Data'!H193)),NA())</f>
        <v>#N/A</v>
      </c>
      <c r="R199" s="90" t="e">
        <f ca="true">+IF(AND(ISNUMBER(OFFSET('Water Data'!$H$9,0,10*ROW('Water Data'!H193))),'Data Summary'!CG199="Yes"),OFFSET('Water Data'!$H$9,0,10*ROW('Water Data'!H193)),NA())</f>
        <v>#N/A</v>
      </c>
      <c r="S199" s="90" t="e">
        <f ca="true">+IF(AND(ISNUMBER(OFFSET('Water Data'!$I$4,0,10*ROW('Water Data'!I193))),'Data Summary'!CH199="Yes"),100-OFFSET('Water Data'!$I$4,0,10*ROW('Water Data'!I193)),NA())</f>
        <v>#N/A</v>
      </c>
      <c r="T199" s="90" t="e">
        <f ca="true">+IF(AND(ISNUMBER(OFFSET('Water Data'!$I$6,0,10*ROW('Water Data'!I193))),'Data Summary'!CI199="Yes"),OFFSET('Water Data'!$I$6,0,10*ROW('Water Data'!I193)),NA())</f>
        <v>#N/A</v>
      </c>
      <c r="U199" s="90" t="e">
        <f ca="true">+IF(AND(ISNUMBER(OFFSET('Water Data'!$I$9,0,10*ROW('Water Data'!I193))),'Data Summary'!CJ199="Yes"),OFFSET('Water Data'!$I$9,0,10*ROW('Water Data'!I193)),NA())</f>
        <v>#N/A</v>
      </c>
      <c r="V199" s="91" t="e">
        <f ca="true">+IF(AND(ISNUMBER(OFFSET('Sanitation Data'!$D$4,0,10*ROW('Sanitation Data'!D193))),'Data Summary'!CK199="Yes"),100-OFFSET('Sanitation Data'!$D$4,0,10*ROW('Sanitation Data'!D193)),NA())</f>
        <v>#N/A</v>
      </c>
      <c r="W199" s="91" t="e">
        <f ca="true">+IF(AND(ISNUMBER(OFFSET('Sanitation Data'!$D$6,0,10*ROW('Sanitation Data'!D193))),'Data Summary'!CL199="Yes"),OFFSET('Sanitation Data'!$D$6,0,10*ROW('Sanitation Data'!D193)),NA())</f>
        <v>#N/A</v>
      </c>
      <c r="X199" s="91" t="e">
        <f ca="true">+IF(AND(ISNUMBER(OFFSET('Sanitation Data'!$D$10,0,10*ROW('Sanitation Data'!D193))),'Data Summary'!CM199="Yes"),OFFSET('Sanitation Data'!$D$10,0,10*ROW('Sanitation Data'!D193)),NA())</f>
        <v>#N/A</v>
      </c>
      <c r="Y199" s="91" t="e">
        <f ca="true">+IF(AND(ISNUMBER(OFFSET('Sanitation Data'!$D$11,0,10*ROW('Sanitation Data'!D193))),'Data Summary'!CN199="Yes"),OFFSET('Sanitation Data'!$D$11,0,10*ROW('Sanitation Data'!D193)),NA())</f>
        <v>#N/A</v>
      </c>
      <c r="Z199" s="91" t="e">
        <f ca="true">+IF(AND(ISNUMBER(OFFSET('Sanitation Data'!$D$12,0,10*ROW('Sanitation Data'!D193))),'Data Summary'!CO199="Yes"),OFFSET('Sanitation Data'!$D$12,0,10*ROW('Sanitation Data'!D193)),NA())</f>
        <v>#N/A</v>
      </c>
      <c r="AA199" s="91" t="e">
        <f ca="true">+IF(AND(ISNUMBER(OFFSET('Sanitation Data'!$E$4,0,10*ROW('Sanitation Data'!E193))),'Data Summary'!CP199="Yes"),100-OFFSET('Sanitation Data'!$E$4,0,10*ROW('Sanitation Data'!E193)),NA())</f>
        <v>#N/A</v>
      </c>
      <c r="AB199" s="91" t="e">
        <f ca="true">+IF(AND(ISNUMBER(OFFSET('Sanitation Data'!$E$6,0,10*ROW('Sanitation Data'!E193))),'Data Summary'!CQ199="Yes"),OFFSET('Sanitation Data'!$E$6,0,10*ROW('Sanitation Data'!E193)),NA())</f>
        <v>#N/A</v>
      </c>
      <c r="AC199" s="91" t="e">
        <f ca="true">+IF(AND(ISNUMBER(OFFSET('Sanitation Data'!$E$10,0,10*ROW('Sanitation Data'!E193))),'Data Summary'!CR199="Yes"),OFFSET('Sanitation Data'!$E$10,0,10*ROW('Sanitation Data'!E193)),NA())</f>
        <v>#N/A</v>
      </c>
      <c r="AD199" s="91" t="e">
        <f ca="true">+IF(AND(ISNUMBER(OFFSET('Sanitation Data'!$E$11,0,10*ROW('Sanitation Data'!E193))),'Data Summary'!CS199="Yes"),OFFSET('Sanitation Data'!$E$11,0,10*ROW('Sanitation Data'!E193)),NA())</f>
        <v>#N/A</v>
      </c>
      <c r="AE199" s="91" t="e">
        <f ca="true">+IF(AND(ISNUMBER(OFFSET('Sanitation Data'!$E$12,0,10*ROW('Sanitation Data'!E193))),'Data Summary'!CT199="Yes"),OFFSET('Sanitation Data'!$E$12,0,10*ROW('Sanitation Data'!E193)),NA())</f>
        <v>#N/A</v>
      </c>
      <c r="AF199" s="91" t="e">
        <f ca="true">+IF(AND(ISNUMBER(OFFSET('Sanitation Data'!$F$4,0,10*ROW('Sanitation Data'!F193))),'Data Summary'!CU199="Yes"),100-OFFSET('Sanitation Data'!$F$4,0,10*ROW('Sanitation Data'!F193)),NA())</f>
        <v>#N/A</v>
      </c>
      <c r="AG199" s="91" t="e">
        <f ca="true">+IF(AND(ISNUMBER(OFFSET('Sanitation Data'!$F$6,0,10*ROW('Sanitation Data'!F193))),'Data Summary'!CV199="Yes"),OFFSET('Sanitation Data'!$F$6,0,10*ROW('Sanitation Data'!F193)),NA())</f>
        <v>#N/A</v>
      </c>
      <c r="AH199" s="91" t="e">
        <f ca="true">+IF(AND(ISNUMBER(OFFSET('Sanitation Data'!$F$10,0,10*ROW('Sanitation Data'!F193))),'Data Summary'!CW199="Yes"),OFFSET('Sanitation Data'!$F$10,0,10*ROW('Sanitation Data'!F193)),NA())</f>
        <v>#N/A</v>
      </c>
      <c r="AI199" s="91" t="e">
        <f ca="true">+IF(AND(ISNUMBER(OFFSET('Sanitation Data'!$F$11,0,10*ROW('Sanitation Data'!F193))),'Data Summary'!CX199="Yes"),OFFSET('Sanitation Data'!$F$11,0,10*ROW('Sanitation Data'!F193)),NA())</f>
        <v>#N/A</v>
      </c>
      <c r="AJ199" s="91" t="e">
        <f ca="true">+IF(AND(ISNUMBER(OFFSET('Sanitation Data'!$F$12,0,10*ROW('Sanitation Data'!F193))),'Data Summary'!CY199="Yes"),OFFSET('Sanitation Data'!$F$12,0,10*ROW('Sanitation Data'!F193)),NA())</f>
        <v>#N/A</v>
      </c>
      <c r="AK199" s="91" t="e">
        <f ca="true">+IF(AND(ISNUMBER(OFFSET('Sanitation Data'!$G$4,0,10*ROW('Sanitation Data'!G193))),'Data Summary'!CZ199="Yes"),100-OFFSET('Sanitation Data'!$G$4,0,10*ROW('Sanitation Data'!G193)),NA())</f>
        <v>#N/A</v>
      </c>
      <c r="AL199" s="91" t="e">
        <f ca="true">+IF(AND(ISNUMBER(OFFSET('Sanitation Data'!$G$6,0,10*ROW('Sanitation Data'!G193))),'Data Summary'!DA199="Yes"),OFFSET('Sanitation Data'!$G$6,0,10*ROW('Sanitation Data'!G193)),NA())</f>
        <v>#N/A</v>
      </c>
      <c r="AM199" s="91" t="e">
        <f ca="true">+IF(AND(ISNUMBER(OFFSET('Sanitation Data'!$G$10,0,10*ROW('Sanitation Data'!G193))),'Data Summary'!DB199="Yes"),OFFSET('Sanitation Data'!$G$10,0,10*ROW('Sanitation Data'!G193)),NA())</f>
        <v>#N/A</v>
      </c>
      <c r="AN199" s="91" t="e">
        <f ca="true">+IF(AND(ISNUMBER(OFFSET('Sanitation Data'!$G$11,0,10*ROW('Sanitation Data'!G193))),'Data Summary'!DC199="Yes"),OFFSET('Sanitation Data'!$G$11,0,10*ROW('Sanitation Data'!G193)),NA())</f>
        <v>#N/A</v>
      </c>
      <c r="AO199" s="91" t="e">
        <f ca="true">+IF(AND(ISNUMBER(OFFSET('Sanitation Data'!$G$12,0,10*ROW('Sanitation Data'!G193))),'Data Summary'!DD199="Yes"),OFFSET('Sanitation Data'!$G$12,0,10*ROW('Sanitation Data'!G193)),NA())</f>
        <v>#N/A</v>
      </c>
      <c r="AP199" s="91" t="e">
        <f ca="true">+IF(AND(ISNUMBER(OFFSET('Sanitation Data'!$H$4,0,10*ROW('Sanitation Data'!H193))),'Data Summary'!DE199="Yes"),100-OFFSET('Sanitation Data'!$H$4,0,10*ROW('Sanitation Data'!H193)),NA())</f>
        <v>#N/A</v>
      </c>
      <c r="AQ199" s="91" t="e">
        <f ca="true">+IF(AND(ISNUMBER(OFFSET('Sanitation Data'!$H$6,0,10*ROW('Sanitation Data'!H193))),'Data Summary'!DF199="Yes"),OFFSET('Sanitation Data'!$H$6,0,10*ROW('Sanitation Data'!H193)),NA())</f>
        <v>#N/A</v>
      </c>
      <c r="AR199" s="91" t="e">
        <f ca="true">+IF(AND(ISNUMBER(OFFSET('Sanitation Data'!$H$10,0,10*ROW('Sanitation Data'!H193))),'Data Summary'!DG199="Yes"),OFFSET('Sanitation Data'!$H$10,0,10*ROW('Sanitation Data'!H193)),NA())</f>
        <v>#N/A</v>
      </c>
      <c r="AS199" s="91" t="e">
        <f ca="true">+IF(AND(ISNUMBER(OFFSET('Sanitation Data'!$H$11,0,10*ROW('Sanitation Data'!H193))),'Data Summary'!DH199="Yes"),OFFSET('Sanitation Data'!$H$11,0,10*ROW('Sanitation Data'!H193)),NA())</f>
        <v>#N/A</v>
      </c>
      <c r="AT199" s="91" t="e">
        <f ca="true">+IF(AND(ISNUMBER(OFFSET('Sanitation Data'!$H$12,0,10*ROW('Sanitation Data'!H193))),'Data Summary'!DI199="Yes"),OFFSET('Sanitation Data'!$H$12,0,10*ROW('Sanitation Data'!H193)),NA())</f>
        <v>#N/A</v>
      </c>
      <c r="AU199" s="91" t="e">
        <f ca="true">+IF(AND(ISNUMBER(OFFSET('Sanitation Data'!$I$4,0,10*ROW('Sanitation Data'!I193))),'Data Summary'!DJ199="Yes"),100-OFFSET('Sanitation Data'!$I$4,0,10*ROW('Sanitation Data'!I193)),NA())</f>
        <v>#N/A</v>
      </c>
      <c r="AV199" s="91" t="e">
        <f ca="true">+IF(AND(ISNUMBER(OFFSET('Sanitation Data'!$I$6,0,10*ROW('Sanitation Data'!I193))),'Data Summary'!DK199="Yes"),OFFSET('Sanitation Data'!$I$6,0,10*ROW('Sanitation Data'!I193)),NA())</f>
        <v>#N/A</v>
      </c>
      <c r="AW199" s="91" t="e">
        <f ca="true">+IF(AND(ISNUMBER(OFFSET('Sanitation Data'!$I$10,0,10*ROW('Sanitation Data'!I193))),'Data Summary'!DL199="Yes"),OFFSET('Sanitation Data'!$I$10,0,10*ROW('Sanitation Data'!I193)),NA())</f>
        <v>#N/A</v>
      </c>
      <c r="AX199" s="91" t="e">
        <f ca="true">+IF(AND(ISNUMBER(OFFSET('Sanitation Data'!$I$11,0,10*ROW('Sanitation Data'!I193))),'Data Summary'!DM199="Yes"),OFFSET('Sanitation Data'!$I$11,0,10*ROW('Sanitation Data'!I193)),NA())</f>
        <v>#N/A</v>
      </c>
      <c r="AY199" s="91" t="e">
        <f ca="true">+IF(AND(ISNUMBER(OFFSET('Sanitation Data'!$I$12,0,10*ROW('Sanitation Data'!I193))),'Data Summary'!DN199="Yes"),OFFSET('Sanitation Data'!$I$12,0,10*ROW('Sanitation Data'!I193)),NA())</f>
        <v>#N/A</v>
      </c>
      <c r="AZ199" s="92" t="e">
        <f ca="true">+IF(AND(ISNUMBER(OFFSET('Hygiene Data'!$D$5,0,10*ROW('Hygiene Data'!D193))),'Data Summary'!DO199="Yes"),OFFSET('Hygiene Data'!$D$5,0,10*ROW('Hygiene Data'!D193)),NA())</f>
        <v>#N/A</v>
      </c>
      <c r="BA199" s="92" t="e">
        <f ca="true">+IF(AND(ISNUMBER(OFFSET('Hygiene Data'!$D$7,0,10*ROW('Hygiene Data'!D193))),'Data Summary'!DP199="Yes"),OFFSET('Hygiene Data'!$D$7,0,10*ROW('Hygiene Data'!D193)),NA())</f>
        <v>#N/A</v>
      </c>
      <c r="BB199" s="92" t="e">
        <f ca="true">+IF(AND(ISNUMBER(OFFSET('Hygiene Data'!$D$9,0,10*ROW('Hygiene Data'!D193))),'Data Summary'!DQ199="Yes"),OFFSET('Hygiene Data'!$D$9,0,10*ROW('Hygiene Data'!D193)),NA())</f>
        <v>#N/A</v>
      </c>
      <c r="BC199" s="92" t="e">
        <f ca="true">+IF(AND(ISNUMBER(OFFSET('Hygiene Data'!$E$5,0,10*ROW('Hygiene Data'!E193))),'Data Summary'!DR199="Yes"),OFFSET('Hygiene Data'!$E$5,0,10*ROW('Hygiene Data'!E193)),NA())</f>
        <v>#N/A</v>
      </c>
      <c r="BD199" s="92" t="e">
        <f ca="true">+IF(AND(ISNUMBER(OFFSET('Hygiene Data'!$E$7,0,10*ROW('Hygiene Data'!E193))),'Data Summary'!DS199="Yes"),OFFSET('Hygiene Data'!$E$7,0,10*ROW('Hygiene Data'!E193)),NA())</f>
        <v>#N/A</v>
      </c>
      <c r="BE199" s="92" t="e">
        <f ca="true">+IF(AND(ISNUMBER(OFFSET('Hygiene Data'!$E$9,0,10*ROW('Hygiene Data'!E193))),'Data Summary'!DT199="Yes"),OFFSET('Hygiene Data'!$E$9,0,10*ROW('Hygiene Data'!E193)),NA())</f>
        <v>#N/A</v>
      </c>
      <c r="BF199" s="92" t="e">
        <f ca="true">+IF(AND(ISNUMBER(OFFSET('Hygiene Data'!$F$5,0,10*ROW('Hygiene Data'!F193))),'Data Summary'!DU199="Yes"),OFFSET('Hygiene Data'!$F$5,0,10*ROW('Hygiene Data'!F193)),NA())</f>
        <v>#N/A</v>
      </c>
      <c r="BG199" s="92" t="e">
        <f ca="true">+IF(AND(ISNUMBER(OFFSET('Hygiene Data'!$F$7,0,10*ROW('Hygiene Data'!F193))),'Data Summary'!DV199="Yes"),OFFSET('Hygiene Data'!$F$7,0,10*ROW('Hygiene Data'!F193)),NA())</f>
        <v>#N/A</v>
      </c>
      <c r="BH199" s="92" t="e">
        <f ca="true">+IF(AND(ISNUMBER(OFFSET('Hygiene Data'!$F$9,0,10*ROW('Hygiene Data'!F193))),'Data Summary'!DW199="Yes"),OFFSET('Hygiene Data'!$F$9,0,10*ROW('Hygiene Data'!F193)),NA())</f>
        <v>#N/A</v>
      </c>
      <c r="BI199" s="92" t="e">
        <f ca="true">+IF(AND(ISNUMBER(OFFSET('Hygiene Data'!$G$5,0,10*ROW('Hygiene Data'!G193))),'Data Summary'!DX199="Yes"),OFFSET('Hygiene Data'!$G$5,0,10*ROW('Hygiene Data'!G193)),NA())</f>
        <v>#N/A</v>
      </c>
      <c r="BJ199" s="92" t="e">
        <f ca="true">+IF(AND(ISNUMBER(OFFSET('Hygiene Data'!$G$7,0,10*ROW('Hygiene Data'!G193))),'Data Summary'!DY199="Yes"),OFFSET('Hygiene Data'!$G$7,0,10*ROW('Hygiene Data'!G193)),NA())</f>
        <v>#N/A</v>
      </c>
      <c r="BK199" s="92" t="e">
        <f ca="true">+IF(AND(ISNUMBER(OFFSET('Hygiene Data'!$G$9,0,10*ROW('Hygiene Data'!G193))),'Data Summary'!DZ199="Yes"),OFFSET('Hygiene Data'!$G$9,0,10*ROW('Hygiene Data'!G193)),NA())</f>
        <v>#N/A</v>
      </c>
      <c r="BL199" s="92" t="e">
        <f ca="true">+IF(AND(ISNUMBER(OFFSET('Hygiene Data'!$H$5,0,10*ROW('Hygiene Data'!H193))),'Data Summary'!EA199="Yes"),OFFSET('Hygiene Data'!$H$5,0,10*ROW('Hygiene Data'!H193)),NA())</f>
        <v>#N/A</v>
      </c>
      <c r="BM199" s="92" t="e">
        <f ca="true">+IF(AND(ISNUMBER(OFFSET('Hygiene Data'!$H$7,0,10*ROW('Hygiene Data'!H193))),'Data Summary'!EB199="Yes"),OFFSET('Hygiene Data'!$H$7,0,10*ROW('Hygiene Data'!H193)),NA())</f>
        <v>#N/A</v>
      </c>
      <c r="BN199" s="92" t="e">
        <f ca="true">+IF(AND(ISNUMBER(OFFSET('Hygiene Data'!$H$9,0,10*ROW('Hygiene Data'!H193))),'Data Summary'!EC199="Yes"),OFFSET('Hygiene Data'!$H$9,0,10*ROW('Hygiene Data'!H193)),NA())</f>
        <v>#N/A</v>
      </c>
      <c r="BO199" s="92" t="e">
        <f ca="true">+IF(AND(ISNUMBER(OFFSET('Hygiene Data'!$I$5,0,10*ROW('Hygiene Data'!I193))),'Data Summary'!ED199="Yes"),OFFSET('Hygiene Data'!$I$5,0,10*ROW('Hygiene Data'!I193)),NA())</f>
        <v>#N/A</v>
      </c>
      <c r="BP199" s="92" t="e">
        <f ca="true">+IF(AND(ISNUMBER(OFFSET('Hygiene Data'!$I$7,0,10*ROW('Hygiene Data'!I193))),'Data Summary'!EE199="Yes"),OFFSET('Hygiene Data'!$I$7,0,10*ROW('Hygiene Data'!I193)),NA())</f>
        <v>#N/A</v>
      </c>
      <c r="BQ199" s="92"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4" t="str">
        <f ca="true">+IF(ISTEXT('Data Summary'!B200),'Data Summary'!B200,"")</f>
        <v/>
      </c>
      <c r="C200" s="327" t="e">
        <f ca="true">+VALUE('Data Summary'!C200)</f>
        <v>#VALUE!</v>
      </c>
      <c r="D200" s="90" t="e">
        <f ca="true">+IF(AND(ISNUMBER(OFFSET('Water Data'!$D$4,0,10*ROW('Water Data'!D194))),'Data Summary'!BS200="Yes"),100-OFFSET('Water Data'!$D$4,0,10*ROW('Water Data'!D194)),NA())</f>
        <v>#N/A</v>
      </c>
      <c r="E200" s="90" t="e">
        <f ca="true">+IF(AND(ISNUMBER(OFFSET('Water Data'!$D$6,0,10*ROW('Water Data'!D194))),'Data Summary'!BT200="Yes"),OFFSET('Water Data'!$D$6,0,10*ROW('Water Data'!D194)),NA())</f>
        <v>#N/A</v>
      </c>
      <c r="F200" s="90" t="e">
        <f ca="true">+IF(AND(ISNUMBER(OFFSET('Water Data'!$D$9,0,10*ROW('Water Data'!D194))),'Data Summary'!BU200="Yes"),OFFSET('Water Data'!$D$9,0,10*ROW('Water Data'!D194)),NA())</f>
        <v>#N/A</v>
      </c>
      <c r="G200" s="90" t="e">
        <f ca="true">+IF(AND(ISNUMBER(OFFSET('Water Data'!$E$4,0,10*ROW('Water Data'!E194))),'Data Summary'!BV200="Yes"),100-OFFSET('Water Data'!$E$4,0,10*ROW('Water Data'!E194)),NA())</f>
        <v>#N/A</v>
      </c>
      <c r="H200" s="90" t="e">
        <f ca="true">+IF(AND(ISNUMBER(OFFSET('Water Data'!$E$6,0,10*ROW('Water Data'!E194))),'Data Summary'!BW200="Yes"),OFFSET('Water Data'!$E$6,0,10*ROW('Water Data'!E194)),NA())</f>
        <v>#N/A</v>
      </c>
      <c r="I200" s="90" t="e">
        <f ca="true">+IF(AND(ISNUMBER(OFFSET('Water Data'!$E$9,0,10*ROW('Water Data'!E194))),'Data Summary'!BX200="Yes"),OFFSET('Water Data'!$E$9,0,10*ROW('Water Data'!E194)),NA())</f>
        <v>#N/A</v>
      </c>
      <c r="J200" s="90" t="e">
        <f ca="true">+IF(AND(ISNUMBER(OFFSET('Water Data'!$F$4,0,10*ROW('Water Data'!F194))),'Data Summary'!BY200="Yes"),100-OFFSET('Water Data'!$F$4,0,10*ROW('Water Data'!F194)),NA())</f>
        <v>#N/A</v>
      </c>
      <c r="K200" s="90" t="e">
        <f ca="true">+IF(AND(ISNUMBER(OFFSET('Water Data'!$F$6,0,10*ROW('Water Data'!F194))),'Data Summary'!BZ200="Yes"),OFFSET('Water Data'!$F$6,0,10*ROW('Water Data'!F194)),NA())</f>
        <v>#N/A</v>
      </c>
      <c r="L200" s="90" t="e">
        <f ca="true">+IF(AND(ISNUMBER(OFFSET('Water Data'!$F$9,0,10*ROW('Water Data'!F194))),'Data Summary'!CA200="Yes"),OFFSET('Water Data'!$F$9,0,10*ROW('Water Data'!F194)),NA())</f>
        <v>#N/A</v>
      </c>
      <c r="M200" s="90" t="e">
        <f ca="true">+IF(AND(ISNUMBER(OFFSET('Water Data'!$G$4,0,10*ROW('Water Data'!G194))),'Data Summary'!CB200="Yes"),100-OFFSET('Water Data'!$G$4,0,10*ROW('Water Data'!G194)),NA())</f>
        <v>#N/A</v>
      </c>
      <c r="N200" s="90" t="e">
        <f ca="true">+IF(AND(ISNUMBER(OFFSET('Water Data'!$G$6,0,10*ROW('Water Data'!G194))),'Data Summary'!CC200="Yes"),OFFSET('Water Data'!$G$6,0,10*ROW('Water Data'!G194)),NA())</f>
        <v>#N/A</v>
      </c>
      <c r="O200" s="90" t="e">
        <f ca="true">+IF(AND(ISNUMBER(OFFSET('Water Data'!$G$9,0,10*ROW('Water Data'!G194))),'Data Summary'!CD200="Yes"),OFFSET('Water Data'!$G$9,0,10*ROW('Water Data'!G194)),NA())</f>
        <v>#N/A</v>
      </c>
      <c r="P200" s="90" t="e">
        <f ca="true">+IF(AND(ISNUMBER(OFFSET('Water Data'!$H$4,0,10*ROW('Water Data'!H194))),'Data Summary'!CE200="Yes"),100-OFFSET('Water Data'!$H$4,0,10*ROW('Water Data'!H194)),NA())</f>
        <v>#N/A</v>
      </c>
      <c r="Q200" s="90" t="e">
        <f ca="true">+IF(AND(ISNUMBER(OFFSET('Water Data'!$H$6,0,10*ROW('Water Data'!H194))),'Data Summary'!CF200="Yes"),OFFSET('Water Data'!$H$6,0,10*ROW('Water Data'!H194)),NA())</f>
        <v>#N/A</v>
      </c>
      <c r="R200" s="90" t="e">
        <f ca="true">+IF(AND(ISNUMBER(OFFSET('Water Data'!$H$9,0,10*ROW('Water Data'!H194))),'Data Summary'!CG200="Yes"),OFFSET('Water Data'!$H$9,0,10*ROW('Water Data'!H194)),NA())</f>
        <v>#N/A</v>
      </c>
      <c r="S200" s="90" t="e">
        <f ca="true">+IF(AND(ISNUMBER(OFFSET('Water Data'!$I$4,0,10*ROW('Water Data'!I194))),'Data Summary'!CH200="Yes"),100-OFFSET('Water Data'!$I$4,0,10*ROW('Water Data'!I194)),NA())</f>
        <v>#N/A</v>
      </c>
      <c r="T200" s="90" t="e">
        <f ca="true">+IF(AND(ISNUMBER(OFFSET('Water Data'!$I$6,0,10*ROW('Water Data'!I194))),'Data Summary'!CI200="Yes"),OFFSET('Water Data'!$I$6,0,10*ROW('Water Data'!I194)),NA())</f>
        <v>#N/A</v>
      </c>
      <c r="U200" s="90" t="e">
        <f ca="true">+IF(AND(ISNUMBER(OFFSET('Water Data'!$I$9,0,10*ROW('Water Data'!I194))),'Data Summary'!CJ200="Yes"),OFFSET('Water Data'!$I$9,0,10*ROW('Water Data'!I194)),NA())</f>
        <v>#N/A</v>
      </c>
      <c r="V200" s="91" t="e">
        <f ca="true">+IF(AND(ISNUMBER(OFFSET('Sanitation Data'!$D$4,0,10*ROW('Sanitation Data'!D194))),'Data Summary'!CK200="Yes"),100-OFFSET('Sanitation Data'!$D$4,0,10*ROW('Sanitation Data'!D194)),NA())</f>
        <v>#N/A</v>
      </c>
      <c r="W200" s="91" t="e">
        <f ca="true">+IF(AND(ISNUMBER(OFFSET('Sanitation Data'!$D$6,0,10*ROW('Sanitation Data'!D194))),'Data Summary'!CL200="Yes"),OFFSET('Sanitation Data'!$D$6,0,10*ROW('Sanitation Data'!D194)),NA())</f>
        <v>#N/A</v>
      </c>
      <c r="X200" s="91" t="e">
        <f ca="true">+IF(AND(ISNUMBER(OFFSET('Sanitation Data'!$D$10,0,10*ROW('Sanitation Data'!D194))),'Data Summary'!CM200="Yes"),OFFSET('Sanitation Data'!$D$10,0,10*ROW('Sanitation Data'!D194)),NA())</f>
        <v>#N/A</v>
      </c>
      <c r="Y200" s="91" t="e">
        <f ca="true">+IF(AND(ISNUMBER(OFFSET('Sanitation Data'!$D$11,0,10*ROW('Sanitation Data'!D194))),'Data Summary'!CN200="Yes"),OFFSET('Sanitation Data'!$D$11,0,10*ROW('Sanitation Data'!D194)),NA())</f>
        <v>#N/A</v>
      </c>
      <c r="Z200" s="91" t="e">
        <f ca="true">+IF(AND(ISNUMBER(OFFSET('Sanitation Data'!$D$12,0,10*ROW('Sanitation Data'!D194))),'Data Summary'!CO200="Yes"),OFFSET('Sanitation Data'!$D$12,0,10*ROW('Sanitation Data'!D194)),NA())</f>
        <v>#N/A</v>
      </c>
      <c r="AA200" s="91" t="e">
        <f ca="true">+IF(AND(ISNUMBER(OFFSET('Sanitation Data'!$E$4,0,10*ROW('Sanitation Data'!E194))),'Data Summary'!CP200="Yes"),100-OFFSET('Sanitation Data'!$E$4,0,10*ROW('Sanitation Data'!E194)),NA())</f>
        <v>#N/A</v>
      </c>
      <c r="AB200" s="91" t="e">
        <f ca="true">+IF(AND(ISNUMBER(OFFSET('Sanitation Data'!$E$6,0,10*ROW('Sanitation Data'!E194))),'Data Summary'!CQ200="Yes"),OFFSET('Sanitation Data'!$E$6,0,10*ROW('Sanitation Data'!E194)),NA())</f>
        <v>#N/A</v>
      </c>
      <c r="AC200" s="91" t="e">
        <f ca="true">+IF(AND(ISNUMBER(OFFSET('Sanitation Data'!$E$10,0,10*ROW('Sanitation Data'!E194))),'Data Summary'!CR200="Yes"),OFFSET('Sanitation Data'!$E$10,0,10*ROW('Sanitation Data'!E194)),NA())</f>
        <v>#N/A</v>
      </c>
      <c r="AD200" s="91" t="e">
        <f ca="true">+IF(AND(ISNUMBER(OFFSET('Sanitation Data'!$E$11,0,10*ROW('Sanitation Data'!E194))),'Data Summary'!CS200="Yes"),OFFSET('Sanitation Data'!$E$11,0,10*ROW('Sanitation Data'!E194)),NA())</f>
        <v>#N/A</v>
      </c>
      <c r="AE200" s="91" t="e">
        <f ca="true">+IF(AND(ISNUMBER(OFFSET('Sanitation Data'!$E$12,0,10*ROW('Sanitation Data'!E194))),'Data Summary'!CT200="Yes"),OFFSET('Sanitation Data'!$E$12,0,10*ROW('Sanitation Data'!E194)),NA())</f>
        <v>#N/A</v>
      </c>
      <c r="AF200" s="91" t="e">
        <f ca="true">+IF(AND(ISNUMBER(OFFSET('Sanitation Data'!$F$4,0,10*ROW('Sanitation Data'!F194))),'Data Summary'!CU200="Yes"),100-OFFSET('Sanitation Data'!$F$4,0,10*ROW('Sanitation Data'!F194)),NA())</f>
        <v>#N/A</v>
      </c>
      <c r="AG200" s="91" t="e">
        <f ca="true">+IF(AND(ISNUMBER(OFFSET('Sanitation Data'!$F$6,0,10*ROW('Sanitation Data'!F194))),'Data Summary'!CV200="Yes"),OFFSET('Sanitation Data'!$F$6,0,10*ROW('Sanitation Data'!F194)),NA())</f>
        <v>#N/A</v>
      </c>
      <c r="AH200" s="91" t="e">
        <f ca="true">+IF(AND(ISNUMBER(OFFSET('Sanitation Data'!$F$10,0,10*ROW('Sanitation Data'!F194))),'Data Summary'!CW200="Yes"),OFFSET('Sanitation Data'!$F$10,0,10*ROW('Sanitation Data'!F194)),NA())</f>
        <v>#N/A</v>
      </c>
      <c r="AI200" s="91" t="e">
        <f ca="true">+IF(AND(ISNUMBER(OFFSET('Sanitation Data'!$F$11,0,10*ROW('Sanitation Data'!F194))),'Data Summary'!CX200="Yes"),OFFSET('Sanitation Data'!$F$11,0,10*ROW('Sanitation Data'!F194)),NA())</f>
        <v>#N/A</v>
      </c>
      <c r="AJ200" s="91" t="e">
        <f ca="true">+IF(AND(ISNUMBER(OFFSET('Sanitation Data'!$F$12,0,10*ROW('Sanitation Data'!F194))),'Data Summary'!CY200="Yes"),OFFSET('Sanitation Data'!$F$12,0,10*ROW('Sanitation Data'!F194)),NA())</f>
        <v>#N/A</v>
      </c>
      <c r="AK200" s="91" t="e">
        <f ca="true">+IF(AND(ISNUMBER(OFFSET('Sanitation Data'!$G$4,0,10*ROW('Sanitation Data'!G194))),'Data Summary'!CZ200="Yes"),100-OFFSET('Sanitation Data'!$G$4,0,10*ROW('Sanitation Data'!G194)),NA())</f>
        <v>#N/A</v>
      </c>
      <c r="AL200" s="91" t="e">
        <f ca="true">+IF(AND(ISNUMBER(OFFSET('Sanitation Data'!$G$6,0,10*ROW('Sanitation Data'!G194))),'Data Summary'!DA200="Yes"),OFFSET('Sanitation Data'!$G$6,0,10*ROW('Sanitation Data'!G194)),NA())</f>
        <v>#N/A</v>
      </c>
      <c r="AM200" s="91" t="e">
        <f ca="true">+IF(AND(ISNUMBER(OFFSET('Sanitation Data'!$G$10,0,10*ROW('Sanitation Data'!G194))),'Data Summary'!DB200="Yes"),OFFSET('Sanitation Data'!$G$10,0,10*ROW('Sanitation Data'!G194)),NA())</f>
        <v>#N/A</v>
      </c>
      <c r="AN200" s="91" t="e">
        <f ca="true">+IF(AND(ISNUMBER(OFFSET('Sanitation Data'!$G$11,0,10*ROW('Sanitation Data'!G194))),'Data Summary'!DC200="Yes"),OFFSET('Sanitation Data'!$G$11,0,10*ROW('Sanitation Data'!G194)),NA())</f>
        <v>#N/A</v>
      </c>
      <c r="AO200" s="91" t="e">
        <f ca="true">+IF(AND(ISNUMBER(OFFSET('Sanitation Data'!$G$12,0,10*ROW('Sanitation Data'!G194))),'Data Summary'!DD200="Yes"),OFFSET('Sanitation Data'!$G$12,0,10*ROW('Sanitation Data'!G194)),NA())</f>
        <v>#N/A</v>
      </c>
      <c r="AP200" s="91" t="e">
        <f ca="true">+IF(AND(ISNUMBER(OFFSET('Sanitation Data'!$H$4,0,10*ROW('Sanitation Data'!H194))),'Data Summary'!DE200="Yes"),100-OFFSET('Sanitation Data'!$H$4,0,10*ROW('Sanitation Data'!H194)),NA())</f>
        <v>#N/A</v>
      </c>
      <c r="AQ200" s="91" t="e">
        <f ca="true">+IF(AND(ISNUMBER(OFFSET('Sanitation Data'!$H$6,0,10*ROW('Sanitation Data'!H194))),'Data Summary'!DF200="Yes"),OFFSET('Sanitation Data'!$H$6,0,10*ROW('Sanitation Data'!H194)),NA())</f>
        <v>#N/A</v>
      </c>
      <c r="AR200" s="91" t="e">
        <f ca="true">+IF(AND(ISNUMBER(OFFSET('Sanitation Data'!$H$10,0,10*ROW('Sanitation Data'!H194))),'Data Summary'!DG200="Yes"),OFFSET('Sanitation Data'!$H$10,0,10*ROW('Sanitation Data'!H194)),NA())</f>
        <v>#N/A</v>
      </c>
      <c r="AS200" s="91" t="e">
        <f ca="true">+IF(AND(ISNUMBER(OFFSET('Sanitation Data'!$H$11,0,10*ROW('Sanitation Data'!H194))),'Data Summary'!DH200="Yes"),OFFSET('Sanitation Data'!$H$11,0,10*ROW('Sanitation Data'!H194)),NA())</f>
        <v>#N/A</v>
      </c>
      <c r="AT200" s="91" t="e">
        <f ca="true">+IF(AND(ISNUMBER(OFFSET('Sanitation Data'!$H$12,0,10*ROW('Sanitation Data'!H194))),'Data Summary'!DI200="Yes"),OFFSET('Sanitation Data'!$H$12,0,10*ROW('Sanitation Data'!H194)),NA())</f>
        <v>#N/A</v>
      </c>
      <c r="AU200" s="91" t="e">
        <f ca="true">+IF(AND(ISNUMBER(OFFSET('Sanitation Data'!$I$4,0,10*ROW('Sanitation Data'!I194))),'Data Summary'!DJ200="Yes"),100-OFFSET('Sanitation Data'!$I$4,0,10*ROW('Sanitation Data'!I194)),NA())</f>
        <v>#N/A</v>
      </c>
      <c r="AV200" s="91" t="e">
        <f ca="true">+IF(AND(ISNUMBER(OFFSET('Sanitation Data'!$I$6,0,10*ROW('Sanitation Data'!I194))),'Data Summary'!DK200="Yes"),OFFSET('Sanitation Data'!$I$6,0,10*ROW('Sanitation Data'!I194)),NA())</f>
        <v>#N/A</v>
      </c>
      <c r="AW200" s="91" t="e">
        <f ca="true">+IF(AND(ISNUMBER(OFFSET('Sanitation Data'!$I$10,0,10*ROW('Sanitation Data'!I194))),'Data Summary'!DL200="Yes"),OFFSET('Sanitation Data'!$I$10,0,10*ROW('Sanitation Data'!I194)),NA())</f>
        <v>#N/A</v>
      </c>
      <c r="AX200" s="91" t="e">
        <f ca="true">+IF(AND(ISNUMBER(OFFSET('Sanitation Data'!$I$11,0,10*ROW('Sanitation Data'!I194))),'Data Summary'!DM200="Yes"),OFFSET('Sanitation Data'!$I$11,0,10*ROW('Sanitation Data'!I194)),NA())</f>
        <v>#N/A</v>
      </c>
      <c r="AY200" s="91" t="e">
        <f ca="true">+IF(AND(ISNUMBER(OFFSET('Sanitation Data'!$I$12,0,10*ROW('Sanitation Data'!I194))),'Data Summary'!DN200="Yes"),OFFSET('Sanitation Data'!$I$12,0,10*ROW('Sanitation Data'!I194)),NA())</f>
        <v>#N/A</v>
      </c>
      <c r="AZ200" s="92" t="e">
        <f ca="true">+IF(AND(ISNUMBER(OFFSET('Hygiene Data'!$D$5,0,10*ROW('Hygiene Data'!D194))),'Data Summary'!DO200="Yes"),OFFSET('Hygiene Data'!$D$5,0,10*ROW('Hygiene Data'!D194)),NA())</f>
        <v>#N/A</v>
      </c>
      <c r="BA200" s="92" t="e">
        <f ca="true">+IF(AND(ISNUMBER(OFFSET('Hygiene Data'!$D$7,0,10*ROW('Hygiene Data'!D194))),'Data Summary'!DP200="Yes"),OFFSET('Hygiene Data'!$D$7,0,10*ROW('Hygiene Data'!D194)),NA())</f>
        <v>#N/A</v>
      </c>
      <c r="BB200" s="92" t="e">
        <f ca="true">+IF(AND(ISNUMBER(OFFSET('Hygiene Data'!$D$9,0,10*ROW('Hygiene Data'!D194))),'Data Summary'!DQ200="Yes"),OFFSET('Hygiene Data'!$D$9,0,10*ROW('Hygiene Data'!D194)),NA())</f>
        <v>#N/A</v>
      </c>
      <c r="BC200" s="92" t="e">
        <f ca="true">+IF(AND(ISNUMBER(OFFSET('Hygiene Data'!$E$5,0,10*ROW('Hygiene Data'!E194))),'Data Summary'!DR200="Yes"),OFFSET('Hygiene Data'!$E$5,0,10*ROW('Hygiene Data'!E194)),NA())</f>
        <v>#N/A</v>
      </c>
      <c r="BD200" s="92" t="e">
        <f ca="true">+IF(AND(ISNUMBER(OFFSET('Hygiene Data'!$E$7,0,10*ROW('Hygiene Data'!E194))),'Data Summary'!DS200="Yes"),OFFSET('Hygiene Data'!$E$7,0,10*ROW('Hygiene Data'!E194)),NA())</f>
        <v>#N/A</v>
      </c>
      <c r="BE200" s="92" t="e">
        <f ca="true">+IF(AND(ISNUMBER(OFFSET('Hygiene Data'!$E$9,0,10*ROW('Hygiene Data'!E194))),'Data Summary'!DT200="Yes"),OFFSET('Hygiene Data'!$E$9,0,10*ROW('Hygiene Data'!E194)),NA())</f>
        <v>#N/A</v>
      </c>
      <c r="BF200" s="92" t="e">
        <f ca="true">+IF(AND(ISNUMBER(OFFSET('Hygiene Data'!$F$5,0,10*ROW('Hygiene Data'!F194))),'Data Summary'!DU200="Yes"),OFFSET('Hygiene Data'!$F$5,0,10*ROW('Hygiene Data'!F194)),NA())</f>
        <v>#N/A</v>
      </c>
      <c r="BG200" s="92" t="e">
        <f ca="true">+IF(AND(ISNUMBER(OFFSET('Hygiene Data'!$F$7,0,10*ROW('Hygiene Data'!F194))),'Data Summary'!DV200="Yes"),OFFSET('Hygiene Data'!$F$7,0,10*ROW('Hygiene Data'!F194)),NA())</f>
        <v>#N/A</v>
      </c>
      <c r="BH200" s="92" t="e">
        <f ca="true">+IF(AND(ISNUMBER(OFFSET('Hygiene Data'!$F$9,0,10*ROW('Hygiene Data'!F194))),'Data Summary'!DW200="Yes"),OFFSET('Hygiene Data'!$F$9,0,10*ROW('Hygiene Data'!F194)),NA())</f>
        <v>#N/A</v>
      </c>
      <c r="BI200" s="92" t="e">
        <f ca="true">+IF(AND(ISNUMBER(OFFSET('Hygiene Data'!$G$5,0,10*ROW('Hygiene Data'!G194))),'Data Summary'!DX200="Yes"),OFFSET('Hygiene Data'!$G$5,0,10*ROW('Hygiene Data'!G194)),NA())</f>
        <v>#N/A</v>
      </c>
      <c r="BJ200" s="92" t="e">
        <f ca="true">+IF(AND(ISNUMBER(OFFSET('Hygiene Data'!$G$7,0,10*ROW('Hygiene Data'!G194))),'Data Summary'!DY200="Yes"),OFFSET('Hygiene Data'!$G$7,0,10*ROW('Hygiene Data'!G194)),NA())</f>
        <v>#N/A</v>
      </c>
      <c r="BK200" s="92" t="e">
        <f ca="true">+IF(AND(ISNUMBER(OFFSET('Hygiene Data'!$G$9,0,10*ROW('Hygiene Data'!G194))),'Data Summary'!DZ200="Yes"),OFFSET('Hygiene Data'!$G$9,0,10*ROW('Hygiene Data'!G194)),NA())</f>
        <v>#N/A</v>
      </c>
      <c r="BL200" s="92" t="e">
        <f ca="true">+IF(AND(ISNUMBER(OFFSET('Hygiene Data'!$H$5,0,10*ROW('Hygiene Data'!H194))),'Data Summary'!EA200="Yes"),OFFSET('Hygiene Data'!$H$5,0,10*ROW('Hygiene Data'!H194)),NA())</f>
        <v>#N/A</v>
      </c>
      <c r="BM200" s="92" t="e">
        <f ca="true">+IF(AND(ISNUMBER(OFFSET('Hygiene Data'!$H$7,0,10*ROW('Hygiene Data'!H194))),'Data Summary'!EB200="Yes"),OFFSET('Hygiene Data'!$H$7,0,10*ROW('Hygiene Data'!H194)),NA())</f>
        <v>#N/A</v>
      </c>
      <c r="BN200" s="92" t="e">
        <f ca="true">+IF(AND(ISNUMBER(OFFSET('Hygiene Data'!$H$9,0,10*ROW('Hygiene Data'!H194))),'Data Summary'!EC200="Yes"),OFFSET('Hygiene Data'!$H$9,0,10*ROW('Hygiene Data'!H194)),NA())</f>
        <v>#N/A</v>
      </c>
      <c r="BO200" s="92" t="e">
        <f ca="true">+IF(AND(ISNUMBER(OFFSET('Hygiene Data'!$I$5,0,10*ROW('Hygiene Data'!I194))),'Data Summary'!ED200="Yes"),OFFSET('Hygiene Data'!$I$5,0,10*ROW('Hygiene Data'!I194)),NA())</f>
        <v>#N/A</v>
      </c>
      <c r="BP200" s="92" t="e">
        <f ca="true">+IF(AND(ISNUMBER(OFFSET('Hygiene Data'!$I$7,0,10*ROW('Hygiene Data'!I194))),'Data Summary'!EE200="Yes"),OFFSET('Hygiene Data'!$I$7,0,10*ROW('Hygiene Data'!I194)),NA())</f>
        <v>#N/A</v>
      </c>
      <c r="BQ200" s="92"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4" t="str">
        <f ca="true">+IF(ISTEXT('Data Summary'!B201),'Data Summary'!B201,"")</f>
        <v/>
      </c>
      <c r="C201" s="327" t="e">
        <f ca="true">+VALUE('Data Summary'!C201)</f>
        <v>#VALUE!</v>
      </c>
      <c r="D201" s="90" t="e">
        <f ca="true">+IF(AND(ISNUMBER(OFFSET('Water Data'!$D$4,0,10*ROW('Water Data'!D195))),'Data Summary'!BS201="Yes"),100-OFFSET('Water Data'!$D$4,0,10*ROW('Water Data'!D195)),NA())</f>
        <v>#N/A</v>
      </c>
      <c r="E201" s="90" t="e">
        <f ca="true">+IF(AND(ISNUMBER(OFFSET('Water Data'!$D$6,0,10*ROW('Water Data'!D195))),'Data Summary'!BT201="Yes"),OFFSET('Water Data'!$D$6,0,10*ROW('Water Data'!D195)),NA())</f>
        <v>#N/A</v>
      </c>
      <c r="F201" s="90" t="e">
        <f ca="true">+IF(AND(ISNUMBER(OFFSET('Water Data'!$D$9,0,10*ROW('Water Data'!D195))),'Data Summary'!BU201="Yes"),OFFSET('Water Data'!$D$9,0,10*ROW('Water Data'!D195)),NA())</f>
        <v>#N/A</v>
      </c>
      <c r="G201" s="90" t="e">
        <f ca="true">+IF(AND(ISNUMBER(OFFSET('Water Data'!$E$4,0,10*ROW('Water Data'!E195))),'Data Summary'!BV201="Yes"),100-OFFSET('Water Data'!$E$4,0,10*ROW('Water Data'!E195)),NA())</f>
        <v>#N/A</v>
      </c>
      <c r="H201" s="90" t="e">
        <f ca="true">+IF(AND(ISNUMBER(OFFSET('Water Data'!$E$6,0,10*ROW('Water Data'!E195))),'Data Summary'!BW201="Yes"),OFFSET('Water Data'!$E$6,0,10*ROW('Water Data'!E195)),NA())</f>
        <v>#N/A</v>
      </c>
      <c r="I201" s="90" t="e">
        <f ca="true">+IF(AND(ISNUMBER(OFFSET('Water Data'!$E$9,0,10*ROW('Water Data'!E195))),'Data Summary'!BX201="Yes"),OFFSET('Water Data'!$E$9,0,10*ROW('Water Data'!E195)),NA())</f>
        <v>#N/A</v>
      </c>
      <c r="J201" s="90" t="e">
        <f ca="true">+IF(AND(ISNUMBER(OFFSET('Water Data'!$F$4,0,10*ROW('Water Data'!F195))),'Data Summary'!BY201="Yes"),100-OFFSET('Water Data'!$F$4,0,10*ROW('Water Data'!F195)),NA())</f>
        <v>#N/A</v>
      </c>
      <c r="K201" s="90" t="e">
        <f ca="true">+IF(AND(ISNUMBER(OFFSET('Water Data'!$F$6,0,10*ROW('Water Data'!F195))),'Data Summary'!BZ201="Yes"),OFFSET('Water Data'!$F$6,0,10*ROW('Water Data'!F195)),NA())</f>
        <v>#N/A</v>
      </c>
      <c r="L201" s="90" t="e">
        <f ca="true">+IF(AND(ISNUMBER(OFFSET('Water Data'!$F$9,0,10*ROW('Water Data'!F195))),'Data Summary'!CA201="Yes"),OFFSET('Water Data'!$F$9,0,10*ROW('Water Data'!F195)),NA())</f>
        <v>#N/A</v>
      </c>
      <c r="M201" s="90" t="e">
        <f ca="true">+IF(AND(ISNUMBER(OFFSET('Water Data'!$G$4,0,10*ROW('Water Data'!G195))),'Data Summary'!CB201="Yes"),100-OFFSET('Water Data'!$G$4,0,10*ROW('Water Data'!G195)),NA())</f>
        <v>#N/A</v>
      </c>
      <c r="N201" s="90" t="e">
        <f ca="true">+IF(AND(ISNUMBER(OFFSET('Water Data'!$G$6,0,10*ROW('Water Data'!G195))),'Data Summary'!CC201="Yes"),OFFSET('Water Data'!$G$6,0,10*ROW('Water Data'!G195)),NA())</f>
        <v>#N/A</v>
      </c>
      <c r="O201" s="90" t="e">
        <f ca="true">+IF(AND(ISNUMBER(OFFSET('Water Data'!$G$9,0,10*ROW('Water Data'!G195))),'Data Summary'!CD201="Yes"),OFFSET('Water Data'!$G$9,0,10*ROW('Water Data'!G195)),NA())</f>
        <v>#N/A</v>
      </c>
      <c r="P201" s="90" t="e">
        <f ca="true">+IF(AND(ISNUMBER(OFFSET('Water Data'!$H$4,0,10*ROW('Water Data'!H195))),'Data Summary'!CE201="Yes"),100-OFFSET('Water Data'!$H$4,0,10*ROW('Water Data'!H195)),NA())</f>
        <v>#N/A</v>
      </c>
      <c r="Q201" s="90" t="e">
        <f ca="true">+IF(AND(ISNUMBER(OFFSET('Water Data'!$H$6,0,10*ROW('Water Data'!H195))),'Data Summary'!CF201="Yes"),OFFSET('Water Data'!$H$6,0,10*ROW('Water Data'!H195)),NA())</f>
        <v>#N/A</v>
      </c>
      <c r="R201" s="90" t="e">
        <f ca="true">+IF(AND(ISNUMBER(OFFSET('Water Data'!$H$9,0,10*ROW('Water Data'!H195))),'Data Summary'!CG201="Yes"),OFFSET('Water Data'!$H$9,0,10*ROW('Water Data'!H195)),NA())</f>
        <v>#N/A</v>
      </c>
      <c r="S201" s="90" t="e">
        <f ca="true">+IF(AND(ISNUMBER(OFFSET('Water Data'!$I$4,0,10*ROW('Water Data'!I195))),'Data Summary'!CH201="Yes"),100-OFFSET('Water Data'!$I$4,0,10*ROW('Water Data'!I195)),NA())</f>
        <v>#N/A</v>
      </c>
      <c r="T201" s="90" t="e">
        <f ca="true">+IF(AND(ISNUMBER(OFFSET('Water Data'!$I$6,0,10*ROW('Water Data'!I195))),'Data Summary'!CI201="Yes"),OFFSET('Water Data'!$I$6,0,10*ROW('Water Data'!I195)),NA())</f>
        <v>#N/A</v>
      </c>
      <c r="U201" s="90" t="e">
        <f ca="true">+IF(AND(ISNUMBER(OFFSET('Water Data'!$I$9,0,10*ROW('Water Data'!I195))),'Data Summary'!CJ201="Yes"),OFFSET('Water Data'!$I$9,0,10*ROW('Water Data'!I195)),NA())</f>
        <v>#N/A</v>
      </c>
      <c r="V201" s="91" t="e">
        <f ca="true">+IF(AND(ISNUMBER(OFFSET('Sanitation Data'!$D$4,0,10*ROW('Sanitation Data'!D195))),'Data Summary'!CK201="Yes"),100-OFFSET('Sanitation Data'!$D$4,0,10*ROW('Sanitation Data'!D195)),NA())</f>
        <v>#N/A</v>
      </c>
      <c r="W201" s="91" t="e">
        <f ca="true">+IF(AND(ISNUMBER(OFFSET('Sanitation Data'!$D$6,0,10*ROW('Sanitation Data'!D195))),'Data Summary'!CL201="Yes"),OFFSET('Sanitation Data'!$D$6,0,10*ROW('Sanitation Data'!D195)),NA())</f>
        <v>#N/A</v>
      </c>
      <c r="X201" s="91" t="e">
        <f ca="true">+IF(AND(ISNUMBER(OFFSET('Sanitation Data'!$D$10,0,10*ROW('Sanitation Data'!D195))),'Data Summary'!CM201="Yes"),OFFSET('Sanitation Data'!$D$10,0,10*ROW('Sanitation Data'!D195)),NA())</f>
        <v>#N/A</v>
      </c>
      <c r="Y201" s="91" t="e">
        <f ca="true">+IF(AND(ISNUMBER(OFFSET('Sanitation Data'!$D$11,0,10*ROW('Sanitation Data'!D195))),'Data Summary'!CN201="Yes"),OFFSET('Sanitation Data'!$D$11,0,10*ROW('Sanitation Data'!D195)),NA())</f>
        <v>#N/A</v>
      </c>
      <c r="Z201" s="91" t="e">
        <f ca="true">+IF(AND(ISNUMBER(OFFSET('Sanitation Data'!$D$12,0,10*ROW('Sanitation Data'!D195))),'Data Summary'!CO201="Yes"),OFFSET('Sanitation Data'!$D$12,0,10*ROW('Sanitation Data'!D195)),NA())</f>
        <v>#N/A</v>
      </c>
      <c r="AA201" s="91" t="e">
        <f ca="true">+IF(AND(ISNUMBER(OFFSET('Sanitation Data'!$E$4,0,10*ROW('Sanitation Data'!E195))),'Data Summary'!CP201="Yes"),100-OFFSET('Sanitation Data'!$E$4,0,10*ROW('Sanitation Data'!E195)),NA())</f>
        <v>#N/A</v>
      </c>
      <c r="AB201" s="91" t="e">
        <f ca="true">+IF(AND(ISNUMBER(OFFSET('Sanitation Data'!$E$6,0,10*ROW('Sanitation Data'!E195))),'Data Summary'!CQ201="Yes"),OFFSET('Sanitation Data'!$E$6,0,10*ROW('Sanitation Data'!E195)),NA())</f>
        <v>#N/A</v>
      </c>
      <c r="AC201" s="91" t="e">
        <f ca="true">+IF(AND(ISNUMBER(OFFSET('Sanitation Data'!$E$10,0,10*ROW('Sanitation Data'!E195))),'Data Summary'!CR201="Yes"),OFFSET('Sanitation Data'!$E$10,0,10*ROW('Sanitation Data'!E195)),NA())</f>
        <v>#N/A</v>
      </c>
      <c r="AD201" s="91" t="e">
        <f ca="true">+IF(AND(ISNUMBER(OFFSET('Sanitation Data'!$E$11,0,10*ROW('Sanitation Data'!E195))),'Data Summary'!CS201="Yes"),OFFSET('Sanitation Data'!$E$11,0,10*ROW('Sanitation Data'!E195)),NA())</f>
        <v>#N/A</v>
      </c>
      <c r="AE201" s="91" t="e">
        <f ca="true">+IF(AND(ISNUMBER(OFFSET('Sanitation Data'!$E$12,0,10*ROW('Sanitation Data'!E195))),'Data Summary'!CT201="Yes"),OFFSET('Sanitation Data'!$E$12,0,10*ROW('Sanitation Data'!E195)),NA())</f>
        <v>#N/A</v>
      </c>
      <c r="AF201" s="91" t="e">
        <f ca="true">+IF(AND(ISNUMBER(OFFSET('Sanitation Data'!$F$4,0,10*ROW('Sanitation Data'!F195))),'Data Summary'!CU201="Yes"),100-OFFSET('Sanitation Data'!$F$4,0,10*ROW('Sanitation Data'!F195)),NA())</f>
        <v>#N/A</v>
      </c>
      <c r="AG201" s="91" t="e">
        <f ca="true">+IF(AND(ISNUMBER(OFFSET('Sanitation Data'!$F$6,0,10*ROW('Sanitation Data'!F195))),'Data Summary'!CV201="Yes"),OFFSET('Sanitation Data'!$F$6,0,10*ROW('Sanitation Data'!F195)),NA())</f>
        <v>#N/A</v>
      </c>
      <c r="AH201" s="91" t="e">
        <f ca="true">+IF(AND(ISNUMBER(OFFSET('Sanitation Data'!$F$10,0,10*ROW('Sanitation Data'!F195))),'Data Summary'!CW201="Yes"),OFFSET('Sanitation Data'!$F$10,0,10*ROW('Sanitation Data'!F195)),NA())</f>
        <v>#N/A</v>
      </c>
      <c r="AI201" s="91" t="e">
        <f ca="true">+IF(AND(ISNUMBER(OFFSET('Sanitation Data'!$F$11,0,10*ROW('Sanitation Data'!F195))),'Data Summary'!CX201="Yes"),OFFSET('Sanitation Data'!$F$11,0,10*ROW('Sanitation Data'!F195)),NA())</f>
        <v>#N/A</v>
      </c>
      <c r="AJ201" s="91" t="e">
        <f ca="true">+IF(AND(ISNUMBER(OFFSET('Sanitation Data'!$F$12,0,10*ROW('Sanitation Data'!F195))),'Data Summary'!CY201="Yes"),OFFSET('Sanitation Data'!$F$12,0,10*ROW('Sanitation Data'!F195)),NA())</f>
        <v>#N/A</v>
      </c>
      <c r="AK201" s="91" t="e">
        <f ca="true">+IF(AND(ISNUMBER(OFFSET('Sanitation Data'!$G$4,0,10*ROW('Sanitation Data'!G195))),'Data Summary'!CZ201="Yes"),100-OFFSET('Sanitation Data'!$G$4,0,10*ROW('Sanitation Data'!G195)),NA())</f>
        <v>#N/A</v>
      </c>
      <c r="AL201" s="91" t="e">
        <f ca="true">+IF(AND(ISNUMBER(OFFSET('Sanitation Data'!$G$6,0,10*ROW('Sanitation Data'!G195))),'Data Summary'!DA201="Yes"),OFFSET('Sanitation Data'!$G$6,0,10*ROW('Sanitation Data'!G195)),NA())</f>
        <v>#N/A</v>
      </c>
      <c r="AM201" s="91" t="e">
        <f ca="true">+IF(AND(ISNUMBER(OFFSET('Sanitation Data'!$G$10,0,10*ROW('Sanitation Data'!G195))),'Data Summary'!DB201="Yes"),OFFSET('Sanitation Data'!$G$10,0,10*ROW('Sanitation Data'!G195)),NA())</f>
        <v>#N/A</v>
      </c>
      <c r="AN201" s="91" t="e">
        <f ca="true">+IF(AND(ISNUMBER(OFFSET('Sanitation Data'!$G$11,0,10*ROW('Sanitation Data'!G195))),'Data Summary'!DC201="Yes"),OFFSET('Sanitation Data'!$G$11,0,10*ROW('Sanitation Data'!G195)),NA())</f>
        <v>#N/A</v>
      </c>
      <c r="AO201" s="91" t="e">
        <f ca="true">+IF(AND(ISNUMBER(OFFSET('Sanitation Data'!$G$12,0,10*ROW('Sanitation Data'!G195))),'Data Summary'!DD201="Yes"),OFFSET('Sanitation Data'!$G$12,0,10*ROW('Sanitation Data'!G195)),NA())</f>
        <v>#N/A</v>
      </c>
      <c r="AP201" s="91" t="e">
        <f ca="true">+IF(AND(ISNUMBER(OFFSET('Sanitation Data'!$H$4,0,10*ROW('Sanitation Data'!H195))),'Data Summary'!DE201="Yes"),100-OFFSET('Sanitation Data'!$H$4,0,10*ROW('Sanitation Data'!H195)),NA())</f>
        <v>#N/A</v>
      </c>
      <c r="AQ201" s="91" t="e">
        <f ca="true">+IF(AND(ISNUMBER(OFFSET('Sanitation Data'!$H$6,0,10*ROW('Sanitation Data'!H195))),'Data Summary'!DF201="Yes"),OFFSET('Sanitation Data'!$H$6,0,10*ROW('Sanitation Data'!H195)),NA())</f>
        <v>#N/A</v>
      </c>
      <c r="AR201" s="91" t="e">
        <f ca="true">+IF(AND(ISNUMBER(OFFSET('Sanitation Data'!$H$10,0,10*ROW('Sanitation Data'!H195))),'Data Summary'!DG201="Yes"),OFFSET('Sanitation Data'!$H$10,0,10*ROW('Sanitation Data'!H195)),NA())</f>
        <v>#N/A</v>
      </c>
      <c r="AS201" s="91" t="e">
        <f ca="true">+IF(AND(ISNUMBER(OFFSET('Sanitation Data'!$H$11,0,10*ROW('Sanitation Data'!H195))),'Data Summary'!DH201="Yes"),OFFSET('Sanitation Data'!$H$11,0,10*ROW('Sanitation Data'!H195)),NA())</f>
        <v>#N/A</v>
      </c>
      <c r="AT201" s="91" t="e">
        <f ca="true">+IF(AND(ISNUMBER(OFFSET('Sanitation Data'!$H$12,0,10*ROW('Sanitation Data'!H195))),'Data Summary'!DI201="Yes"),OFFSET('Sanitation Data'!$H$12,0,10*ROW('Sanitation Data'!H195)),NA())</f>
        <v>#N/A</v>
      </c>
      <c r="AU201" s="91" t="e">
        <f ca="true">+IF(AND(ISNUMBER(OFFSET('Sanitation Data'!$I$4,0,10*ROW('Sanitation Data'!I195))),'Data Summary'!DJ201="Yes"),100-OFFSET('Sanitation Data'!$I$4,0,10*ROW('Sanitation Data'!I195)),NA())</f>
        <v>#N/A</v>
      </c>
      <c r="AV201" s="91" t="e">
        <f ca="true">+IF(AND(ISNUMBER(OFFSET('Sanitation Data'!$I$6,0,10*ROW('Sanitation Data'!I195))),'Data Summary'!DK201="Yes"),OFFSET('Sanitation Data'!$I$6,0,10*ROW('Sanitation Data'!I195)),NA())</f>
        <v>#N/A</v>
      </c>
      <c r="AW201" s="91" t="e">
        <f ca="true">+IF(AND(ISNUMBER(OFFSET('Sanitation Data'!$I$10,0,10*ROW('Sanitation Data'!I195))),'Data Summary'!DL201="Yes"),OFFSET('Sanitation Data'!$I$10,0,10*ROW('Sanitation Data'!I195)),NA())</f>
        <v>#N/A</v>
      </c>
      <c r="AX201" s="91" t="e">
        <f ca="true">+IF(AND(ISNUMBER(OFFSET('Sanitation Data'!$I$11,0,10*ROW('Sanitation Data'!I195))),'Data Summary'!DM201="Yes"),OFFSET('Sanitation Data'!$I$11,0,10*ROW('Sanitation Data'!I195)),NA())</f>
        <v>#N/A</v>
      </c>
      <c r="AY201" s="91" t="e">
        <f ca="true">+IF(AND(ISNUMBER(OFFSET('Sanitation Data'!$I$12,0,10*ROW('Sanitation Data'!I195))),'Data Summary'!DN201="Yes"),OFFSET('Sanitation Data'!$I$12,0,10*ROW('Sanitation Data'!I195)),NA())</f>
        <v>#N/A</v>
      </c>
      <c r="AZ201" s="92" t="e">
        <f ca="true">+IF(AND(ISNUMBER(OFFSET('Hygiene Data'!$D$5,0,10*ROW('Hygiene Data'!D195))),'Data Summary'!DO201="Yes"),OFFSET('Hygiene Data'!$D$5,0,10*ROW('Hygiene Data'!D195)),NA())</f>
        <v>#N/A</v>
      </c>
      <c r="BA201" s="92" t="e">
        <f ca="true">+IF(AND(ISNUMBER(OFFSET('Hygiene Data'!$D$7,0,10*ROW('Hygiene Data'!D195))),'Data Summary'!DP201="Yes"),OFFSET('Hygiene Data'!$D$7,0,10*ROW('Hygiene Data'!D195)),NA())</f>
        <v>#N/A</v>
      </c>
      <c r="BB201" s="92" t="e">
        <f ca="true">+IF(AND(ISNUMBER(OFFSET('Hygiene Data'!$D$9,0,10*ROW('Hygiene Data'!D195))),'Data Summary'!DQ201="Yes"),OFFSET('Hygiene Data'!$D$9,0,10*ROW('Hygiene Data'!D195)),NA())</f>
        <v>#N/A</v>
      </c>
      <c r="BC201" s="92" t="e">
        <f ca="true">+IF(AND(ISNUMBER(OFFSET('Hygiene Data'!$E$5,0,10*ROW('Hygiene Data'!E195))),'Data Summary'!DR201="Yes"),OFFSET('Hygiene Data'!$E$5,0,10*ROW('Hygiene Data'!E195)),NA())</f>
        <v>#N/A</v>
      </c>
      <c r="BD201" s="92" t="e">
        <f ca="true">+IF(AND(ISNUMBER(OFFSET('Hygiene Data'!$E$7,0,10*ROW('Hygiene Data'!E195))),'Data Summary'!DS201="Yes"),OFFSET('Hygiene Data'!$E$7,0,10*ROW('Hygiene Data'!E195)),NA())</f>
        <v>#N/A</v>
      </c>
      <c r="BE201" s="92" t="e">
        <f ca="true">+IF(AND(ISNUMBER(OFFSET('Hygiene Data'!$E$9,0,10*ROW('Hygiene Data'!E195))),'Data Summary'!DT201="Yes"),OFFSET('Hygiene Data'!$E$9,0,10*ROW('Hygiene Data'!E195)),NA())</f>
        <v>#N/A</v>
      </c>
      <c r="BF201" s="92" t="e">
        <f ca="true">+IF(AND(ISNUMBER(OFFSET('Hygiene Data'!$F$5,0,10*ROW('Hygiene Data'!F195))),'Data Summary'!DU201="Yes"),OFFSET('Hygiene Data'!$F$5,0,10*ROW('Hygiene Data'!F195)),NA())</f>
        <v>#N/A</v>
      </c>
      <c r="BG201" s="92" t="e">
        <f ca="true">+IF(AND(ISNUMBER(OFFSET('Hygiene Data'!$F$7,0,10*ROW('Hygiene Data'!F195))),'Data Summary'!DV201="Yes"),OFFSET('Hygiene Data'!$F$7,0,10*ROW('Hygiene Data'!F195)),NA())</f>
        <v>#N/A</v>
      </c>
      <c r="BH201" s="92" t="e">
        <f ca="true">+IF(AND(ISNUMBER(OFFSET('Hygiene Data'!$F$9,0,10*ROW('Hygiene Data'!F195))),'Data Summary'!DW201="Yes"),OFFSET('Hygiene Data'!$F$9,0,10*ROW('Hygiene Data'!F195)),NA())</f>
        <v>#N/A</v>
      </c>
      <c r="BI201" s="92" t="e">
        <f ca="true">+IF(AND(ISNUMBER(OFFSET('Hygiene Data'!$G$5,0,10*ROW('Hygiene Data'!G195))),'Data Summary'!DX201="Yes"),OFFSET('Hygiene Data'!$G$5,0,10*ROW('Hygiene Data'!G195)),NA())</f>
        <v>#N/A</v>
      </c>
      <c r="BJ201" s="92" t="e">
        <f ca="true">+IF(AND(ISNUMBER(OFFSET('Hygiene Data'!$G$7,0,10*ROW('Hygiene Data'!G195))),'Data Summary'!DY201="Yes"),OFFSET('Hygiene Data'!$G$7,0,10*ROW('Hygiene Data'!G195)),NA())</f>
        <v>#N/A</v>
      </c>
      <c r="BK201" s="92" t="e">
        <f ca="true">+IF(AND(ISNUMBER(OFFSET('Hygiene Data'!$G$9,0,10*ROW('Hygiene Data'!G195))),'Data Summary'!DZ201="Yes"),OFFSET('Hygiene Data'!$G$9,0,10*ROW('Hygiene Data'!G195)),NA())</f>
        <v>#N/A</v>
      </c>
      <c r="BL201" s="92" t="e">
        <f ca="true">+IF(AND(ISNUMBER(OFFSET('Hygiene Data'!$H$5,0,10*ROW('Hygiene Data'!H195))),'Data Summary'!EA201="Yes"),OFFSET('Hygiene Data'!$H$5,0,10*ROW('Hygiene Data'!H195)),NA())</f>
        <v>#N/A</v>
      </c>
      <c r="BM201" s="92" t="e">
        <f ca="true">+IF(AND(ISNUMBER(OFFSET('Hygiene Data'!$H$7,0,10*ROW('Hygiene Data'!H195))),'Data Summary'!EB201="Yes"),OFFSET('Hygiene Data'!$H$7,0,10*ROW('Hygiene Data'!H195)),NA())</f>
        <v>#N/A</v>
      </c>
      <c r="BN201" s="92" t="e">
        <f ca="true">+IF(AND(ISNUMBER(OFFSET('Hygiene Data'!$H$9,0,10*ROW('Hygiene Data'!H195))),'Data Summary'!EC201="Yes"),OFFSET('Hygiene Data'!$H$9,0,10*ROW('Hygiene Data'!H195)),NA())</f>
        <v>#N/A</v>
      </c>
      <c r="BO201" s="92" t="e">
        <f ca="true">+IF(AND(ISNUMBER(OFFSET('Hygiene Data'!$I$5,0,10*ROW('Hygiene Data'!I195))),'Data Summary'!ED201="Yes"),OFFSET('Hygiene Data'!$I$5,0,10*ROW('Hygiene Data'!I195)),NA())</f>
        <v>#N/A</v>
      </c>
      <c r="BP201" s="92" t="e">
        <f ca="true">+IF(AND(ISNUMBER(OFFSET('Hygiene Data'!$I$7,0,10*ROW('Hygiene Data'!I195))),'Data Summary'!EE201="Yes"),OFFSET('Hygiene Data'!$I$7,0,10*ROW('Hygiene Data'!I195)),NA())</f>
        <v>#N/A</v>
      </c>
      <c r="BQ201" s="92"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4" t="str">
        <f ca="true">+IF(ISTEXT('Data Summary'!B202),'Data Summary'!B202,"")</f>
        <v/>
      </c>
      <c r="C202" s="327" t="e">
        <f ca="true">+VALUE('Data Summary'!C202)</f>
        <v>#VALUE!</v>
      </c>
      <c r="D202" s="90" t="e">
        <f ca="true">+IF(AND(ISNUMBER(OFFSET('Water Data'!$D$4,0,10*ROW('Water Data'!D196))),'Data Summary'!BS202="Yes"),100-OFFSET('Water Data'!$D$4,0,10*ROW('Water Data'!D196)),NA())</f>
        <v>#N/A</v>
      </c>
      <c r="E202" s="90" t="e">
        <f ca="true">+IF(AND(ISNUMBER(OFFSET('Water Data'!$D$6,0,10*ROW('Water Data'!D196))),'Data Summary'!BT202="Yes"),OFFSET('Water Data'!$D$6,0,10*ROW('Water Data'!D196)),NA())</f>
        <v>#N/A</v>
      </c>
      <c r="F202" s="90" t="e">
        <f ca="true">+IF(AND(ISNUMBER(OFFSET('Water Data'!$D$9,0,10*ROW('Water Data'!D196))),'Data Summary'!BU202="Yes"),OFFSET('Water Data'!$D$9,0,10*ROW('Water Data'!D196)),NA())</f>
        <v>#N/A</v>
      </c>
      <c r="G202" s="90" t="e">
        <f ca="true">+IF(AND(ISNUMBER(OFFSET('Water Data'!$E$4,0,10*ROW('Water Data'!E196))),'Data Summary'!BV202="Yes"),100-OFFSET('Water Data'!$E$4,0,10*ROW('Water Data'!E196)),NA())</f>
        <v>#N/A</v>
      </c>
      <c r="H202" s="90" t="e">
        <f ca="true">+IF(AND(ISNUMBER(OFFSET('Water Data'!$E$6,0,10*ROW('Water Data'!E196))),'Data Summary'!BW202="Yes"),OFFSET('Water Data'!$E$6,0,10*ROW('Water Data'!E196)),NA())</f>
        <v>#N/A</v>
      </c>
      <c r="I202" s="90" t="e">
        <f ca="true">+IF(AND(ISNUMBER(OFFSET('Water Data'!$E$9,0,10*ROW('Water Data'!E196))),'Data Summary'!BX202="Yes"),OFFSET('Water Data'!$E$9,0,10*ROW('Water Data'!E196)),NA())</f>
        <v>#N/A</v>
      </c>
      <c r="J202" s="90" t="e">
        <f ca="true">+IF(AND(ISNUMBER(OFFSET('Water Data'!$F$4,0,10*ROW('Water Data'!F196))),'Data Summary'!BY202="Yes"),100-OFFSET('Water Data'!$F$4,0,10*ROW('Water Data'!F196)),NA())</f>
        <v>#N/A</v>
      </c>
      <c r="K202" s="90" t="e">
        <f ca="true">+IF(AND(ISNUMBER(OFFSET('Water Data'!$F$6,0,10*ROW('Water Data'!F196))),'Data Summary'!BZ202="Yes"),OFFSET('Water Data'!$F$6,0,10*ROW('Water Data'!F196)),NA())</f>
        <v>#N/A</v>
      </c>
      <c r="L202" s="90" t="e">
        <f ca="true">+IF(AND(ISNUMBER(OFFSET('Water Data'!$F$9,0,10*ROW('Water Data'!F196))),'Data Summary'!CA202="Yes"),OFFSET('Water Data'!$F$9,0,10*ROW('Water Data'!F196)),NA())</f>
        <v>#N/A</v>
      </c>
      <c r="M202" s="90" t="e">
        <f ca="true">+IF(AND(ISNUMBER(OFFSET('Water Data'!$G$4,0,10*ROW('Water Data'!G196))),'Data Summary'!CB202="Yes"),100-OFFSET('Water Data'!$G$4,0,10*ROW('Water Data'!G196)),NA())</f>
        <v>#N/A</v>
      </c>
      <c r="N202" s="90" t="e">
        <f ca="true">+IF(AND(ISNUMBER(OFFSET('Water Data'!$G$6,0,10*ROW('Water Data'!G196))),'Data Summary'!CC202="Yes"),OFFSET('Water Data'!$G$6,0,10*ROW('Water Data'!G196)),NA())</f>
        <v>#N/A</v>
      </c>
      <c r="O202" s="90" t="e">
        <f ca="true">+IF(AND(ISNUMBER(OFFSET('Water Data'!$G$9,0,10*ROW('Water Data'!G196))),'Data Summary'!CD202="Yes"),OFFSET('Water Data'!$G$9,0,10*ROW('Water Data'!G196)),NA())</f>
        <v>#N/A</v>
      </c>
      <c r="P202" s="90" t="e">
        <f ca="true">+IF(AND(ISNUMBER(OFFSET('Water Data'!$H$4,0,10*ROW('Water Data'!H196))),'Data Summary'!CE202="Yes"),100-OFFSET('Water Data'!$H$4,0,10*ROW('Water Data'!H196)),NA())</f>
        <v>#N/A</v>
      </c>
      <c r="Q202" s="90" t="e">
        <f ca="true">+IF(AND(ISNUMBER(OFFSET('Water Data'!$H$6,0,10*ROW('Water Data'!H196))),'Data Summary'!CF202="Yes"),OFFSET('Water Data'!$H$6,0,10*ROW('Water Data'!H196)),NA())</f>
        <v>#N/A</v>
      </c>
      <c r="R202" s="90" t="e">
        <f ca="true">+IF(AND(ISNUMBER(OFFSET('Water Data'!$H$9,0,10*ROW('Water Data'!H196))),'Data Summary'!CG202="Yes"),OFFSET('Water Data'!$H$9,0,10*ROW('Water Data'!H196)),NA())</f>
        <v>#N/A</v>
      </c>
      <c r="S202" s="90" t="e">
        <f ca="true">+IF(AND(ISNUMBER(OFFSET('Water Data'!$I$4,0,10*ROW('Water Data'!I196))),'Data Summary'!CH202="Yes"),100-OFFSET('Water Data'!$I$4,0,10*ROW('Water Data'!I196)),NA())</f>
        <v>#N/A</v>
      </c>
      <c r="T202" s="90" t="e">
        <f ca="true">+IF(AND(ISNUMBER(OFFSET('Water Data'!$I$6,0,10*ROW('Water Data'!I196))),'Data Summary'!CI202="Yes"),OFFSET('Water Data'!$I$6,0,10*ROW('Water Data'!I196)),NA())</f>
        <v>#N/A</v>
      </c>
      <c r="U202" s="90" t="e">
        <f ca="true">+IF(AND(ISNUMBER(OFFSET('Water Data'!$I$9,0,10*ROW('Water Data'!I196))),'Data Summary'!CJ202="Yes"),OFFSET('Water Data'!$I$9,0,10*ROW('Water Data'!I196)),NA())</f>
        <v>#N/A</v>
      </c>
      <c r="V202" s="91" t="e">
        <f ca="true">+IF(AND(ISNUMBER(OFFSET('Sanitation Data'!$D$4,0,10*ROW('Sanitation Data'!D196))),'Data Summary'!CK202="Yes"),100-OFFSET('Sanitation Data'!$D$4,0,10*ROW('Sanitation Data'!D196)),NA())</f>
        <v>#N/A</v>
      </c>
      <c r="W202" s="91" t="e">
        <f ca="true">+IF(AND(ISNUMBER(OFFSET('Sanitation Data'!$D$6,0,10*ROW('Sanitation Data'!D196))),'Data Summary'!CL202="Yes"),OFFSET('Sanitation Data'!$D$6,0,10*ROW('Sanitation Data'!D196)),NA())</f>
        <v>#N/A</v>
      </c>
      <c r="X202" s="91" t="e">
        <f ca="true">+IF(AND(ISNUMBER(OFFSET('Sanitation Data'!$D$10,0,10*ROW('Sanitation Data'!D196))),'Data Summary'!CM202="Yes"),OFFSET('Sanitation Data'!$D$10,0,10*ROW('Sanitation Data'!D196)),NA())</f>
        <v>#N/A</v>
      </c>
      <c r="Y202" s="91" t="e">
        <f ca="true">+IF(AND(ISNUMBER(OFFSET('Sanitation Data'!$D$11,0,10*ROW('Sanitation Data'!D196))),'Data Summary'!CN202="Yes"),OFFSET('Sanitation Data'!$D$11,0,10*ROW('Sanitation Data'!D196)),NA())</f>
        <v>#N/A</v>
      </c>
      <c r="Z202" s="91" t="e">
        <f ca="true">+IF(AND(ISNUMBER(OFFSET('Sanitation Data'!$D$12,0,10*ROW('Sanitation Data'!D196))),'Data Summary'!CO202="Yes"),OFFSET('Sanitation Data'!$D$12,0,10*ROW('Sanitation Data'!D196)),NA())</f>
        <v>#N/A</v>
      </c>
      <c r="AA202" s="91" t="e">
        <f ca="true">+IF(AND(ISNUMBER(OFFSET('Sanitation Data'!$E$4,0,10*ROW('Sanitation Data'!E196))),'Data Summary'!CP202="Yes"),100-OFFSET('Sanitation Data'!$E$4,0,10*ROW('Sanitation Data'!E196)),NA())</f>
        <v>#N/A</v>
      </c>
      <c r="AB202" s="91" t="e">
        <f ca="true">+IF(AND(ISNUMBER(OFFSET('Sanitation Data'!$E$6,0,10*ROW('Sanitation Data'!E196))),'Data Summary'!CQ202="Yes"),OFFSET('Sanitation Data'!$E$6,0,10*ROW('Sanitation Data'!E196)),NA())</f>
        <v>#N/A</v>
      </c>
      <c r="AC202" s="91" t="e">
        <f ca="true">+IF(AND(ISNUMBER(OFFSET('Sanitation Data'!$E$10,0,10*ROW('Sanitation Data'!E196))),'Data Summary'!CR202="Yes"),OFFSET('Sanitation Data'!$E$10,0,10*ROW('Sanitation Data'!E196)),NA())</f>
        <v>#N/A</v>
      </c>
      <c r="AD202" s="91" t="e">
        <f ca="true">+IF(AND(ISNUMBER(OFFSET('Sanitation Data'!$E$11,0,10*ROW('Sanitation Data'!E196))),'Data Summary'!CS202="Yes"),OFFSET('Sanitation Data'!$E$11,0,10*ROW('Sanitation Data'!E196)),NA())</f>
        <v>#N/A</v>
      </c>
      <c r="AE202" s="91" t="e">
        <f ca="true">+IF(AND(ISNUMBER(OFFSET('Sanitation Data'!$E$12,0,10*ROW('Sanitation Data'!E196))),'Data Summary'!CT202="Yes"),OFFSET('Sanitation Data'!$E$12,0,10*ROW('Sanitation Data'!E196)),NA())</f>
        <v>#N/A</v>
      </c>
      <c r="AF202" s="91" t="e">
        <f ca="true">+IF(AND(ISNUMBER(OFFSET('Sanitation Data'!$F$4,0,10*ROW('Sanitation Data'!F196))),'Data Summary'!CU202="Yes"),100-OFFSET('Sanitation Data'!$F$4,0,10*ROW('Sanitation Data'!F196)),NA())</f>
        <v>#N/A</v>
      </c>
      <c r="AG202" s="91" t="e">
        <f ca="true">+IF(AND(ISNUMBER(OFFSET('Sanitation Data'!$F$6,0,10*ROW('Sanitation Data'!F196))),'Data Summary'!CV202="Yes"),OFFSET('Sanitation Data'!$F$6,0,10*ROW('Sanitation Data'!F196)),NA())</f>
        <v>#N/A</v>
      </c>
      <c r="AH202" s="91" t="e">
        <f ca="true">+IF(AND(ISNUMBER(OFFSET('Sanitation Data'!$F$10,0,10*ROW('Sanitation Data'!F196))),'Data Summary'!CW202="Yes"),OFFSET('Sanitation Data'!$F$10,0,10*ROW('Sanitation Data'!F196)),NA())</f>
        <v>#N/A</v>
      </c>
      <c r="AI202" s="91" t="e">
        <f ca="true">+IF(AND(ISNUMBER(OFFSET('Sanitation Data'!$F$11,0,10*ROW('Sanitation Data'!F196))),'Data Summary'!CX202="Yes"),OFFSET('Sanitation Data'!$F$11,0,10*ROW('Sanitation Data'!F196)),NA())</f>
        <v>#N/A</v>
      </c>
      <c r="AJ202" s="91" t="e">
        <f ca="true">+IF(AND(ISNUMBER(OFFSET('Sanitation Data'!$F$12,0,10*ROW('Sanitation Data'!F196))),'Data Summary'!CY202="Yes"),OFFSET('Sanitation Data'!$F$12,0,10*ROW('Sanitation Data'!F196)),NA())</f>
        <v>#N/A</v>
      </c>
      <c r="AK202" s="91" t="e">
        <f ca="true">+IF(AND(ISNUMBER(OFFSET('Sanitation Data'!$G$4,0,10*ROW('Sanitation Data'!G196))),'Data Summary'!CZ202="Yes"),100-OFFSET('Sanitation Data'!$G$4,0,10*ROW('Sanitation Data'!G196)),NA())</f>
        <v>#N/A</v>
      </c>
      <c r="AL202" s="91" t="e">
        <f ca="true">+IF(AND(ISNUMBER(OFFSET('Sanitation Data'!$G$6,0,10*ROW('Sanitation Data'!G196))),'Data Summary'!DA202="Yes"),OFFSET('Sanitation Data'!$G$6,0,10*ROW('Sanitation Data'!G196)),NA())</f>
        <v>#N/A</v>
      </c>
      <c r="AM202" s="91" t="e">
        <f ca="true">+IF(AND(ISNUMBER(OFFSET('Sanitation Data'!$G$10,0,10*ROW('Sanitation Data'!G196))),'Data Summary'!DB202="Yes"),OFFSET('Sanitation Data'!$G$10,0,10*ROW('Sanitation Data'!G196)),NA())</f>
        <v>#N/A</v>
      </c>
      <c r="AN202" s="91" t="e">
        <f ca="true">+IF(AND(ISNUMBER(OFFSET('Sanitation Data'!$G$11,0,10*ROW('Sanitation Data'!G196))),'Data Summary'!DC202="Yes"),OFFSET('Sanitation Data'!$G$11,0,10*ROW('Sanitation Data'!G196)),NA())</f>
        <v>#N/A</v>
      </c>
      <c r="AO202" s="91" t="e">
        <f ca="true">+IF(AND(ISNUMBER(OFFSET('Sanitation Data'!$G$12,0,10*ROW('Sanitation Data'!G196))),'Data Summary'!DD202="Yes"),OFFSET('Sanitation Data'!$G$12,0,10*ROW('Sanitation Data'!G196)),NA())</f>
        <v>#N/A</v>
      </c>
      <c r="AP202" s="91" t="e">
        <f ca="true">+IF(AND(ISNUMBER(OFFSET('Sanitation Data'!$H$4,0,10*ROW('Sanitation Data'!H196))),'Data Summary'!DE202="Yes"),100-OFFSET('Sanitation Data'!$H$4,0,10*ROW('Sanitation Data'!H196)),NA())</f>
        <v>#N/A</v>
      </c>
      <c r="AQ202" s="91" t="e">
        <f ca="true">+IF(AND(ISNUMBER(OFFSET('Sanitation Data'!$H$6,0,10*ROW('Sanitation Data'!H196))),'Data Summary'!DF202="Yes"),OFFSET('Sanitation Data'!$H$6,0,10*ROW('Sanitation Data'!H196)),NA())</f>
        <v>#N/A</v>
      </c>
      <c r="AR202" s="91" t="e">
        <f ca="true">+IF(AND(ISNUMBER(OFFSET('Sanitation Data'!$H$10,0,10*ROW('Sanitation Data'!H196))),'Data Summary'!DG202="Yes"),OFFSET('Sanitation Data'!$H$10,0,10*ROW('Sanitation Data'!H196)),NA())</f>
        <v>#N/A</v>
      </c>
      <c r="AS202" s="91" t="e">
        <f ca="true">+IF(AND(ISNUMBER(OFFSET('Sanitation Data'!$H$11,0,10*ROW('Sanitation Data'!H196))),'Data Summary'!DH202="Yes"),OFFSET('Sanitation Data'!$H$11,0,10*ROW('Sanitation Data'!H196)),NA())</f>
        <v>#N/A</v>
      </c>
      <c r="AT202" s="91" t="e">
        <f ca="true">+IF(AND(ISNUMBER(OFFSET('Sanitation Data'!$H$12,0,10*ROW('Sanitation Data'!H196))),'Data Summary'!DI202="Yes"),OFFSET('Sanitation Data'!$H$12,0,10*ROW('Sanitation Data'!H196)),NA())</f>
        <v>#N/A</v>
      </c>
      <c r="AU202" s="91" t="e">
        <f ca="true">+IF(AND(ISNUMBER(OFFSET('Sanitation Data'!$I$4,0,10*ROW('Sanitation Data'!I196))),'Data Summary'!DJ202="Yes"),100-OFFSET('Sanitation Data'!$I$4,0,10*ROW('Sanitation Data'!I196)),NA())</f>
        <v>#N/A</v>
      </c>
      <c r="AV202" s="91" t="e">
        <f ca="true">+IF(AND(ISNUMBER(OFFSET('Sanitation Data'!$I$6,0,10*ROW('Sanitation Data'!I196))),'Data Summary'!DK202="Yes"),OFFSET('Sanitation Data'!$I$6,0,10*ROW('Sanitation Data'!I196)),NA())</f>
        <v>#N/A</v>
      </c>
      <c r="AW202" s="91" t="e">
        <f ca="true">+IF(AND(ISNUMBER(OFFSET('Sanitation Data'!$I$10,0,10*ROW('Sanitation Data'!I196))),'Data Summary'!DL202="Yes"),OFFSET('Sanitation Data'!$I$10,0,10*ROW('Sanitation Data'!I196)),NA())</f>
        <v>#N/A</v>
      </c>
      <c r="AX202" s="91" t="e">
        <f ca="true">+IF(AND(ISNUMBER(OFFSET('Sanitation Data'!$I$11,0,10*ROW('Sanitation Data'!I196))),'Data Summary'!DM202="Yes"),OFFSET('Sanitation Data'!$I$11,0,10*ROW('Sanitation Data'!I196)),NA())</f>
        <v>#N/A</v>
      </c>
      <c r="AY202" s="91" t="e">
        <f ca="true">+IF(AND(ISNUMBER(OFFSET('Sanitation Data'!$I$12,0,10*ROW('Sanitation Data'!I196))),'Data Summary'!DN202="Yes"),OFFSET('Sanitation Data'!$I$12,0,10*ROW('Sanitation Data'!I196)),NA())</f>
        <v>#N/A</v>
      </c>
      <c r="AZ202" s="92" t="e">
        <f ca="true">+IF(AND(ISNUMBER(OFFSET('Hygiene Data'!$D$5,0,10*ROW('Hygiene Data'!D196))),'Data Summary'!DO202="Yes"),OFFSET('Hygiene Data'!$D$5,0,10*ROW('Hygiene Data'!D196)),NA())</f>
        <v>#N/A</v>
      </c>
      <c r="BA202" s="92" t="e">
        <f ca="true">+IF(AND(ISNUMBER(OFFSET('Hygiene Data'!$D$7,0,10*ROW('Hygiene Data'!D196))),'Data Summary'!DP202="Yes"),OFFSET('Hygiene Data'!$D$7,0,10*ROW('Hygiene Data'!D196)),NA())</f>
        <v>#N/A</v>
      </c>
      <c r="BB202" s="92" t="e">
        <f ca="true">+IF(AND(ISNUMBER(OFFSET('Hygiene Data'!$D$9,0,10*ROW('Hygiene Data'!D196))),'Data Summary'!DQ202="Yes"),OFFSET('Hygiene Data'!$D$9,0,10*ROW('Hygiene Data'!D196)),NA())</f>
        <v>#N/A</v>
      </c>
      <c r="BC202" s="92" t="e">
        <f ca="true">+IF(AND(ISNUMBER(OFFSET('Hygiene Data'!$E$5,0,10*ROW('Hygiene Data'!E196))),'Data Summary'!DR202="Yes"),OFFSET('Hygiene Data'!$E$5,0,10*ROW('Hygiene Data'!E196)),NA())</f>
        <v>#N/A</v>
      </c>
      <c r="BD202" s="92" t="e">
        <f ca="true">+IF(AND(ISNUMBER(OFFSET('Hygiene Data'!$E$7,0,10*ROW('Hygiene Data'!E196))),'Data Summary'!DS202="Yes"),OFFSET('Hygiene Data'!$E$7,0,10*ROW('Hygiene Data'!E196)),NA())</f>
        <v>#N/A</v>
      </c>
      <c r="BE202" s="92" t="e">
        <f ca="true">+IF(AND(ISNUMBER(OFFSET('Hygiene Data'!$E$9,0,10*ROW('Hygiene Data'!E196))),'Data Summary'!DT202="Yes"),OFFSET('Hygiene Data'!$E$9,0,10*ROW('Hygiene Data'!E196)),NA())</f>
        <v>#N/A</v>
      </c>
      <c r="BF202" s="92" t="e">
        <f ca="true">+IF(AND(ISNUMBER(OFFSET('Hygiene Data'!$F$5,0,10*ROW('Hygiene Data'!F196))),'Data Summary'!DU202="Yes"),OFFSET('Hygiene Data'!$F$5,0,10*ROW('Hygiene Data'!F196)),NA())</f>
        <v>#N/A</v>
      </c>
      <c r="BG202" s="92" t="e">
        <f ca="true">+IF(AND(ISNUMBER(OFFSET('Hygiene Data'!$F$7,0,10*ROW('Hygiene Data'!F196))),'Data Summary'!DV202="Yes"),OFFSET('Hygiene Data'!$F$7,0,10*ROW('Hygiene Data'!F196)),NA())</f>
        <v>#N/A</v>
      </c>
      <c r="BH202" s="92" t="e">
        <f ca="true">+IF(AND(ISNUMBER(OFFSET('Hygiene Data'!$F$9,0,10*ROW('Hygiene Data'!F196))),'Data Summary'!DW202="Yes"),OFFSET('Hygiene Data'!$F$9,0,10*ROW('Hygiene Data'!F196)),NA())</f>
        <v>#N/A</v>
      </c>
      <c r="BI202" s="92" t="e">
        <f ca="true">+IF(AND(ISNUMBER(OFFSET('Hygiene Data'!$G$5,0,10*ROW('Hygiene Data'!G196))),'Data Summary'!DX202="Yes"),OFFSET('Hygiene Data'!$G$5,0,10*ROW('Hygiene Data'!G196)),NA())</f>
        <v>#N/A</v>
      </c>
      <c r="BJ202" s="92" t="e">
        <f ca="true">+IF(AND(ISNUMBER(OFFSET('Hygiene Data'!$G$7,0,10*ROW('Hygiene Data'!G196))),'Data Summary'!DY202="Yes"),OFFSET('Hygiene Data'!$G$7,0,10*ROW('Hygiene Data'!G196)),NA())</f>
        <v>#N/A</v>
      </c>
      <c r="BK202" s="92" t="e">
        <f ca="true">+IF(AND(ISNUMBER(OFFSET('Hygiene Data'!$G$9,0,10*ROW('Hygiene Data'!G196))),'Data Summary'!DZ202="Yes"),OFFSET('Hygiene Data'!$G$9,0,10*ROW('Hygiene Data'!G196)),NA())</f>
        <v>#N/A</v>
      </c>
      <c r="BL202" s="92" t="e">
        <f ca="true">+IF(AND(ISNUMBER(OFFSET('Hygiene Data'!$H$5,0,10*ROW('Hygiene Data'!H196))),'Data Summary'!EA202="Yes"),OFFSET('Hygiene Data'!$H$5,0,10*ROW('Hygiene Data'!H196)),NA())</f>
        <v>#N/A</v>
      </c>
      <c r="BM202" s="92" t="e">
        <f ca="true">+IF(AND(ISNUMBER(OFFSET('Hygiene Data'!$H$7,0,10*ROW('Hygiene Data'!H196))),'Data Summary'!EB202="Yes"),OFFSET('Hygiene Data'!$H$7,0,10*ROW('Hygiene Data'!H196)),NA())</f>
        <v>#N/A</v>
      </c>
      <c r="BN202" s="92" t="e">
        <f ca="true">+IF(AND(ISNUMBER(OFFSET('Hygiene Data'!$H$9,0,10*ROW('Hygiene Data'!H196))),'Data Summary'!EC202="Yes"),OFFSET('Hygiene Data'!$H$9,0,10*ROW('Hygiene Data'!H196)),NA())</f>
        <v>#N/A</v>
      </c>
      <c r="BO202" s="92" t="e">
        <f ca="true">+IF(AND(ISNUMBER(OFFSET('Hygiene Data'!$I$5,0,10*ROW('Hygiene Data'!I196))),'Data Summary'!ED202="Yes"),OFFSET('Hygiene Data'!$I$5,0,10*ROW('Hygiene Data'!I196)),NA())</f>
        <v>#N/A</v>
      </c>
      <c r="BP202" s="92" t="e">
        <f ca="true">+IF(AND(ISNUMBER(OFFSET('Hygiene Data'!$I$7,0,10*ROW('Hygiene Data'!I196))),'Data Summary'!EE202="Yes"),OFFSET('Hygiene Data'!$I$7,0,10*ROW('Hygiene Data'!I196)),NA())</f>
        <v>#N/A</v>
      </c>
      <c r="BQ202" s="92"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4" t="str">
        <f ca="true">+IF(ISTEXT('Data Summary'!B203),'Data Summary'!B203,"")</f>
        <v/>
      </c>
      <c r="C203" s="327" t="e">
        <f ca="true">+VALUE('Data Summary'!C203)</f>
        <v>#VALUE!</v>
      </c>
      <c r="D203" s="90" t="e">
        <f ca="true">+IF(AND(ISNUMBER(OFFSET('Water Data'!$D$4,0,10*ROW('Water Data'!D197))),'Data Summary'!BS203="Yes"),100-OFFSET('Water Data'!$D$4,0,10*ROW('Water Data'!D197)),NA())</f>
        <v>#N/A</v>
      </c>
      <c r="E203" s="90" t="e">
        <f ca="true">+IF(AND(ISNUMBER(OFFSET('Water Data'!$D$6,0,10*ROW('Water Data'!D197))),'Data Summary'!BT203="Yes"),OFFSET('Water Data'!$D$6,0,10*ROW('Water Data'!D197)),NA())</f>
        <v>#N/A</v>
      </c>
      <c r="F203" s="90" t="e">
        <f ca="true">+IF(AND(ISNUMBER(OFFSET('Water Data'!$D$9,0,10*ROW('Water Data'!D197))),'Data Summary'!BU203="Yes"),OFFSET('Water Data'!$D$9,0,10*ROW('Water Data'!D197)),NA())</f>
        <v>#N/A</v>
      </c>
      <c r="G203" s="90" t="e">
        <f ca="true">+IF(AND(ISNUMBER(OFFSET('Water Data'!$E$4,0,10*ROW('Water Data'!E197))),'Data Summary'!BV203="Yes"),100-OFFSET('Water Data'!$E$4,0,10*ROW('Water Data'!E197)),NA())</f>
        <v>#N/A</v>
      </c>
      <c r="H203" s="90" t="e">
        <f ca="true">+IF(AND(ISNUMBER(OFFSET('Water Data'!$E$6,0,10*ROW('Water Data'!E197))),'Data Summary'!BW203="Yes"),OFFSET('Water Data'!$E$6,0,10*ROW('Water Data'!E197)),NA())</f>
        <v>#N/A</v>
      </c>
      <c r="I203" s="90" t="e">
        <f ca="true">+IF(AND(ISNUMBER(OFFSET('Water Data'!$E$9,0,10*ROW('Water Data'!E197))),'Data Summary'!BX203="Yes"),OFFSET('Water Data'!$E$9,0,10*ROW('Water Data'!E197)),NA())</f>
        <v>#N/A</v>
      </c>
      <c r="J203" s="90" t="e">
        <f ca="true">+IF(AND(ISNUMBER(OFFSET('Water Data'!$F$4,0,10*ROW('Water Data'!F197))),'Data Summary'!BY203="Yes"),100-OFFSET('Water Data'!$F$4,0,10*ROW('Water Data'!F197)),NA())</f>
        <v>#N/A</v>
      </c>
      <c r="K203" s="90" t="e">
        <f ca="true">+IF(AND(ISNUMBER(OFFSET('Water Data'!$F$6,0,10*ROW('Water Data'!F197))),'Data Summary'!BZ203="Yes"),OFFSET('Water Data'!$F$6,0,10*ROW('Water Data'!F197)),NA())</f>
        <v>#N/A</v>
      </c>
      <c r="L203" s="90" t="e">
        <f ca="true">+IF(AND(ISNUMBER(OFFSET('Water Data'!$F$9,0,10*ROW('Water Data'!F197))),'Data Summary'!CA203="Yes"),OFFSET('Water Data'!$F$9,0,10*ROW('Water Data'!F197)),NA())</f>
        <v>#N/A</v>
      </c>
      <c r="M203" s="90" t="e">
        <f ca="true">+IF(AND(ISNUMBER(OFFSET('Water Data'!$G$4,0,10*ROW('Water Data'!G197))),'Data Summary'!CB203="Yes"),100-OFFSET('Water Data'!$G$4,0,10*ROW('Water Data'!G197)),NA())</f>
        <v>#N/A</v>
      </c>
      <c r="N203" s="90" t="e">
        <f ca="true">+IF(AND(ISNUMBER(OFFSET('Water Data'!$G$6,0,10*ROW('Water Data'!G197))),'Data Summary'!CC203="Yes"),OFFSET('Water Data'!$G$6,0,10*ROW('Water Data'!G197)),NA())</f>
        <v>#N/A</v>
      </c>
      <c r="O203" s="90" t="e">
        <f ca="true">+IF(AND(ISNUMBER(OFFSET('Water Data'!$G$9,0,10*ROW('Water Data'!G197))),'Data Summary'!CD203="Yes"),OFFSET('Water Data'!$G$9,0,10*ROW('Water Data'!G197)),NA())</f>
        <v>#N/A</v>
      </c>
      <c r="P203" s="90" t="e">
        <f ca="true">+IF(AND(ISNUMBER(OFFSET('Water Data'!$H$4,0,10*ROW('Water Data'!H197))),'Data Summary'!CE203="Yes"),100-OFFSET('Water Data'!$H$4,0,10*ROW('Water Data'!H197)),NA())</f>
        <v>#N/A</v>
      </c>
      <c r="Q203" s="90" t="e">
        <f ca="true">+IF(AND(ISNUMBER(OFFSET('Water Data'!$H$6,0,10*ROW('Water Data'!H197))),'Data Summary'!CF203="Yes"),OFFSET('Water Data'!$H$6,0,10*ROW('Water Data'!H197)),NA())</f>
        <v>#N/A</v>
      </c>
      <c r="R203" s="90" t="e">
        <f ca="true">+IF(AND(ISNUMBER(OFFSET('Water Data'!$H$9,0,10*ROW('Water Data'!H197))),'Data Summary'!CG203="Yes"),OFFSET('Water Data'!$H$9,0,10*ROW('Water Data'!H197)),NA())</f>
        <v>#N/A</v>
      </c>
      <c r="S203" s="90" t="e">
        <f ca="true">+IF(AND(ISNUMBER(OFFSET('Water Data'!$I$4,0,10*ROW('Water Data'!I197))),'Data Summary'!CH203="Yes"),100-OFFSET('Water Data'!$I$4,0,10*ROW('Water Data'!I197)),NA())</f>
        <v>#N/A</v>
      </c>
      <c r="T203" s="90" t="e">
        <f ca="true">+IF(AND(ISNUMBER(OFFSET('Water Data'!$I$6,0,10*ROW('Water Data'!I197))),'Data Summary'!CI203="Yes"),OFFSET('Water Data'!$I$6,0,10*ROW('Water Data'!I197)),NA())</f>
        <v>#N/A</v>
      </c>
      <c r="U203" s="90" t="e">
        <f ca="true">+IF(AND(ISNUMBER(OFFSET('Water Data'!$I$9,0,10*ROW('Water Data'!I197))),'Data Summary'!CJ203="Yes"),OFFSET('Water Data'!$I$9,0,10*ROW('Water Data'!I197)),NA())</f>
        <v>#N/A</v>
      </c>
      <c r="V203" s="91" t="e">
        <f ca="true">+IF(AND(ISNUMBER(OFFSET('Sanitation Data'!$D$4,0,10*ROW('Sanitation Data'!D197))),'Data Summary'!CK203="Yes"),100-OFFSET('Sanitation Data'!$D$4,0,10*ROW('Sanitation Data'!D197)),NA())</f>
        <v>#N/A</v>
      </c>
      <c r="W203" s="91" t="e">
        <f ca="true">+IF(AND(ISNUMBER(OFFSET('Sanitation Data'!$D$6,0,10*ROW('Sanitation Data'!D197))),'Data Summary'!CL203="Yes"),OFFSET('Sanitation Data'!$D$6,0,10*ROW('Sanitation Data'!D197)),NA())</f>
        <v>#N/A</v>
      </c>
      <c r="X203" s="91" t="e">
        <f ca="true">+IF(AND(ISNUMBER(OFFSET('Sanitation Data'!$D$10,0,10*ROW('Sanitation Data'!D197))),'Data Summary'!CM203="Yes"),OFFSET('Sanitation Data'!$D$10,0,10*ROW('Sanitation Data'!D197)),NA())</f>
        <v>#N/A</v>
      </c>
      <c r="Y203" s="91" t="e">
        <f ca="true">+IF(AND(ISNUMBER(OFFSET('Sanitation Data'!$D$11,0,10*ROW('Sanitation Data'!D197))),'Data Summary'!CN203="Yes"),OFFSET('Sanitation Data'!$D$11,0,10*ROW('Sanitation Data'!D197)),NA())</f>
        <v>#N/A</v>
      </c>
      <c r="Z203" s="91" t="e">
        <f ca="true">+IF(AND(ISNUMBER(OFFSET('Sanitation Data'!$D$12,0,10*ROW('Sanitation Data'!D197))),'Data Summary'!CO203="Yes"),OFFSET('Sanitation Data'!$D$12,0,10*ROW('Sanitation Data'!D197)),NA())</f>
        <v>#N/A</v>
      </c>
      <c r="AA203" s="91" t="e">
        <f ca="true">+IF(AND(ISNUMBER(OFFSET('Sanitation Data'!$E$4,0,10*ROW('Sanitation Data'!E197))),'Data Summary'!CP203="Yes"),100-OFFSET('Sanitation Data'!$E$4,0,10*ROW('Sanitation Data'!E197)),NA())</f>
        <v>#N/A</v>
      </c>
      <c r="AB203" s="91" t="e">
        <f ca="true">+IF(AND(ISNUMBER(OFFSET('Sanitation Data'!$E$6,0,10*ROW('Sanitation Data'!E197))),'Data Summary'!CQ203="Yes"),OFFSET('Sanitation Data'!$E$6,0,10*ROW('Sanitation Data'!E197)),NA())</f>
        <v>#N/A</v>
      </c>
      <c r="AC203" s="91" t="e">
        <f ca="true">+IF(AND(ISNUMBER(OFFSET('Sanitation Data'!$E$10,0,10*ROW('Sanitation Data'!E197))),'Data Summary'!CR203="Yes"),OFFSET('Sanitation Data'!$E$10,0,10*ROW('Sanitation Data'!E197)),NA())</f>
        <v>#N/A</v>
      </c>
      <c r="AD203" s="91" t="e">
        <f ca="true">+IF(AND(ISNUMBER(OFFSET('Sanitation Data'!$E$11,0,10*ROW('Sanitation Data'!E197))),'Data Summary'!CS203="Yes"),OFFSET('Sanitation Data'!$E$11,0,10*ROW('Sanitation Data'!E197)),NA())</f>
        <v>#N/A</v>
      </c>
      <c r="AE203" s="91" t="e">
        <f ca="true">+IF(AND(ISNUMBER(OFFSET('Sanitation Data'!$E$12,0,10*ROW('Sanitation Data'!E197))),'Data Summary'!CT203="Yes"),OFFSET('Sanitation Data'!$E$12,0,10*ROW('Sanitation Data'!E197)),NA())</f>
        <v>#N/A</v>
      </c>
      <c r="AF203" s="91" t="e">
        <f ca="true">+IF(AND(ISNUMBER(OFFSET('Sanitation Data'!$F$4,0,10*ROW('Sanitation Data'!F197))),'Data Summary'!CU203="Yes"),100-OFFSET('Sanitation Data'!$F$4,0,10*ROW('Sanitation Data'!F197)),NA())</f>
        <v>#N/A</v>
      </c>
      <c r="AG203" s="91" t="e">
        <f ca="true">+IF(AND(ISNUMBER(OFFSET('Sanitation Data'!$F$6,0,10*ROW('Sanitation Data'!F197))),'Data Summary'!CV203="Yes"),OFFSET('Sanitation Data'!$F$6,0,10*ROW('Sanitation Data'!F197)),NA())</f>
        <v>#N/A</v>
      </c>
      <c r="AH203" s="91" t="e">
        <f ca="true">+IF(AND(ISNUMBER(OFFSET('Sanitation Data'!$F$10,0,10*ROW('Sanitation Data'!F197))),'Data Summary'!CW203="Yes"),OFFSET('Sanitation Data'!$F$10,0,10*ROW('Sanitation Data'!F197)),NA())</f>
        <v>#N/A</v>
      </c>
      <c r="AI203" s="91" t="e">
        <f ca="true">+IF(AND(ISNUMBER(OFFSET('Sanitation Data'!$F$11,0,10*ROW('Sanitation Data'!F197))),'Data Summary'!CX203="Yes"),OFFSET('Sanitation Data'!$F$11,0,10*ROW('Sanitation Data'!F197)),NA())</f>
        <v>#N/A</v>
      </c>
      <c r="AJ203" s="91" t="e">
        <f ca="true">+IF(AND(ISNUMBER(OFFSET('Sanitation Data'!$F$12,0,10*ROW('Sanitation Data'!F197))),'Data Summary'!CY203="Yes"),OFFSET('Sanitation Data'!$F$12,0,10*ROW('Sanitation Data'!F197)),NA())</f>
        <v>#N/A</v>
      </c>
      <c r="AK203" s="91" t="e">
        <f ca="true">+IF(AND(ISNUMBER(OFFSET('Sanitation Data'!$G$4,0,10*ROW('Sanitation Data'!G197))),'Data Summary'!CZ203="Yes"),100-OFFSET('Sanitation Data'!$G$4,0,10*ROW('Sanitation Data'!G197)),NA())</f>
        <v>#N/A</v>
      </c>
      <c r="AL203" s="91" t="e">
        <f ca="true">+IF(AND(ISNUMBER(OFFSET('Sanitation Data'!$G$6,0,10*ROW('Sanitation Data'!G197))),'Data Summary'!DA203="Yes"),OFFSET('Sanitation Data'!$G$6,0,10*ROW('Sanitation Data'!G197)),NA())</f>
        <v>#N/A</v>
      </c>
      <c r="AM203" s="91" t="e">
        <f ca="true">+IF(AND(ISNUMBER(OFFSET('Sanitation Data'!$G$10,0,10*ROW('Sanitation Data'!G197))),'Data Summary'!DB203="Yes"),OFFSET('Sanitation Data'!$G$10,0,10*ROW('Sanitation Data'!G197)),NA())</f>
        <v>#N/A</v>
      </c>
      <c r="AN203" s="91" t="e">
        <f ca="true">+IF(AND(ISNUMBER(OFFSET('Sanitation Data'!$G$11,0,10*ROW('Sanitation Data'!G197))),'Data Summary'!DC203="Yes"),OFFSET('Sanitation Data'!$G$11,0,10*ROW('Sanitation Data'!G197)),NA())</f>
        <v>#N/A</v>
      </c>
      <c r="AO203" s="91" t="e">
        <f ca="true">+IF(AND(ISNUMBER(OFFSET('Sanitation Data'!$G$12,0,10*ROW('Sanitation Data'!G197))),'Data Summary'!DD203="Yes"),OFFSET('Sanitation Data'!$G$12,0,10*ROW('Sanitation Data'!G197)),NA())</f>
        <v>#N/A</v>
      </c>
      <c r="AP203" s="91" t="e">
        <f ca="true">+IF(AND(ISNUMBER(OFFSET('Sanitation Data'!$H$4,0,10*ROW('Sanitation Data'!H197))),'Data Summary'!DE203="Yes"),100-OFFSET('Sanitation Data'!$H$4,0,10*ROW('Sanitation Data'!H197)),NA())</f>
        <v>#N/A</v>
      </c>
      <c r="AQ203" s="91" t="e">
        <f ca="true">+IF(AND(ISNUMBER(OFFSET('Sanitation Data'!$H$6,0,10*ROW('Sanitation Data'!H197))),'Data Summary'!DF203="Yes"),OFFSET('Sanitation Data'!$H$6,0,10*ROW('Sanitation Data'!H197)),NA())</f>
        <v>#N/A</v>
      </c>
      <c r="AR203" s="91" t="e">
        <f ca="true">+IF(AND(ISNUMBER(OFFSET('Sanitation Data'!$H$10,0,10*ROW('Sanitation Data'!H197))),'Data Summary'!DG203="Yes"),OFFSET('Sanitation Data'!$H$10,0,10*ROW('Sanitation Data'!H197)),NA())</f>
        <v>#N/A</v>
      </c>
      <c r="AS203" s="91" t="e">
        <f ca="true">+IF(AND(ISNUMBER(OFFSET('Sanitation Data'!$H$11,0,10*ROW('Sanitation Data'!H197))),'Data Summary'!DH203="Yes"),OFFSET('Sanitation Data'!$H$11,0,10*ROW('Sanitation Data'!H197)),NA())</f>
        <v>#N/A</v>
      </c>
      <c r="AT203" s="91" t="e">
        <f ca="true">+IF(AND(ISNUMBER(OFFSET('Sanitation Data'!$H$12,0,10*ROW('Sanitation Data'!H197))),'Data Summary'!DI203="Yes"),OFFSET('Sanitation Data'!$H$12,0,10*ROW('Sanitation Data'!H197)),NA())</f>
        <v>#N/A</v>
      </c>
      <c r="AU203" s="91" t="e">
        <f ca="true">+IF(AND(ISNUMBER(OFFSET('Sanitation Data'!$I$4,0,10*ROW('Sanitation Data'!I197))),'Data Summary'!DJ203="Yes"),100-OFFSET('Sanitation Data'!$I$4,0,10*ROW('Sanitation Data'!I197)),NA())</f>
        <v>#N/A</v>
      </c>
      <c r="AV203" s="91" t="e">
        <f ca="true">+IF(AND(ISNUMBER(OFFSET('Sanitation Data'!$I$6,0,10*ROW('Sanitation Data'!I197))),'Data Summary'!DK203="Yes"),OFFSET('Sanitation Data'!$I$6,0,10*ROW('Sanitation Data'!I197)),NA())</f>
        <v>#N/A</v>
      </c>
      <c r="AW203" s="91" t="e">
        <f ca="true">+IF(AND(ISNUMBER(OFFSET('Sanitation Data'!$I$10,0,10*ROW('Sanitation Data'!I197))),'Data Summary'!DL203="Yes"),OFFSET('Sanitation Data'!$I$10,0,10*ROW('Sanitation Data'!I197)),NA())</f>
        <v>#N/A</v>
      </c>
      <c r="AX203" s="91" t="e">
        <f ca="true">+IF(AND(ISNUMBER(OFFSET('Sanitation Data'!$I$11,0,10*ROW('Sanitation Data'!I197))),'Data Summary'!DM203="Yes"),OFFSET('Sanitation Data'!$I$11,0,10*ROW('Sanitation Data'!I197)),NA())</f>
        <v>#N/A</v>
      </c>
      <c r="AY203" s="91" t="e">
        <f ca="true">+IF(AND(ISNUMBER(OFFSET('Sanitation Data'!$I$12,0,10*ROW('Sanitation Data'!I197))),'Data Summary'!DN203="Yes"),OFFSET('Sanitation Data'!$I$12,0,10*ROW('Sanitation Data'!I197)),NA())</f>
        <v>#N/A</v>
      </c>
      <c r="AZ203" s="92" t="e">
        <f ca="true">+IF(AND(ISNUMBER(OFFSET('Hygiene Data'!$D$5,0,10*ROW('Hygiene Data'!D197))),'Data Summary'!DO203="Yes"),OFFSET('Hygiene Data'!$D$5,0,10*ROW('Hygiene Data'!D197)),NA())</f>
        <v>#N/A</v>
      </c>
      <c r="BA203" s="92" t="e">
        <f ca="true">+IF(AND(ISNUMBER(OFFSET('Hygiene Data'!$D$7,0,10*ROW('Hygiene Data'!D197))),'Data Summary'!DP203="Yes"),OFFSET('Hygiene Data'!$D$7,0,10*ROW('Hygiene Data'!D197)),NA())</f>
        <v>#N/A</v>
      </c>
      <c r="BB203" s="92" t="e">
        <f ca="true">+IF(AND(ISNUMBER(OFFSET('Hygiene Data'!$D$9,0,10*ROW('Hygiene Data'!D197))),'Data Summary'!DQ203="Yes"),OFFSET('Hygiene Data'!$D$9,0,10*ROW('Hygiene Data'!D197)),NA())</f>
        <v>#N/A</v>
      </c>
      <c r="BC203" s="92" t="e">
        <f ca="true">+IF(AND(ISNUMBER(OFFSET('Hygiene Data'!$E$5,0,10*ROW('Hygiene Data'!E197))),'Data Summary'!DR203="Yes"),OFFSET('Hygiene Data'!$E$5,0,10*ROW('Hygiene Data'!E197)),NA())</f>
        <v>#N/A</v>
      </c>
      <c r="BD203" s="92" t="e">
        <f ca="true">+IF(AND(ISNUMBER(OFFSET('Hygiene Data'!$E$7,0,10*ROW('Hygiene Data'!E197))),'Data Summary'!DS203="Yes"),OFFSET('Hygiene Data'!$E$7,0,10*ROW('Hygiene Data'!E197)),NA())</f>
        <v>#N/A</v>
      </c>
      <c r="BE203" s="92" t="e">
        <f ca="true">+IF(AND(ISNUMBER(OFFSET('Hygiene Data'!$E$9,0,10*ROW('Hygiene Data'!E197))),'Data Summary'!DT203="Yes"),OFFSET('Hygiene Data'!$E$9,0,10*ROW('Hygiene Data'!E197)),NA())</f>
        <v>#N/A</v>
      </c>
      <c r="BF203" s="92" t="e">
        <f ca="true">+IF(AND(ISNUMBER(OFFSET('Hygiene Data'!$F$5,0,10*ROW('Hygiene Data'!F197))),'Data Summary'!DU203="Yes"),OFFSET('Hygiene Data'!$F$5,0,10*ROW('Hygiene Data'!F197)),NA())</f>
        <v>#N/A</v>
      </c>
      <c r="BG203" s="92" t="e">
        <f ca="true">+IF(AND(ISNUMBER(OFFSET('Hygiene Data'!$F$7,0,10*ROW('Hygiene Data'!F197))),'Data Summary'!DV203="Yes"),OFFSET('Hygiene Data'!$F$7,0,10*ROW('Hygiene Data'!F197)),NA())</f>
        <v>#N/A</v>
      </c>
      <c r="BH203" s="92" t="e">
        <f ca="true">+IF(AND(ISNUMBER(OFFSET('Hygiene Data'!$F$9,0,10*ROW('Hygiene Data'!F197))),'Data Summary'!DW203="Yes"),OFFSET('Hygiene Data'!$F$9,0,10*ROW('Hygiene Data'!F197)),NA())</f>
        <v>#N/A</v>
      </c>
      <c r="BI203" s="92" t="e">
        <f ca="true">+IF(AND(ISNUMBER(OFFSET('Hygiene Data'!$G$5,0,10*ROW('Hygiene Data'!G197))),'Data Summary'!DX203="Yes"),OFFSET('Hygiene Data'!$G$5,0,10*ROW('Hygiene Data'!G197)),NA())</f>
        <v>#N/A</v>
      </c>
      <c r="BJ203" s="92" t="e">
        <f ca="true">+IF(AND(ISNUMBER(OFFSET('Hygiene Data'!$G$7,0,10*ROW('Hygiene Data'!G197))),'Data Summary'!DY203="Yes"),OFFSET('Hygiene Data'!$G$7,0,10*ROW('Hygiene Data'!G197)),NA())</f>
        <v>#N/A</v>
      </c>
      <c r="BK203" s="92" t="e">
        <f ca="true">+IF(AND(ISNUMBER(OFFSET('Hygiene Data'!$G$9,0,10*ROW('Hygiene Data'!G197))),'Data Summary'!DZ203="Yes"),OFFSET('Hygiene Data'!$G$9,0,10*ROW('Hygiene Data'!G197)),NA())</f>
        <v>#N/A</v>
      </c>
      <c r="BL203" s="92" t="e">
        <f ca="true">+IF(AND(ISNUMBER(OFFSET('Hygiene Data'!$H$5,0,10*ROW('Hygiene Data'!H197))),'Data Summary'!EA203="Yes"),OFFSET('Hygiene Data'!$H$5,0,10*ROW('Hygiene Data'!H197)),NA())</f>
        <v>#N/A</v>
      </c>
      <c r="BM203" s="92" t="e">
        <f ca="true">+IF(AND(ISNUMBER(OFFSET('Hygiene Data'!$H$7,0,10*ROW('Hygiene Data'!H197))),'Data Summary'!EB203="Yes"),OFFSET('Hygiene Data'!$H$7,0,10*ROW('Hygiene Data'!H197)),NA())</f>
        <v>#N/A</v>
      </c>
      <c r="BN203" s="92" t="e">
        <f ca="true">+IF(AND(ISNUMBER(OFFSET('Hygiene Data'!$H$9,0,10*ROW('Hygiene Data'!H197))),'Data Summary'!EC203="Yes"),OFFSET('Hygiene Data'!$H$9,0,10*ROW('Hygiene Data'!H197)),NA())</f>
        <v>#N/A</v>
      </c>
      <c r="BO203" s="92" t="e">
        <f ca="true">+IF(AND(ISNUMBER(OFFSET('Hygiene Data'!$I$5,0,10*ROW('Hygiene Data'!I197))),'Data Summary'!ED203="Yes"),OFFSET('Hygiene Data'!$I$5,0,10*ROW('Hygiene Data'!I197)),NA())</f>
        <v>#N/A</v>
      </c>
      <c r="BP203" s="92" t="e">
        <f ca="true">+IF(AND(ISNUMBER(OFFSET('Hygiene Data'!$I$7,0,10*ROW('Hygiene Data'!I197))),'Data Summary'!EE203="Yes"),OFFSET('Hygiene Data'!$I$7,0,10*ROW('Hygiene Data'!I197)),NA())</f>
        <v>#N/A</v>
      </c>
      <c r="BQ203" s="92"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4" t="str">
        <f ca="true">+IF(ISTEXT('Data Summary'!B204),'Data Summary'!B204,"")</f>
        <v/>
      </c>
      <c r="C204" s="327" t="e">
        <f ca="true">+VALUE('Data Summary'!C204)</f>
        <v>#VALUE!</v>
      </c>
      <c r="D204" s="90" t="e">
        <f ca="true">+IF(AND(ISNUMBER(OFFSET('Water Data'!$D$4,0,10*ROW('Water Data'!D198))),'Data Summary'!BS204="Yes"),100-OFFSET('Water Data'!$D$4,0,10*ROW('Water Data'!D198)),NA())</f>
        <v>#N/A</v>
      </c>
      <c r="E204" s="90" t="e">
        <f ca="true">+IF(AND(ISNUMBER(OFFSET('Water Data'!$D$6,0,10*ROW('Water Data'!D198))),'Data Summary'!BT204="Yes"),OFFSET('Water Data'!$D$6,0,10*ROW('Water Data'!D198)),NA())</f>
        <v>#N/A</v>
      </c>
      <c r="F204" s="90" t="e">
        <f ca="true">+IF(AND(ISNUMBER(OFFSET('Water Data'!$D$9,0,10*ROW('Water Data'!D198))),'Data Summary'!BU204="Yes"),OFFSET('Water Data'!$D$9,0,10*ROW('Water Data'!D198)),NA())</f>
        <v>#N/A</v>
      </c>
      <c r="G204" s="90" t="e">
        <f ca="true">+IF(AND(ISNUMBER(OFFSET('Water Data'!$E$4,0,10*ROW('Water Data'!E198))),'Data Summary'!BV204="Yes"),100-OFFSET('Water Data'!$E$4,0,10*ROW('Water Data'!E198)),NA())</f>
        <v>#N/A</v>
      </c>
      <c r="H204" s="90" t="e">
        <f ca="true">+IF(AND(ISNUMBER(OFFSET('Water Data'!$E$6,0,10*ROW('Water Data'!E198))),'Data Summary'!BW204="Yes"),OFFSET('Water Data'!$E$6,0,10*ROW('Water Data'!E198)),NA())</f>
        <v>#N/A</v>
      </c>
      <c r="I204" s="90" t="e">
        <f ca="true">+IF(AND(ISNUMBER(OFFSET('Water Data'!$E$9,0,10*ROW('Water Data'!E198))),'Data Summary'!BX204="Yes"),OFFSET('Water Data'!$E$9,0,10*ROW('Water Data'!E198)),NA())</f>
        <v>#N/A</v>
      </c>
      <c r="J204" s="90" t="e">
        <f ca="true">+IF(AND(ISNUMBER(OFFSET('Water Data'!$F$4,0,10*ROW('Water Data'!F198))),'Data Summary'!BY204="Yes"),100-OFFSET('Water Data'!$F$4,0,10*ROW('Water Data'!F198)),NA())</f>
        <v>#N/A</v>
      </c>
      <c r="K204" s="90" t="e">
        <f ca="true">+IF(AND(ISNUMBER(OFFSET('Water Data'!$F$6,0,10*ROW('Water Data'!F198))),'Data Summary'!BZ204="Yes"),OFFSET('Water Data'!$F$6,0,10*ROW('Water Data'!F198)),NA())</f>
        <v>#N/A</v>
      </c>
      <c r="L204" s="90" t="e">
        <f ca="true">+IF(AND(ISNUMBER(OFFSET('Water Data'!$F$9,0,10*ROW('Water Data'!F198))),'Data Summary'!CA204="Yes"),OFFSET('Water Data'!$F$9,0,10*ROW('Water Data'!F198)),NA())</f>
        <v>#N/A</v>
      </c>
      <c r="M204" s="90" t="e">
        <f ca="true">+IF(AND(ISNUMBER(OFFSET('Water Data'!$G$4,0,10*ROW('Water Data'!G198))),'Data Summary'!CB204="Yes"),100-OFFSET('Water Data'!$G$4,0,10*ROW('Water Data'!G198)),NA())</f>
        <v>#N/A</v>
      </c>
      <c r="N204" s="90" t="e">
        <f ca="true">+IF(AND(ISNUMBER(OFFSET('Water Data'!$G$6,0,10*ROW('Water Data'!G198))),'Data Summary'!CC204="Yes"),OFFSET('Water Data'!$G$6,0,10*ROW('Water Data'!G198)),NA())</f>
        <v>#N/A</v>
      </c>
      <c r="O204" s="90" t="e">
        <f ca="true">+IF(AND(ISNUMBER(OFFSET('Water Data'!$G$9,0,10*ROW('Water Data'!G198))),'Data Summary'!CD204="Yes"),OFFSET('Water Data'!$G$9,0,10*ROW('Water Data'!G198)),NA())</f>
        <v>#N/A</v>
      </c>
      <c r="P204" s="90" t="e">
        <f ca="true">+IF(AND(ISNUMBER(OFFSET('Water Data'!$H$4,0,10*ROW('Water Data'!H198))),'Data Summary'!CE204="Yes"),100-OFFSET('Water Data'!$H$4,0,10*ROW('Water Data'!H198)),NA())</f>
        <v>#N/A</v>
      </c>
      <c r="Q204" s="90" t="e">
        <f ca="true">+IF(AND(ISNUMBER(OFFSET('Water Data'!$H$6,0,10*ROW('Water Data'!H198))),'Data Summary'!CF204="Yes"),OFFSET('Water Data'!$H$6,0,10*ROW('Water Data'!H198)),NA())</f>
        <v>#N/A</v>
      </c>
      <c r="R204" s="90" t="e">
        <f ca="true">+IF(AND(ISNUMBER(OFFSET('Water Data'!$H$9,0,10*ROW('Water Data'!H198))),'Data Summary'!CG204="Yes"),OFFSET('Water Data'!$H$9,0,10*ROW('Water Data'!H198)),NA())</f>
        <v>#N/A</v>
      </c>
      <c r="S204" s="90" t="e">
        <f ca="true">+IF(AND(ISNUMBER(OFFSET('Water Data'!$I$4,0,10*ROW('Water Data'!I198))),'Data Summary'!CH204="Yes"),100-OFFSET('Water Data'!$I$4,0,10*ROW('Water Data'!I198)),NA())</f>
        <v>#N/A</v>
      </c>
      <c r="T204" s="90" t="e">
        <f ca="true">+IF(AND(ISNUMBER(OFFSET('Water Data'!$I$6,0,10*ROW('Water Data'!I198))),'Data Summary'!CI204="Yes"),OFFSET('Water Data'!$I$6,0,10*ROW('Water Data'!I198)),NA())</f>
        <v>#N/A</v>
      </c>
      <c r="U204" s="90" t="e">
        <f ca="true">+IF(AND(ISNUMBER(OFFSET('Water Data'!$I$9,0,10*ROW('Water Data'!I198))),'Data Summary'!CJ204="Yes"),OFFSET('Water Data'!$I$9,0,10*ROW('Water Data'!I198)),NA())</f>
        <v>#N/A</v>
      </c>
      <c r="V204" s="91" t="e">
        <f ca="true">+IF(AND(ISNUMBER(OFFSET('Sanitation Data'!$D$4,0,10*ROW('Sanitation Data'!D198))),'Data Summary'!CK204="Yes"),100-OFFSET('Sanitation Data'!$D$4,0,10*ROW('Sanitation Data'!D198)),NA())</f>
        <v>#N/A</v>
      </c>
      <c r="W204" s="91" t="e">
        <f ca="true">+IF(AND(ISNUMBER(OFFSET('Sanitation Data'!$D$6,0,10*ROW('Sanitation Data'!D198))),'Data Summary'!CL204="Yes"),OFFSET('Sanitation Data'!$D$6,0,10*ROW('Sanitation Data'!D198)),NA())</f>
        <v>#N/A</v>
      </c>
      <c r="X204" s="91" t="e">
        <f ca="true">+IF(AND(ISNUMBER(OFFSET('Sanitation Data'!$D$10,0,10*ROW('Sanitation Data'!D198))),'Data Summary'!CM204="Yes"),OFFSET('Sanitation Data'!$D$10,0,10*ROW('Sanitation Data'!D198)),NA())</f>
        <v>#N/A</v>
      </c>
      <c r="Y204" s="91" t="e">
        <f ca="true">+IF(AND(ISNUMBER(OFFSET('Sanitation Data'!$D$11,0,10*ROW('Sanitation Data'!D198))),'Data Summary'!CN204="Yes"),OFFSET('Sanitation Data'!$D$11,0,10*ROW('Sanitation Data'!D198)),NA())</f>
        <v>#N/A</v>
      </c>
      <c r="Z204" s="91" t="e">
        <f ca="true">+IF(AND(ISNUMBER(OFFSET('Sanitation Data'!$D$12,0,10*ROW('Sanitation Data'!D198))),'Data Summary'!CO204="Yes"),OFFSET('Sanitation Data'!$D$12,0,10*ROW('Sanitation Data'!D198)),NA())</f>
        <v>#N/A</v>
      </c>
      <c r="AA204" s="91" t="e">
        <f ca="true">+IF(AND(ISNUMBER(OFFSET('Sanitation Data'!$E$4,0,10*ROW('Sanitation Data'!E198))),'Data Summary'!CP204="Yes"),100-OFFSET('Sanitation Data'!$E$4,0,10*ROW('Sanitation Data'!E198)),NA())</f>
        <v>#N/A</v>
      </c>
      <c r="AB204" s="91" t="e">
        <f ca="true">+IF(AND(ISNUMBER(OFFSET('Sanitation Data'!$E$6,0,10*ROW('Sanitation Data'!E198))),'Data Summary'!CQ204="Yes"),OFFSET('Sanitation Data'!$E$6,0,10*ROW('Sanitation Data'!E198)),NA())</f>
        <v>#N/A</v>
      </c>
      <c r="AC204" s="91" t="e">
        <f ca="true">+IF(AND(ISNUMBER(OFFSET('Sanitation Data'!$E$10,0,10*ROW('Sanitation Data'!E198))),'Data Summary'!CR204="Yes"),OFFSET('Sanitation Data'!$E$10,0,10*ROW('Sanitation Data'!E198)),NA())</f>
        <v>#N/A</v>
      </c>
      <c r="AD204" s="91" t="e">
        <f ca="true">+IF(AND(ISNUMBER(OFFSET('Sanitation Data'!$E$11,0,10*ROW('Sanitation Data'!E198))),'Data Summary'!CS204="Yes"),OFFSET('Sanitation Data'!$E$11,0,10*ROW('Sanitation Data'!E198)),NA())</f>
        <v>#N/A</v>
      </c>
      <c r="AE204" s="91" t="e">
        <f ca="true">+IF(AND(ISNUMBER(OFFSET('Sanitation Data'!$E$12,0,10*ROW('Sanitation Data'!E198))),'Data Summary'!CT204="Yes"),OFFSET('Sanitation Data'!$E$12,0,10*ROW('Sanitation Data'!E198)),NA())</f>
        <v>#N/A</v>
      </c>
      <c r="AF204" s="91" t="e">
        <f ca="true">+IF(AND(ISNUMBER(OFFSET('Sanitation Data'!$F$4,0,10*ROW('Sanitation Data'!F198))),'Data Summary'!CU204="Yes"),100-OFFSET('Sanitation Data'!$F$4,0,10*ROW('Sanitation Data'!F198)),NA())</f>
        <v>#N/A</v>
      </c>
      <c r="AG204" s="91" t="e">
        <f ca="true">+IF(AND(ISNUMBER(OFFSET('Sanitation Data'!$F$6,0,10*ROW('Sanitation Data'!F198))),'Data Summary'!CV204="Yes"),OFFSET('Sanitation Data'!$F$6,0,10*ROW('Sanitation Data'!F198)),NA())</f>
        <v>#N/A</v>
      </c>
      <c r="AH204" s="91" t="e">
        <f ca="true">+IF(AND(ISNUMBER(OFFSET('Sanitation Data'!$F$10,0,10*ROW('Sanitation Data'!F198))),'Data Summary'!CW204="Yes"),OFFSET('Sanitation Data'!$F$10,0,10*ROW('Sanitation Data'!F198)),NA())</f>
        <v>#N/A</v>
      </c>
      <c r="AI204" s="91" t="e">
        <f ca="true">+IF(AND(ISNUMBER(OFFSET('Sanitation Data'!$F$11,0,10*ROW('Sanitation Data'!F198))),'Data Summary'!CX204="Yes"),OFFSET('Sanitation Data'!$F$11,0,10*ROW('Sanitation Data'!F198)),NA())</f>
        <v>#N/A</v>
      </c>
      <c r="AJ204" s="91" t="e">
        <f ca="true">+IF(AND(ISNUMBER(OFFSET('Sanitation Data'!$F$12,0,10*ROW('Sanitation Data'!F198))),'Data Summary'!CY204="Yes"),OFFSET('Sanitation Data'!$F$12,0,10*ROW('Sanitation Data'!F198)),NA())</f>
        <v>#N/A</v>
      </c>
      <c r="AK204" s="91" t="e">
        <f ca="true">+IF(AND(ISNUMBER(OFFSET('Sanitation Data'!$G$4,0,10*ROW('Sanitation Data'!G198))),'Data Summary'!CZ204="Yes"),100-OFFSET('Sanitation Data'!$G$4,0,10*ROW('Sanitation Data'!G198)),NA())</f>
        <v>#N/A</v>
      </c>
      <c r="AL204" s="91" t="e">
        <f ca="true">+IF(AND(ISNUMBER(OFFSET('Sanitation Data'!$G$6,0,10*ROW('Sanitation Data'!G198))),'Data Summary'!DA204="Yes"),OFFSET('Sanitation Data'!$G$6,0,10*ROW('Sanitation Data'!G198)),NA())</f>
        <v>#N/A</v>
      </c>
      <c r="AM204" s="91" t="e">
        <f ca="true">+IF(AND(ISNUMBER(OFFSET('Sanitation Data'!$G$10,0,10*ROW('Sanitation Data'!G198))),'Data Summary'!DB204="Yes"),OFFSET('Sanitation Data'!$G$10,0,10*ROW('Sanitation Data'!G198)),NA())</f>
        <v>#N/A</v>
      </c>
      <c r="AN204" s="91" t="e">
        <f ca="true">+IF(AND(ISNUMBER(OFFSET('Sanitation Data'!$G$11,0,10*ROW('Sanitation Data'!G198))),'Data Summary'!DC204="Yes"),OFFSET('Sanitation Data'!$G$11,0,10*ROW('Sanitation Data'!G198)),NA())</f>
        <v>#N/A</v>
      </c>
      <c r="AO204" s="91" t="e">
        <f ca="true">+IF(AND(ISNUMBER(OFFSET('Sanitation Data'!$G$12,0,10*ROW('Sanitation Data'!G198))),'Data Summary'!DD204="Yes"),OFFSET('Sanitation Data'!$G$12,0,10*ROW('Sanitation Data'!G198)),NA())</f>
        <v>#N/A</v>
      </c>
      <c r="AP204" s="91" t="e">
        <f ca="true">+IF(AND(ISNUMBER(OFFSET('Sanitation Data'!$H$4,0,10*ROW('Sanitation Data'!H198))),'Data Summary'!DE204="Yes"),100-OFFSET('Sanitation Data'!$H$4,0,10*ROW('Sanitation Data'!H198)),NA())</f>
        <v>#N/A</v>
      </c>
      <c r="AQ204" s="91" t="e">
        <f ca="true">+IF(AND(ISNUMBER(OFFSET('Sanitation Data'!$H$6,0,10*ROW('Sanitation Data'!H198))),'Data Summary'!DF204="Yes"),OFFSET('Sanitation Data'!$H$6,0,10*ROW('Sanitation Data'!H198)),NA())</f>
        <v>#N/A</v>
      </c>
      <c r="AR204" s="91" t="e">
        <f ca="true">+IF(AND(ISNUMBER(OFFSET('Sanitation Data'!$H$10,0,10*ROW('Sanitation Data'!H198))),'Data Summary'!DG204="Yes"),OFFSET('Sanitation Data'!$H$10,0,10*ROW('Sanitation Data'!H198)),NA())</f>
        <v>#N/A</v>
      </c>
      <c r="AS204" s="91" t="e">
        <f ca="true">+IF(AND(ISNUMBER(OFFSET('Sanitation Data'!$H$11,0,10*ROW('Sanitation Data'!H198))),'Data Summary'!DH204="Yes"),OFFSET('Sanitation Data'!$H$11,0,10*ROW('Sanitation Data'!H198)),NA())</f>
        <v>#N/A</v>
      </c>
      <c r="AT204" s="91" t="e">
        <f ca="true">+IF(AND(ISNUMBER(OFFSET('Sanitation Data'!$H$12,0,10*ROW('Sanitation Data'!H198))),'Data Summary'!DI204="Yes"),OFFSET('Sanitation Data'!$H$12,0,10*ROW('Sanitation Data'!H198)),NA())</f>
        <v>#N/A</v>
      </c>
      <c r="AU204" s="91" t="e">
        <f ca="true">+IF(AND(ISNUMBER(OFFSET('Sanitation Data'!$I$4,0,10*ROW('Sanitation Data'!I198))),'Data Summary'!DJ204="Yes"),100-OFFSET('Sanitation Data'!$I$4,0,10*ROW('Sanitation Data'!I198)),NA())</f>
        <v>#N/A</v>
      </c>
      <c r="AV204" s="91" t="e">
        <f ca="true">+IF(AND(ISNUMBER(OFFSET('Sanitation Data'!$I$6,0,10*ROW('Sanitation Data'!I198))),'Data Summary'!DK204="Yes"),OFFSET('Sanitation Data'!$I$6,0,10*ROW('Sanitation Data'!I198)),NA())</f>
        <v>#N/A</v>
      </c>
      <c r="AW204" s="91" t="e">
        <f ca="true">+IF(AND(ISNUMBER(OFFSET('Sanitation Data'!$I$10,0,10*ROW('Sanitation Data'!I198))),'Data Summary'!DL204="Yes"),OFFSET('Sanitation Data'!$I$10,0,10*ROW('Sanitation Data'!I198)),NA())</f>
        <v>#N/A</v>
      </c>
      <c r="AX204" s="91" t="e">
        <f ca="true">+IF(AND(ISNUMBER(OFFSET('Sanitation Data'!$I$11,0,10*ROW('Sanitation Data'!I198))),'Data Summary'!DM204="Yes"),OFFSET('Sanitation Data'!$I$11,0,10*ROW('Sanitation Data'!I198)),NA())</f>
        <v>#N/A</v>
      </c>
      <c r="AY204" s="91" t="e">
        <f ca="true">+IF(AND(ISNUMBER(OFFSET('Sanitation Data'!$I$12,0,10*ROW('Sanitation Data'!I198))),'Data Summary'!DN204="Yes"),OFFSET('Sanitation Data'!$I$12,0,10*ROW('Sanitation Data'!I198)),NA())</f>
        <v>#N/A</v>
      </c>
      <c r="AZ204" s="92" t="e">
        <f ca="true">+IF(AND(ISNUMBER(OFFSET('Hygiene Data'!$D$5,0,10*ROW('Hygiene Data'!D198))),'Data Summary'!DO204="Yes"),OFFSET('Hygiene Data'!$D$5,0,10*ROW('Hygiene Data'!D198)),NA())</f>
        <v>#N/A</v>
      </c>
      <c r="BA204" s="92" t="e">
        <f ca="true">+IF(AND(ISNUMBER(OFFSET('Hygiene Data'!$D$7,0,10*ROW('Hygiene Data'!D198))),'Data Summary'!DP204="Yes"),OFFSET('Hygiene Data'!$D$7,0,10*ROW('Hygiene Data'!D198)),NA())</f>
        <v>#N/A</v>
      </c>
      <c r="BB204" s="92" t="e">
        <f ca="true">+IF(AND(ISNUMBER(OFFSET('Hygiene Data'!$D$9,0,10*ROW('Hygiene Data'!D198))),'Data Summary'!DQ204="Yes"),OFFSET('Hygiene Data'!$D$9,0,10*ROW('Hygiene Data'!D198)),NA())</f>
        <v>#N/A</v>
      </c>
      <c r="BC204" s="92" t="e">
        <f ca="true">+IF(AND(ISNUMBER(OFFSET('Hygiene Data'!$E$5,0,10*ROW('Hygiene Data'!E198))),'Data Summary'!DR204="Yes"),OFFSET('Hygiene Data'!$E$5,0,10*ROW('Hygiene Data'!E198)),NA())</f>
        <v>#N/A</v>
      </c>
      <c r="BD204" s="92" t="e">
        <f ca="true">+IF(AND(ISNUMBER(OFFSET('Hygiene Data'!$E$7,0,10*ROW('Hygiene Data'!E198))),'Data Summary'!DS204="Yes"),OFFSET('Hygiene Data'!$E$7,0,10*ROW('Hygiene Data'!E198)),NA())</f>
        <v>#N/A</v>
      </c>
      <c r="BE204" s="92" t="e">
        <f ca="true">+IF(AND(ISNUMBER(OFFSET('Hygiene Data'!$E$9,0,10*ROW('Hygiene Data'!E198))),'Data Summary'!DT204="Yes"),OFFSET('Hygiene Data'!$E$9,0,10*ROW('Hygiene Data'!E198)),NA())</f>
        <v>#N/A</v>
      </c>
      <c r="BF204" s="92" t="e">
        <f ca="true">+IF(AND(ISNUMBER(OFFSET('Hygiene Data'!$F$5,0,10*ROW('Hygiene Data'!F198))),'Data Summary'!DU204="Yes"),OFFSET('Hygiene Data'!$F$5,0,10*ROW('Hygiene Data'!F198)),NA())</f>
        <v>#N/A</v>
      </c>
      <c r="BG204" s="92" t="e">
        <f ca="true">+IF(AND(ISNUMBER(OFFSET('Hygiene Data'!$F$7,0,10*ROW('Hygiene Data'!F198))),'Data Summary'!DV204="Yes"),OFFSET('Hygiene Data'!$F$7,0,10*ROW('Hygiene Data'!F198)),NA())</f>
        <v>#N/A</v>
      </c>
      <c r="BH204" s="92" t="e">
        <f ca="true">+IF(AND(ISNUMBER(OFFSET('Hygiene Data'!$F$9,0,10*ROW('Hygiene Data'!F198))),'Data Summary'!DW204="Yes"),OFFSET('Hygiene Data'!$F$9,0,10*ROW('Hygiene Data'!F198)),NA())</f>
        <v>#N/A</v>
      </c>
      <c r="BI204" s="92" t="e">
        <f ca="true">+IF(AND(ISNUMBER(OFFSET('Hygiene Data'!$G$5,0,10*ROW('Hygiene Data'!G198))),'Data Summary'!DX204="Yes"),OFFSET('Hygiene Data'!$G$5,0,10*ROW('Hygiene Data'!G198)),NA())</f>
        <v>#N/A</v>
      </c>
      <c r="BJ204" s="92" t="e">
        <f ca="true">+IF(AND(ISNUMBER(OFFSET('Hygiene Data'!$G$7,0,10*ROW('Hygiene Data'!G198))),'Data Summary'!DY204="Yes"),OFFSET('Hygiene Data'!$G$7,0,10*ROW('Hygiene Data'!G198)),NA())</f>
        <v>#N/A</v>
      </c>
      <c r="BK204" s="92" t="e">
        <f ca="true">+IF(AND(ISNUMBER(OFFSET('Hygiene Data'!$G$9,0,10*ROW('Hygiene Data'!G198))),'Data Summary'!DZ204="Yes"),OFFSET('Hygiene Data'!$G$9,0,10*ROW('Hygiene Data'!G198)),NA())</f>
        <v>#N/A</v>
      </c>
      <c r="BL204" s="92" t="e">
        <f ca="true">+IF(AND(ISNUMBER(OFFSET('Hygiene Data'!$H$5,0,10*ROW('Hygiene Data'!H198))),'Data Summary'!EA204="Yes"),OFFSET('Hygiene Data'!$H$5,0,10*ROW('Hygiene Data'!H198)),NA())</f>
        <v>#N/A</v>
      </c>
      <c r="BM204" s="92" t="e">
        <f ca="true">+IF(AND(ISNUMBER(OFFSET('Hygiene Data'!$H$7,0,10*ROW('Hygiene Data'!H198))),'Data Summary'!EB204="Yes"),OFFSET('Hygiene Data'!$H$7,0,10*ROW('Hygiene Data'!H198)),NA())</f>
        <v>#N/A</v>
      </c>
      <c r="BN204" s="92" t="e">
        <f ca="true">+IF(AND(ISNUMBER(OFFSET('Hygiene Data'!$H$9,0,10*ROW('Hygiene Data'!H198))),'Data Summary'!EC204="Yes"),OFFSET('Hygiene Data'!$H$9,0,10*ROW('Hygiene Data'!H198)),NA())</f>
        <v>#N/A</v>
      </c>
      <c r="BO204" s="92" t="e">
        <f ca="true">+IF(AND(ISNUMBER(OFFSET('Hygiene Data'!$I$5,0,10*ROW('Hygiene Data'!I198))),'Data Summary'!ED204="Yes"),OFFSET('Hygiene Data'!$I$5,0,10*ROW('Hygiene Data'!I198)),NA())</f>
        <v>#N/A</v>
      </c>
      <c r="BP204" s="92" t="e">
        <f ca="true">+IF(AND(ISNUMBER(OFFSET('Hygiene Data'!$I$7,0,10*ROW('Hygiene Data'!I198))),'Data Summary'!EE204="Yes"),OFFSET('Hygiene Data'!$I$7,0,10*ROW('Hygiene Data'!I198)),NA())</f>
        <v>#N/A</v>
      </c>
      <c r="BQ204" s="92"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4" t="str">
        <f ca="true">+IF(ISTEXT('Data Summary'!B205),'Data Summary'!B205,"")</f>
        <v/>
      </c>
      <c r="C205" s="327" t="e">
        <f ca="true">+VALUE('Data Summary'!C205)</f>
        <v>#VALUE!</v>
      </c>
      <c r="D205" s="90" t="e">
        <f ca="true">+IF(AND(ISNUMBER(OFFSET('Water Data'!$D$4,0,10*ROW('Water Data'!D199))),'Data Summary'!BS205="Yes"),100-OFFSET('Water Data'!$D$4,0,10*ROW('Water Data'!D199)),NA())</f>
        <v>#N/A</v>
      </c>
      <c r="E205" s="90" t="e">
        <f ca="true">+IF(AND(ISNUMBER(OFFSET('Water Data'!$D$6,0,10*ROW('Water Data'!D199))),'Data Summary'!BT205="Yes"),OFFSET('Water Data'!$D$6,0,10*ROW('Water Data'!D199)),NA())</f>
        <v>#N/A</v>
      </c>
      <c r="F205" s="90" t="e">
        <f ca="true">+IF(AND(ISNUMBER(OFFSET('Water Data'!$D$9,0,10*ROW('Water Data'!D199))),'Data Summary'!BU205="Yes"),OFFSET('Water Data'!$D$9,0,10*ROW('Water Data'!D199)),NA())</f>
        <v>#N/A</v>
      </c>
      <c r="G205" s="90" t="e">
        <f ca="true">+IF(AND(ISNUMBER(OFFSET('Water Data'!$E$4,0,10*ROW('Water Data'!E199))),'Data Summary'!BV205="Yes"),100-OFFSET('Water Data'!$E$4,0,10*ROW('Water Data'!E199)),NA())</f>
        <v>#N/A</v>
      </c>
      <c r="H205" s="90" t="e">
        <f ca="true">+IF(AND(ISNUMBER(OFFSET('Water Data'!$E$6,0,10*ROW('Water Data'!E199))),'Data Summary'!BW205="Yes"),OFFSET('Water Data'!$E$6,0,10*ROW('Water Data'!E199)),NA())</f>
        <v>#N/A</v>
      </c>
      <c r="I205" s="90" t="e">
        <f ca="true">+IF(AND(ISNUMBER(OFFSET('Water Data'!$E$9,0,10*ROW('Water Data'!E199))),'Data Summary'!BX205="Yes"),OFFSET('Water Data'!$E$9,0,10*ROW('Water Data'!E199)),NA())</f>
        <v>#N/A</v>
      </c>
      <c r="J205" s="90" t="e">
        <f ca="true">+IF(AND(ISNUMBER(OFFSET('Water Data'!$F$4,0,10*ROW('Water Data'!F199))),'Data Summary'!BY205="Yes"),100-OFFSET('Water Data'!$F$4,0,10*ROW('Water Data'!F199)),NA())</f>
        <v>#N/A</v>
      </c>
      <c r="K205" s="90" t="e">
        <f ca="true">+IF(AND(ISNUMBER(OFFSET('Water Data'!$F$6,0,10*ROW('Water Data'!F199))),'Data Summary'!BZ205="Yes"),OFFSET('Water Data'!$F$6,0,10*ROW('Water Data'!F199)),NA())</f>
        <v>#N/A</v>
      </c>
      <c r="L205" s="90" t="e">
        <f ca="true">+IF(AND(ISNUMBER(OFFSET('Water Data'!$F$9,0,10*ROW('Water Data'!F199))),'Data Summary'!CA205="Yes"),OFFSET('Water Data'!$F$9,0,10*ROW('Water Data'!F199)),NA())</f>
        <v>#N/A</v>
      </c>
      <c r="M205" s="90" t="e">
        <f ca="true">+IF(AND(ISNUMBER(OFFSET('Water Data'!$G$4,0,10*ROW('Water Data'!G199))),'Data Summary'!CB205="Yes"),100-OFFSET('Water Data'!$G$4,0,10*ROW('Water Data'!G199)),NA())</f>
        <v>#N/A</v>
      </c>
      <c r="N205" s="90" t="e">
        <f ca="true">+IF(AND(ISNUMBER(OFFSET('Water Data'!$G$6,0,10*ROW('Water Data'!G199))),'Data Summary'!CC205="Yes"),OFFSET('Water Data'!$G$6,0,10*ROW('Water Data'!G199)),NA())</f>
        <v>#N/A</v>
      </c>
      <c r="O205" s="90" t="e">
        <f ca="true">+IF(AND(ISNUMBER(OFFSET('Water Data'!$G$9,0,10*ROW('Water Data'!G199))),'Data Summary'!CD205="Yes"),OFFSET('Water Data'!$G$9,0,10*ROW('Water Data'!G199)),NA())</f>
        <v>#N/A</v>
      </c>
      <c r="P205" s="90" t="e">
        <f ca="true">+IF(AND(ISNUMBER(OFFSET('Water Data'!$H$4,0,10*ROW('Water Data'!H199))),'Data Summary'!CE205="Yes"),100-OFFSET('Water Data'!$H$4,0,10*ROW('Water Data'!H199)),NA())</f>
        <v>#N/A</v>
      </c>
      <c r="Q205" s="90" t="e">
        <f ca="true">+IF(AND(ISNUMBER(OFFSET('Water Data'!$H$6,0,10*ROW('Water Data'!H199))),'Data Summary'!CF205="Yes"),OFFSET('Water Data'!$H$6,0,10*ROW('Water Data'!H199)),NA())</f>
        <v>#N/A</v>
      </c>
      <c r="R205" s="90" t="e">
        <f ca="true">+IF(AND(ISNUMBER(OFFSET('Water Data'!$H$9,0,10*ROW('Water Data'!H199))),'Data Summary'!CG205="Yes"),OFFSET('Water Data'!$H$9,0,10*ROW('Water Data'!H199)),NA())</f>
        <v>#N/A</v>
      </c>
      <c r="S205" s="90" t="e">
        <f ca="true">+IF(AND(ISNUMBER(OFFSET('Water Data'!$I$4,0,10*ROW('Water Data'!I199))),'Data Summary'!CH205="Yes"),100-OFFSET('Water Data'!$I$4,0,10*ROW('Water Data'!I199)),NA())</f>
        <v>#N/A</v>
      </c>
      <c r="T205" s="90" t="e">
        <f ca="true">+IF(AND(ISNUMBER(OFFSET('Water Data'!$I$6,0,10*ROW('Water Data'!I199))),'Data Summary'!CI205="Yes"),OFFSET('Water Data'!$I$6,0,10*ROW('Water Data'!I199)),NA())</f>
        <v>#N/A</v>
      </c>
      <c r="U205" s="90" t="e">
        <f ca="true">+IF(AND(ISNUMBER(OFFSET('Water Data'!$I$9,0,10*ROW('Water Data'!I199))),'Data Summary'!CJ205="Yes"),OFFSET('Water Data'!$I$9,0,10*ROW('Water Data'!I199)),NA())</f>
        <v>#N/A</v>
      </c>
      <c r="V205" s="91" t="e">
        <f ca="true">+IF(AND(ISNUMBER(OFFSET('Sanitation Data'!$D$4,0,10*ROW('Sanitation Data'!D199))),'Data Summary'!CK205="Yes"),100-OFFSET('Sanitation Data'!$D$4,0,10*ROW('Sanitation Data'!D199)),NA())</f>
        <v>#N/A</v>
      </c>
      <c r="W205" s="91" t="e">
        <f ca="true">+IF(AND(ISNUMBER(OFFSET('Sanitation Data'!$D$6,0,10*ROW('Sanitation Data'!D199))),'Data Summary'!CL205="Yes"),OFFSET('Sanitation Data'!$D$6,0,10*ROW('Sanitation Data'!D199)),NA())</f>
        <v>#N/A</v>
      </c>
      <c r="X205" s="91" t="e">
        <f ca="true">+IF(AND(ISNUMBER(OFFSET('Sanitation Data'!$D$10,0,10*ROW('Sanitation Data'!D199))),'Data Summary'!CM205="Yes"),OFFSET('Sanitation Data'!$D$10,0,10*ROW('Sanitation Data'!D199)),NA())</f>
        <v>#N/A</v>
      </c>
      <c r="Y205" s="91" t="e">
        <f ca="true">+IF(AND(ISNUMBER(OFFSET('Sanitation Data'!$D$11,0,10*ROW('Sanitation Data'!D199))),'Data Summary'!CN205="Yes"),OFFSET('Sanitation Data'!$D$11,0,10*ROW('Sanitation Data'!D199)),NA())</f>
        <v>#N/A</v>
      </c>
      <c r="Z205" s="91" t="e">
        <f ca="true">+IF(AND(ISNUMBER(OFFSET('Sanitation Data'!$D$12,0,10*ROW('Sanitation Data'!D199))),'Data Summary'!CO205="Yes"),OFFSET('Sanitation Data'!$D$12,0,10*ROW('Sanitation Data'!D199)),NA())</f>
        <v>#N/A</v>
      </c>
      <c r="AA205" s="91" t="e">
        <f ca="true">+IF(AND(ISNUMBER(OFFSET('Sanitation Data'!$E$4,0,10*ROW('Sanitation Data'!E199))),'Data Summary'!CP205="Yes"),100-OFFSET('Sanitation Data'!$E$4,0,10*ROW('Sanitation Data'!E199)),NA())</f>
        <v>#N/A</v>
      </c>
      <c r="AB205" s="91" t="e">
        <f ca="true">+IF(AND(ISNUMBER(OFFSET('Sanitation Data'!$E$6,0,10*ROW('Sanitation Data'!E199))),'Data Summary'!CQ205="Yes"),OFFSET('Sanitation Data'!$E$6,0,10*ROW('Sanitation Data'!E199)),NA())</f>
        <v>#N/A</v>
      </c>
      <c r="AC205" s="91" t="e">
        <f ca="true">+IF(AND(ISNUMBER(OFFSET('Sanitation Data'!$E$10,0,10*ROW('Sanitation Data'!E199))),'Data Summary'!CR205="Yes"),OFFSET('Sanitation Data'!$E$10,0,10*ROW('Sanitation Data'!E199)),NA())</f>
        <v>#N/A</v>
      </c>
      <c r="AD205" s="91" t="e">
        <f ca="true">+IF(AND(ISNUMBER(OFFSET('Sanitation Data'!$E$11,0,10*ROW('Sanitation Data'!E199))),'Data Summary'!CS205="Yes"),OFFSET('Sanitation Data'!$E$11,0,10*ROW('Sanitation Data'!E199)),NA())</f>
        <v>#N/A</v>
      </c>
      <c r="AE205" s="91" t="e">
        <f ca="true">+IF(AND(ISNUMBER(OFFSET('Sanitation Data'!$E$12,0,10*ROW('Sanitation Data'!E199))),'Data Summary'!CT205="Yes"),OFFSET('Sanitation Data'!$E$12,0,10*ROW('Sanitation Data'!E199)),NA())</f>
        <v>#N/A</v>
      </c>
      <c r="AF205" s="91" t="e">
        <f ca="true">+IF(AND(ISNUMBER(OFFSET('Sanitation Data'!$F$4,0,10*ROW('Sanitation Data'!F199))),'Data Summary'!CU205="Yes"),100-OFFSET('Sanitation Data'!$F$4,0,10*ROW('Sanitation Data'!F199)),NA())</f>
        <v>#N/A</v>
      </c>
      <c r="AG205" s="91" t="e">
        <f ca="true">+IF(AND(ISNUMBER(OFFSET('Sanitation Data'!$F$6,0,10*ROW('Sanitation Data'!F199))),'Data Summary'!CV205="Yes"),OFFSET('Sanitation Data'!$F$6,0,10*ROW('Sanitation Data'!F199)),NA())</f>
        <v>#N/A</v>
      </c>
      <c r="AH205" s="91" t="e">
        <f ca="true">+IF(AND(ISNUMBER(OFFSET('Sanitation Data'!$F$10,0,10*ROW('Sanitation Data'!F199))),'Data Summary'!CW205="Yes"),OFFSET('Sanitation Data'!$F$10,0,10*ROW('Sanitation Data'!F199)),NA())</f>
        <v>#N/A</v>
      </c>
      <c r="AI205" s="91" t="e">
        <f ca="true">+IF(AND(ISNUMBER(OFFSET('Sanitation Data'!$F$11,0,10*ROW('Sanitation Data'!F199))),'Data Summary'!CX205="Yes"),OFFSET('Sanitation Data'!$F$11,0,10*ROW('Sanitation Data'!F199)),NA())</f>
        <v>#N/A</v>
      </c>
      <c r="AJ205" s="91" t="e">
        <f ca="true">+IF(AND(ISNUMBER(OFFSET('Sanitation Data'!$F$12,0,10*ROW('Sanitation Data'!F199))),'Data Summary'!CY205="Yes"),OFFSET('Sanitation Data'!$F$12,0,10*ROW('Sanitation Data'!F199)),NA())</f>
        <v>#N/A</v>
      </c>
      <c r="AK205" s="91" t="e">
        <f ca="true">+IF(AND(ISNUMBER(OFFSET('Sanitation Data'!$G$4,0,10*ROW('Sanitation Data'!G199))),'Data Summary'!CZ205="Yes"),100-OFFSET('Sanitation Data'!$G$4,0,10*ROW('Sanitation Data'!G199)),NA())</f>
        <v>#N/A</v>
      </c>
      <c r="AL205" s="91" t="e">
        <f ca="true">+IF(AND(ISNUMBER(OFFSET('Sanitation Data'!$G$6,0,10*ROW('Sanitation Data'!G199))),'Data Summary'!DA205="Yes"),OFFSET('Sanitation Data'!$G$6,0,10*ROW('Sanitation Data'!G199)),NA())</f>
        <v>#N/A</v>
      </c>
      <c r="AM205" s="91" t="e">
        <f ca="true">+IF(AND(ISNUMBER(OFFSET('Sanitation Data'!$G$10,0,10*ROW('Sanitation Data'!G199))),'Data Summary'!DB205="Yes"),OFFSET('Sanitation Data'!$G$10,0,10*ROW('Sanitation Data'!G199)),NA())</f>
        <v>#N/A</v>
      </c>
      <c r="AN205" s="91" t="e">
        <f ca="true">+IF(AND(ISNUMBER(OFFSET('Sanitation Data'!$G$11,0,10*ROW('Sanitation Data'!G199))),'Data Summary'!DC205="Yes"),OFFSET('Sanitation Data'!$G$11,0,10*ROW('Sanitation Data'!G199)),NA())</f>
        <v>#N/A</v>
      </c>
      <c r="AO205" s="91" t="e">
        <f ca="true">+IF(AND(ISNUMBER(OFFSET('Sanitation Data'!$G$12,0,10*ROW('Sanitation Data'!G199))),'Data Summary'!DD205="Yes"),OFFSET('Sanitation Data'!$G$12,0,10*ROW('Sanitation Data'!G199)),NA())</f>
        <v>#N/A</v>
      </c>
      <c r="AP205" s="91" t="e">
        <f ca="true">+IF(AND(ISNUMBER(OFFSET('Sanitation Data'!$H$4,0,10*ROW('Sanitation Data'!H199))),'Data Summary'!DE205="Yes"),100-OFFSET('Sanitation Data'!$H$4,0,10*ROW('Sanitation Data'!H199)),NA())</f>
        <v>#N/A</v>
      </c>
      <c r="AQ205" s="91" t="e">
        <f ca="true">+IF(AND(ISNUMBER(OFFSET('Sanitation Data'!$H$6,0,10*ROW('Sanitation Data'!H199))),'Data Summary'!DF205="Yes"),OFFSET('Sanitation Data'!$H$6,0,10*ROW('Sanitation Data'!H199)),NA())</f>
        <v>#N/A</v>
      </c>
      <c r="AR205" s="91" t="e">
        <f ca="true">+IF(AND(ISNUMBER(OFFSET('Sanitation Data'!$H$10,0,10*ROW('Sanitation Data'!H199))),'Data Summary'!DG205="Yes"),OFFSET('Sanitation Data'!$H$10,0,10*ROW('Sanitation Data'!H199)),NA())</f>
        <v>#N/A</v>
      </c>
      <c r="AS205" s="91" t="e">
        <f ca="true">+IF(AND(ISNUMBER(OFFSET('Sanitation Data'!$H$11,0,10*ROW('Sanitation Data'!H199))),'Data Summary'!DH205="Yes"),OFFSET('Sanitation Data'!$H$11,0,10*ROW('Sanitation Data'!H199)),NA())</f>
        <v>#N/A</v>
      </c>
      <c r="AT205" s="91" t="e">
        <f ca="true">+IF(AND(ISNUMBER(OFFSET('Sanitation Data'!$H$12,0,10*ROW('Sanitation Data'!H199))),'Data Summary'!DI205="Yes"),OFFSET('Sanitation Data'!$H$12,0,10*ROW('Sanitation Data'!H199)),NA())</f>
        <v>#N/A</v>
      </c>
      <c r="AU205" s="91" t="e">
        <f ca="true">+IF(AND(ISNUMBER(OFFSET('Sanitation Data'!$I$4,0,10*ROW('Sanitation Data'!I199))),'Data Summary'!DJ205="Yes"),100-OFFSET('Sanitation Data'!$I$4,0,10*ROW('Sanitation Data'!I199)),NA())</f>
        <v>#N/A</v>
      </c>
      <c r="AV205" s="91" t="e">
        <f ca="true">+IF(AND(ISNUMBER(OFFSET('Sanitation Data'!$I$6,0,10*ROW('Sanitation Data'!I199))),'Data Summary'!DK205="Yes"),OFFSET('Sanitation Data'!$I$6,0,10*ROW('Sanitation Data'!I199)),NA())</f>
        <v>#N/A</v>
      </c>
      <c r="AW205" s="91" t="e">
        <f ca="true">+IF(AND(ISNUMBER(OFFSET('Sanitation Data'!$I$10,0,10*ROW('Sanitation Data'!I199))),'Data Summary'!DL205="Yes"),OFFSET('Sanitation Data'!$I$10,0,10*ROW('Sanitation Data'!I199)),NA())</f>
        <v>#N/A</v>
      </c>
      <c r="AX205" s="91" t="e">
        <f ca="true">+IF(AND(ISNUMBER(OFFSET('Sanitation Data'!$I$11,0,10*ROW('Sanitation Data'!I199))),'Data Summary'!DM205="Yes"),OFFSET('Sanitation Data'!$I$11,0,10*ROW('Sanitation Data'!I199)),NA())</f>
        <v>#N/A</v>
      </c>
      <c r="AY205" s="91" t="e">
        <f ca="true">+IF(AND(ISNUMBER(OFFSET('Sanitation Data'!$I$12,0,10*ROW('Sanitation Data'!I199))),'Data Summary'!DN205="Yes"),OFFSET('Sanitation Data'!$I$12,0,10*ROW('Sanitation Data'!I199)),NA())</f>
        <v>#N/A</v>
      </c>
      <c r="AZ205" s="92" t="e">
        <f ca="true">+IF(AND(ISNUMBER(OFFSET('Hygiene Data'!$D$5,0,10*ROW('Hygiene Data'!D199))),'Data Summary'!DO205="Yes"),OFFSET('Hygiene Data'!$D$5,0,10*ROW('Hygiene Data'!D199)),NA())</f>
        <v>#N/A</v>
      </c>
      <c r="BA205" s="92" t="e">
        <f ca="true">+IF(AND(ISNUMBER(OFFSET('Hygiene Data'!$D$7,0,10*ROW('Hygiene Data'!D199))),'Data Summary'!DP205="Yes"),OFFSET('Hygiene Data'!$D$7,0,10*ROW('Hygiene Data'!D199)),NA())</f>
        <v>#N/A</v>
      </c>
      <c r="BB205" s="92" t="e">
        <f ca="true">+IF(AND(ISNUMBER(OFFSET('Hygiene Data'!$D$9,0,10*ROW('Hygiene Data'!D199))),'Data Summary'!DQ205="Yes"),OFFSET('Hygiene Data'!$D$9,0,10*ROW('Hygiene Data'!D199)),NA())</f>
        <v>#N/A</v>
      </c>
      <c r="BC205" s="92" t="e">
        <f ca="true">+IF(AND(ISNUMBER(OFFSET('Hygiene Data'!$E$5,0,10*ROW('Hygiene Data'!E199))),'Data Summary'!DR205="Yes"),OFFSET('Hygiene Data'!$E$5,0,10*ROW('Hygiene Data'!E199)),NA())</f>
        <v>#N/A</v>
      </c>
      <c r="BD205" s="92" t="e">
        <f ca="true">+IF(AND(ISNUMBER(OFFSET('Hygiene Data'!$E$7,0,10*ROW('Hygiene Data'!E199))),'Data Summary'!DS205="Yes"),OFFSET('Hygiene Data'!$E$7,0,10*ROW('Hygiene Data'!E199)),NA())</f>
        <v>#N/A</v>
      </c>
      <c r="BE205" s="92" t="e">
        <f ca="true">+IF(AND(ISNUMBER(OFFSET('Hygiene Data'!$E$9,0,10*ROW('Hygiene Data'!E199))),'Data Summary'!DT205="Yes"),OFFSET('Hygiene Data'!$E$9,0,10*ROW('Hygiene Data'!E199)),NA())</f>
        <v>#N/A</v>
      </c>
      <c r="BF205" s="92" t="e">
        <f ca="true">+IF(AND(ISNUMBER(OFFSET('Hygiene Data'!$F$5,0,10*ROW('Hygiene Data'!F199))),'Data Summary'!DU205="Yes"),OFFSET('Hygiene Data'!$F$5,0,10*ROW('Hygiene Data'!F199)),NA())</f>
        <v>#N/A</v>
      </c>
      <c r="BG205" s="92" t="e">
        <f ca="true">+IF(AND(ISNUMBER(OFFSET('Hygiene Data'!$F$7,0,10*ROW('Hygiene Data'!F199))),'Data Summary'!DV205="Yes"),OFFSET('Hygiene Data'!$F$7,0,10*ROW('Hygiene Data'!F199)),NA())</f>
        <v>#N/A</v>
      </c>
      <c r="BH205" s="92" t="e">
        <f ca="true">+IF(AND(ISNUMBER(OFFSET('Hygiene Data'!$F$9,0,10*ROW('Hygiene Data'!F199))),'Data Summary'!DW205="Yes"),OFFSET('Hygiene Data'!$F$9,0,10*ROW('Hygiene Data'!F199)),NA())</f>
        <v>#N/A</v>
      </c>
      <c r="BI205" s="92" t="e">
        <f ca="true">+IF(AND(ISNUMBER(OFFSET('Hygiene Data'!$G$5,0,10*ROW('Hygiene Data'!G199))),'Data Summary'!DX205="Yes"),OFFSET('Hygiene Data'!$G$5,0,10*ROW('Hygiene Data'!G199)),NA())</f>
        <v>#N/A</v>
      </c>
      <c r="BJ205" s="92" t="e">
        <f ca="true">+IF(AND(ISNUMBER(OFFSET('Hygiene Data'!$G$7,0,10*ROW('Hygiene Data'!G199))),'Data Summary'!DY205="Yes"),OFFSET('Hygiene Data'!$G$7,0,10*ROW('Hygiene Data'!G199)),NA())</f>
        <v>#N/A</v>
      </c>
      <c r="BK205" s="92" t="e">
        <f ca="true">+IF(AND(ISNUMBER(OFFSET('Hygiene Data'!$G$9,0,10*ROW('Hygiene Data'!G199))),'Data Summary'!DZ205="Yes"),OFFSET('Hygiene Data'!$G$9,0,10*ROW('Hygiene Data'!G199)),NA())</f>
        <v>#N/A</v>
      </c>
      <c r="BL205" s="92" t="e">
        <f ca="true">+IF(AND(ISNUMBER(OFFSET('Hygiene Data'!$H$5,0,10*ROW('Hygiene Data'!H199))),'Data Summary'!EA205="Yes"),OFFSET('Hygiene Data'!$H$5,0,10*ROW('Hygiene Data'!H199)),NA())</f>
        <v>#N/A</v>
      </c>
      <c r="BM205" s="92" t="e">
        <f ca="true">+IF(AND(ISNUMBER(OFFSET('Hygiene Data'!$H$7,0,10*ROW('Hygiene Data'!H199))),'Data Summary'!EB205="Yes"),OFFSET('Hygiene Data'!$H$7,0,10*ROW('Hygiene Data'!H199)),NA())</f>
        <v>#N/A</v>
      </c>
      <c r="BN205" s="92" t="e">
        <f ca="true">+IF(AND(ISNUMBER(OFFSET('Hygiene Data'!$H$9,0,10*ROW('Hygiene Data'!H199))),'Data Summary'!EC205="Yes"),OFFSET('Hygiene Data'!$H$9,0,10*ROW('Hygiene Data'!H199)),NA())</f>
        <v>#N/A</v>
      </c>
      <c r="BO205" s="92" t="e">
        <f ca="true">+IF(AND(ISNUMBER(OFFSET('Hygiene Data'!$I$5,0,10*ROW('Hygiene Data'!I199))),'Data Summary'!ED205="Yes"),OFFSET('Hygiene Data'!$I$5,0,10*ROW('Hygiene Data'!I199)),NA())</f>
        <v>#N/A</v>
      </c>
      <c r="BP205" s="92" t="e">
        <f ca="true">+IF(AND(ISNUMBER(OFFSET('Hygiene Data'!$I$7,0,10*ROW('Hygiene Data'!I199))),'Data Summary'!EE205="Yes"),OFFSET('Hygiene Data'!$I$7,0,10*ROW('Hygiene Data'!I199)),NA())</f>
        <v>#N/A</v>
      </c>
      <c r="BQ205" s="92"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4" t="str">
        <f ca="true">+IF(ISTEXT('Data Summary'!B206),'Data Summary'!B206,"")</f>
        <v/>
      </c>
      <c r="C206" s="327" t="e">
        <f ca="true">+VALUE('Data Summary'!C206)</f>
        <v>#VALUE!</v>
      </c>
      <c r="D206" s="90" t="e">
        <f ca="true">+IF(AND(ISNUMBER(OFFSET('Water Data'!$D$4,0,10*ROW('Water Data'!D200))),'Data Summary'!BS206="Yes"),100-OFFSET('Water Data'!$D$4,0,10*ROW('Water Data'!D200)),NA())</f>
        <v>#N/A</v>
      </c>
      <c r="E206" s="90" t="e">
        <f ca="true">+IF(AND(ISNUMBER(OFFSET('Water Data'!$D$6,0,10*ROW('Water Data'!D200))),'Data Summary'!BT206="Yes"),OFFSET('Water Data'!$D$6,0,10*ROW('Water Data'!D200)),NA())</f>
        <v>#N/A</v>
      </c>
      <c r="F206" s="90" t="e">
        <f ca="true">+IF(AND(ISNUMBER(OFFSET('Water Data'!$D$9,0,10*ROW('Water Data'!D200))),'Data Summary'!BU206="Yes"),OFFSET('Water Data'!$D$9,0,10*ROW('Water Data'!D200)),NA())</f>
        <v>#N/A</v>
      </c>
      <c r="G206" s="90" t="e">
        <f ca="true">+IF(AND(ISNUMBER(OFFSET('Water Data'!$E$4,0,10*ROW('Water Data'!E200))),'Data Summary'!BV206="Yes"),100-OFFSET('Water Data'!$E$4,0,10*ROW('Water Data'!E200)),NA())</f>
        <v>#N/A</v>
      </c>
      <c r="H206" s="90" t="e">
        <f ca="true">+IF(AND(ISNUMBER(OFFSET('Water Data'!$E$6,0,10*ROW('Water Data'!E200))),'Data Summary'!BW206="Yes"),OFFSET('Water Data'!$E$6,0,10*ROW('Water Data'!E200)),NA())</f>
        <v>#N/A</v>
      </c>
      <c r="I206" s="90" t="e">
        <f ca="true">+IF(AND(ISNUMBER(OFFSET('Water Data'!$E$9,0,10*ROW('Water Data'!E200))),'Data Summary'!BX206="Yes"),OFFSET('Water Data'!$E$9,0,10*ROW('Water Data'!E200)),NA())</f>
        <v>#N/A</v>
      </c>
      <c r="J206" s="90" t="e">
        <f ca="true">+IF(AND(ISNUMBER(OFFSET('Water Data'!$F$4,0,10*ROW('Water Data'!F200))),'Data Summary'!BY206="Yes"),100-OFFSET('Water Data'!$F$4,0,10*ROW('Water Data'!F200)),NA())</f>
        <v>#N/A</v>
      </c>
      <c r="K206" s="90" t="e">
        <f ca="true">+IF(AND(ISNUMBER(OFFSET('Water Data'!$F$6,0,10*ROW('Water Data'!F200))),'Data Summary'!BZ206="Yes"),OFFSET('Water Data'!$F$6,0,10*ROW('Water Data'!F200)),NA())</f>
        <v>#N/A</v>
      </c>
      <c r="L206" s="90" t="e">
        <f ca="true">+IF(AND(ISNUMBER(OFFSET('Water Data'!$F$9,0,10*ROW('Water Data'!F200))),'Data Summary'!CA206="Yes"),OFFSET('Water Data'!$F$9,0,10*ROW('Water Data'!F200)),NA())</f>
        <v>#N/A</v>
      </c>
      <c r="M206" s="90" t="e">
        <f ca="true">+IF(AND(ISNUMBER(OFFSET('Water Data'!$G$4,0,10*ROW('Water Data'!G200))),'Data Summary'!CB206="Yes"),100-OFFSET('Water Data'!$G$4,0,10*ROW('Water Data'!G200)),NA())</f>
        <v>#N/A</v>
      </c>
      <c r="N206" s="90" t="e">
        <f ca="true">+IF(AND(ISNUMBER(OFFSET('Water Data'!$G$6,0,10*ROW('Water Data'!G200))),'Data Summary'!CC206="Yes"),OFFSET('Water Data'!$G$6,0,10*ROW('Water Data'!G200)),NA())</f>
        <v>#N/A</v>
      </c>
      <c r="O206" s="90" t="e">
        <f ca="true">+IF(AND(ISNUMBER(OFFSET('Water Data'!$G$9,0,10*ROW('Water Data'!G200))),'Data Summary'!CD206="Yes"),OFFSET('Water Data'!$G$9,0,10*ROW('Water Data'!G200)),NA())</f>
        <v>#N/A</v>
      </c>
      <c r="P206" s="90" t="e">
        <f ca="true">+IF(AND(ISNUMBER(OFFSET('Water Data'!$H$4,0,10*ROW('Water Data'!H200))),'Data Summary'!CE206="Yes"),100-OFFSET('Water Data'!$H$4,0,10*ROW('Water Data'!H200)),NA())</f>
        <v>#N/A</v>
      </c>
      <c r="Q206" s="90" t="e">
        <f ca="true">+IF(AND(ISNUMBER(OFFSET('Water Data'!$H$6,0,10*ROW('Water Data'!H200))),'Data Summary'!CF206="Yes"),OFFSET('Water Data'!$H$6,0,10*ROW('Water Data'!H200)),NA())</f>
        <v>#N/A</v>
      </c>
      <c r="R206" s="90" t="e">
        <f ca="true">+IF(AND(ISNUMBER(OFFSET('Water Data'!$H$9,0,10*ROW('Water Data'!H200))),'Data Summary'!CG206="Yes"),OFFSET('Water Data'!$H$9,0,10*ROW('Water Data'!H200)),NA())</f>
        <v>#N/A</v>
      </c>
      <c r="S206" s="90" t="e">
        <f ca="true">+IF(AND(ISNUMBER(OFFSET('Water Data'!$I$4,0,10*ROW('Water Data'!I200))),'Data Summary'!CH206="Yes"),100-OFFSET('Water Data'!$I$4,0,10*ROW('Water Data'!I200)),NA())</f>
        <v>#N/A</v>
      </c>
      <c r="T206" s="90" t="e">
        <f ca="true">+IF(AND(ISNUMBER(OFFSET('Water Data'!$I$6,0,10*ROW('Water Data'!I200))),'Data Summary'!CI206="Yes"),OFFSET('Water Data'!$I$6,0,10*ROW('Water Data'!I200)),NA())</f>
        <v>#N/A</v>
      </c>
      <c r="U206" s="90" t="e">
        <f ca="true">+IF(AND(ISNUMBER(OFFSET('Water Data'!$I$9,0,10*ROW('Water Data'!I200))),'Data Summary'!CJ206="Yes"),OFFSET('Water Data'!$I$9,0,10*ROW('Water Data'!I200)),NA())</f>
        <v>#N/A</v>
      </c>
      <c r="V206" s="91" t="e">
        <f ca="true">+IF(AND(ISNUMBER(OFFSET('Sanitation Data'!$D$4,0,10*ROW('Sanitation Data'!D200))),'Data Summary'!CK206="Yes"),100-OFFSET('Sanitation Data'!$D$4,0,10*ROW('Sanitation Data'!D200)),NA())</f>
        <v>#N/A</v>
      </c>
      <c r="W206" s="91" t="e">
        <f ca="true">+IF(AND(ISNUMBER(OFFSET('Sanitation Data'!$D$6,0,10*ROW('Sanitation Data'!D200))),'Data Summary'!CL206="Yes"),OFFSET('Sanitation Data'!$D$6,0,10*ROW('Sanitation Data'!D200)),NA())</f>
        <v>#N/A</v>
      </c>
      <c r="X206" s="91" t="e">
        <f ca="true">+IF(AND(ISNUMBER(OFFSET('Sanitation Data'!$D$10,0,10*ROW('Sanitation Data'!D200))),'Data Summary'!CM206="Yes"),OFFSET('Sanitation Data'!$D$10,0,10*ROW('Sanitation Data'!D200)),NA())</f>
        <v>#N/A</v>
      </c>
      <c r="Y206" s="91" t="e">
        <f ca="true">+IF(AND(ISNUMBER(OFFSET('Sanitation Data'!$D$11,0,10*ROW('Sanitation Data'!D200))),'Data Summary'!CN206="Yes"),OFFSET('Sanitation Data'!$D$11,0,10*ROW('Sanitation Data'!D200)),NA())</f>
        <v>#N/A</v>
      </c>
      <c r="Z206" s="91" t="e">
        <f ca="true">+IF(AND(ISNUMBER(OFFSET('Sanitation Data'!$D$12,0,10*ROW('Sanitation Data'!D200))),'Data Summary'!CO206="Yes"),OFFSET('Sanitation Data'!$D$12,0,10*ROW('Sanitation Data'!D200)),NA())</f>
        <v>#N/A</v>
      </c>
      <c r="AA206" s="91" t="e">
        <f ca="true">+IF(AND(ISNUMBER(OFFSET('Sanitation Data'!$E$4,0,10*ROW('Sanitation Data'!E200))),'Data Summary'!CP206="Yes"),100-OFFSET('Sanitation Data'!$E$4,0,10*ROW('Sanitation Data'!E200)),NA())</f>
        <v>#N/A</v>
      </c>
      <c r="AB206" s="91" t="e">
        <f ca="true">+IF(AND(ISNUMBER(OFFSET('Sanitation Data'!$E$6,0,10*ROW('Sanitation Data'!E200))),'Data Summary'!CQ206="Yes"),OFFSET('Sanitation Data'!$E$6,0,10*ROW('Sanitation Data'!E200)),NA())</f>
        <v>#N/A</v>
      </c>
      <c r="AC206" s="91" t="e">
        <f ca="true">+IF(AND(ISNUMBER(OFFSET('Sanitation Data'!$E$10,0,10*ROW('Sanitation Data'!E200))),'Data Summary'!CR206="Yes"),OFFSET('Sanitation Data'!$E$10,0,10*ROW('Sanitation Data'!E200)),NA())</f>
        <v>#N/A</v>
      </c>
      <c r="AD206" s="91" t="e">
        <f ca="true">+IF(AND(ISNUMBER(OFFSET('Sanitation Data'!$E$11,0,10*ROW('Sanitation Data'!E200))),'Data Summary'!CS206="Yes"),OFFSET('Sanitation Data'!$E$11,0,10*ROW('Sanitation Data'!E200)),NA())</f>
        <v>#N/A</v>
      </c>
      <c r="AE206" s="91" t="e">
        <f ca="true">+IF(AND(ISNUMBER(OFFSET('Sanitation Data'!$E$12,0,10*ROW('Sanitation Data'!E200))),'Data Summary'!CT206="Yes"),OFFSET('Sanitation Data'!$E$12,0,10*ROW('Sanitation Data'!E200)),NA())</f>
        <v>#N/A</v>
      </c>
      <c r="AF206" s="91" t="e">
        <f ca="true">+IF(AND(ISNUMBER(OFFSET('Sanitation Data'!$F$4,0,10*ROW('Sanitation Data'!F200))),'Data Summary'!CU206="Yes"),100-OFFSET('Sanitation Data'!$F$4,0,10*ROW('Sanitation Data'!F200)),NA())</f>
        <v>#N/A</v>
      </c>
      <c r="AG206" s="91" t="e">
        <f ca="true">+IF(AND(ISNUMBER(OFFSET('Sanitation Data'!$F$6,0,10*ROW('Sanitation Data'!F200))),'Data Summary'!CV206="Yes"),OFFSET('Sanitation Data'!$F$6,0,10*ROW('Sanitation Data'!F200)),NA())</f>
        <v>#N/A</v>
      </c>
      <c r="AH206" s="91" t="e">
        <f ca="true">+IF(AND(ISNUMBER(OFFSET('Sanitation Data'!$F$10,0,10*ROW('Sanitation Data'!F200))),'Data Summary'!CW206="Yes"),OFFSET('Sanitation Data'!$F$10,0,10*ROW('Sanitation Data'!F200)),NA())</f>
        <v>#N/A</v>
      </c>
      <c r="AI206" s="91" t="e">
        <f ca="true">+IF(AND(ISNUMBER(OFFSET('Sanitation Data'!$F$11,0,10*ROW('Sanitation Data'!F200))),'Data Summary'!CX206="Yes"),OFFSET('Sanitation Data'!$F$11,0,10*ROW('Sanitation Data'!F200)),NA())</f>
        <v>#N/A</v>
      </c>
      <c r="AJ206" s="91" t="e">
        <f ca="true">+IF(AND(ISNUMBER(OFFSET('Sanitation Data'!$F$12,0,10*ROW('Sanitation Data'!F200))),'Data Summary'!CY206="Yes"),OFFSET('Sanitation Data'!$F$12,0,10*ROW('Sanitation Data'!F200)),NA())</f>
        <v>#N/A</v>
      </c>
      <c r="AK206" s="91" t="e">
        <f ca="true">+IF(AND(ISNUMBER(OFFSET('Sanitation Data'!$G$4,0,10*ROW('Sanitation Data'!G200))),'Data Summary'!CZ206="Yes"),100-OFFSET('Sanitation Data'!$G$4,0,10*ROW('Sanitation Data'!G200)),NA())</f>
        <v>#N/A</v>
      </c>
      <c r="AL206" s="91" t="e">
        <f ca="true">+IF(AND(ISNUMBER(OFFSET('Sanitation Data'!$G$6,0,10*ROW('Sanitation Data'!G200))),'Data Summary'!DA206="Yes"),OFFSET('Sanitation Data'!$G$6,0,10*ROW('Sanitation Data'!G200)),NA())</f>
        <v>#N/A</v>
      </c>
      <c r="AM206" s="91" t="e">
        <f ca="true">+IF(AND(ISNUMBER(OFFSET('Sanitation Data'!$G$10,0,10*ROW('Sanitation Data'!G200))),'Data Summary'!DB206="Yes"),OFFSET('Sanitation Data'!$G$10,0,10*ROW('Sanitation Data'!G200)),NA())</f>
        <v>#N/A</v>
      </c>
      <c r="AN206" s="91" t="e">
        <f ca="true">+IF(AND(ISNUMBER(OFFSET('Sanitation Data'!$G$11,0,10*ROW('Sanitation Data'!G200))),'Data Summary'!DC206="Yes"),OFFSET('Sanitation Data'!$G$11,0,10*ROW('Sanitation Data'!G200)),NA())</f>
        <v>#N/A</v>
      </c>
      <c r="AO206" s="91" t="e">
        <f ca="true">+IF(AND(ISNUMBER(OFFSET('Sanitation Data'!$G$12,0,10*ROW('Sanitation Data'!G200))),'Data Summary'!DD206="Yes"),OFFSET('Sanitation Data'!$G$12,0,10*ROW('Sanitation Data'!G200)),NA())</f>
        <v>#N/A</v>
      </c>
      <c r="AP206" s="91" t="e">
        <f ca="true">+IF(AND(ISNUMBER(OFFSET('Sanitation Data'!$H$4,0,10*ROW('Sanitation Data'!H200))),'Data Summary'!DE206="Yes"),100-OFFSET('Sanitation Data'!$H$4,0,10*ROW('Sanitation Data'!H200)),NA())</f>
        <v>#N/A</v>
      </c>
      <c r="AQ206" s="91" t="e">
        <f ca="true">+IF(AND(ISNUMBER(OFFSET('Sanitation Data'!$H$6,0,10*ROW('Sanitation Data'!H200))),'Data Summary'!DF206="Yes"),OFFSET('Sanitation Data'!$H$6,0,10*ROW('Sanitation Data'!H200)),NA())</f>
        <v>#N/A</v>
      </c>
      <c r="AR206" s="91" t="e">
        <f ca="true">+IF(AND(ISNUMBER(OFFSET('Sanitation Data'!$H$10,0,10*ROW('Sanitation Data'!H200))),'Data Summary'!DG206="Yes"),OFFSET('Sanitation Data'!$H$10,0,10*ROW('Sanitation Data'!H200)),NA())</f>
        <v>#N/A</v>
      </c>
      <c r="AS206" s="91" t="e">
        <f ca="true">+IF(AND(ISNUMBER(OFFSET('Sanitation Data'!$H$11,0,10*ROW('Sanitation Data'!H200))),'Data Summary'!DH206="Yes"),OFFSET('Sanitation Data'!$H$11,0,10*ROW('Sanitation Data'!H200)),NA())</f>
        <v>#N/A</v>
      </c>
      <c r="AT206" s="91" t="e">
        <f ca="true">+IF(AND(ISNUMBER(OFFSET('Sanitation Data'!$H$12,0,10*ROW('Sanitation Data'!H200))),'Data Summary'!DI206="Yes"),OFFSET('Sanitation Data'!$H$12,0,10*ROW('Sanitation Data'!H200)),NA())</f>
        <v>#N/A</v>
      </c>
      <c r="AU206" s="91" t="e">
        <f ca="true">+IF(AND(ISNUMBER(OFFSET('Sanitation Data'!$I$4,0,10*ROW('Sanitation Data'!I200))),'Data Summary'!DJ206="Yes"),100-OFFSET('Sanitation Data'!$I$4,0,10*ROW('Sanitation Data'!I200)),NA())</f>
        <v>#N/A</v>
      </c>
      <c r="AV206" s="91" t="e">
        <f ca="true">+IF(AND(ISNUMBER(OFFSET('Sanitation Data'!$I$6,0,10*ROW('Sanitation Data'!I200))),'Data Summary'!DK206="Yes"),OFFSET('Sanitation Data'!$I$6,0,10*ROW('Sanitation Data'!I200)),NA())</f>
        <v>#N/A</v>
      </c>
      <c r="AW206" s="91" t="e">
        <f ca="true">+IF(AND(ISNUMBER(OFFSET('Sanitation Data'!$I$10,0,10*ROW('Sanitation Data'!I200))),'Data Summary'!DL206="Yes"),OFFSET('Sanitation Data'!$I$10,0,10*ROW('Sanitation Data'!I200)),NA())</f>
        <v>#N/A</v>
      </c>
      <c r="AX206" s="91" t="e">
        <f ca="true">+IF(AND(ISNUMBER(OFFSET('Sanitation Data'!$I$11,0,10*ROW('Sanitation Data'!I200))),'Data Summary'!DM206="Yes"),OFFSET('Sanitation Data'!$I$11,0,10*ROW('Sanitation Data'!I200)),NA())</f>
        <v>#N/A</v>
      </c>
      <c r="AY206" s="91" t="e">
        <f ca="true">+IF(AND(ISNUMBER(OFFSET('Sanitation Data'!$I$12,0,10*ROW('Sanitation Data'!I200))),'Data Summary'!DN206="Yes"),OFFSET('Sanitation Data'!$I$12,0,10*ROW('Sanitation Data'!I200)),NA())</f>
        <v>#N/A</v>
      </c>
      <c r="AZ206" s="92" t="e">
        <f ca="true">+IF(AND(ISNUMBER(OFFSET('Hygiene Data'!$D$5,0,10*ROW('Hygiene Data'!D200))),'Data Summary'!DO206="Yes"),OFFSET('Hygiene Data'!$D$5,0,10*ROW('Hygiene Data'!D200)),NA())</f>
        <v>#N/A</v>
      </c>
      <c r="BA206" s="92" t="e">
        <f ca="true">+IF(AND(ISNUMBER(OFFSET('Hygiene Data'!$D$7,0,10*ROW('Hygiene Data'!D200))),'Data Summary'!DP206="Yes"),OFFSET('Hygiene Data'!$D$7,0,10*ROW('Hygiene Data'!D200)),NA())</f>
        <v>#N/A</v>
      </c>
      <c r="BB206" s="92" t="e">
        <f ca="true">+IF(AND(ISNUMBER(OFFSET('Hygiene Data'!$D$9,0,10*ROW('Hygiene Data'!D200))),'Data Summary'!DQ206="Yes"),OFFSET('Hygiene Data'!$D$9,0,10*ROW('Hygiene Data'!D200)),NA())</f>
        <v>#N/A</v>
      </c>
      <c r="BC206" s="92" t="e">
        <f ca="true">+IF(AND(ISNUMBER(OFFSET('Hygiene Data'!$E$5,0,10*ROW('Hygiene Data'!E200))),'Data Summary'!DR206="Yes"),OFFSET('Hygiene Data'!$E$5,0,10*ROW('Hygiene Data'!E200)),NA())</f>
        <v>#N/A</v>
      </c>
      <c r="BD206" s="92" t="e">
        <f ca="true">+IF(AND(ISNUMBER(OFFSET('Hygiene Data'!$E$7,0,10*ROW('Hygiene Data'!E200))),'Data Summary'!DS206="Yes"),OFFSET('Hygiene Data'!$E$7,0,10*ROW('Hygiene Data'!E200)),NA())</f>
        <v>#N/A</v>
      </c>
      <c r="BE206" s="92" t="e">
        <f ca="true">+IF(AND(ISNUMBER(OFFSET('Hygiene Data'!$E$9,0,10*ROW('Hygiene Data'!E200))),'Data Summary'!DT206="Yes"),OFFSET('Hygiene Data'!$E$9,0,10*ROW('Hygiene Data'!E200)),NA())</f>
        <v>#N/A</v>
      </c>
      <c r="BF206" s="92" t="e">
        <f ca="true">+IF(AND(ISNUMBER(OFFSET('Hygiene Data'!$F$5,0,10*ROW('Hygiene Data'!F200))),'Data Summary'!DU206="Yes"),OFFSET('Hygiene Data'!$F$5,0,10*ROW('Hygiene Data'!F200)),NA())</f>
        <v>#N/A</v>
      </c>
      <c r="BG206" s="92" t="e">
        <f ca="true">+IF(AND(ISNUMBER(OFFSET('Hygiene Data'!$F$7,0,10*ROW('Hygiene Data'!F200))),'Data Summary'!DV206="Yes"),OFFSET('Hygiene Data'!$F$7,0,10*ROW('Hygiene Data'!F200)),NA())</f>
        <v>#N/A</v>
      </c>
      <c r="BH206" s="92" t="e">
        <f ca="true">+IF(AND(ISNUMBER(OFFSET('Hygiene Data'!$F$9,0,10*ROW('Hygiene Data'!F200))),'Data Summary'!DW206="Yes"),OFFSET('Hygiene Data'!$F$9,0,10*ROW('Hygiene Data'!F200)),NA())</f>
        <v>#N/A</v>
      </c>
      <c r="BI206" s="92" t="e">
        <f ca="true">+IF(AND(ISNUMBER(OFFSET('Hygiene Data'!$G$5,0,10*ROW('Hygiene Data'!G200))),'Data Summary'!DX206="Yes"),OFFSET('Hygiene Data'!$G$5,0,10*ROW('Hygiene Data'!G200)),NA())</f>
        <v>#N/A</v>
      </c>
      <c r="BJ206" s="92" t="e">
        <f ca="true">+IF(AND(ISNUMBER(OFFSET('Hygiene Data'!$G$7,0,10*ROW('Hygiene Data'!G200))),'Data Summary'!DY206="Yes"),OFFSET('Hygiene Data'!$G$7,0,10*ROW('Hygiene Data'!G200)),NA())</f>
        <v>#N/A</v>
      </c>
      <c r="BK206" s="92" t="e">
        <f ca="true">+IF(AND(ISNUMBER(OFFSET('Hygiene Data'!$G$9,0,10*ROW('Hygiene Data'!G200))),'Data Summary'!DZ206="Yes"),OFFSET('Hygiene Data'!$G$9,0,10*ROW('Hygiene Data'!G200)),NA())</f>
        <v>#N/A</v>
      </c>
      <c r="BL206" s="92" t="e">
        <f ca="true">+IF(AND(ISNUMBER(OFFSET('Hygiene Data'!$H$5,0,10*ROW('Hygiene Data'!H200))),'Data Summary'!EA206="Yes"),OFFSET('Hygiene Data'!$H$5,0,10*ROW('Hygiene Data'!H200)),NA())</f>
        <v>#N/A</v>
      </c>
      <c r="BM206" s="92" t="e">
        <f ca="true">+IF(AND(ISNUMBER(OFFSET('Hygiene Data'!$H$7,0,10*ROW('Hygiene Data'!H200))),'Data Summary'!EB206="Yes"),OFFSET('Hygiene Data'!$H$7,0,10*ROW('Hygiene Data'!H200)),NA())</f>
        <v>#N/A</v>
      </c>
      <c r="BN206" s="92" t="e">
        <f ca="true">+IF(AND(ISNUMBER(OFFSET('Hygiene Data'!$H$9,0,10*ROW('Hygiene Data'!H200))),'Data Summary'!EC206="Yes"),OFFSET('Hygiene Data'!$H$9,0,10*ROW('Hygiene Data'!H200)),NA())</f>
        <v>#N/A</v>
      </c>
      <c r="BO206" s="92" t="e">
        <f ca="true">+IF(AND(ISNUMBER(OFFSET('Hygiene Data'!$I$5,0,10*ROW('Hygiene Data'!I200))),'Data Summary'!ED206="Yes"),OFFSET('Hygiene Data'!$I$5,0,10*ROW('Hygiene Data'!I200)),NA())</f>
        <v>#N/A</v>
      </c>
      <c r="BP206" s="92" t="e">
        <f ca="true">+IF(AND(ISNUMBER(OFFSET('Hygiene Data'!$I$7,0,10*ROW('Hygiene Data'!I200))),'Data Summary'!EE206="Yes"),OFFSET('Hygiene Data'!$I$7,0,10*ROW('Hygiene Data'!I200)),NA())</f>
        <v>#N/A</v>
      </c>
      <c r="BQ206" s="92"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4" t="str">
        <f ca="true">+IF(ISTEXT('Data Summary'!B207),'Data Summary'!B207,"")</f>
        <v/>
      </c>
      <c r="C207" s="327" t="e">
        <f ca="true">+VALUE('Data Summary'!C207)</f>
        <v>#VALUE!</v>
      </c>
      <c r="D207" s="90" t="e">
        <f ca="true">+IF(AND(ISNUMBER(OFFSET('Water Data'!$D$4,0,10*ROW('Water Data'!D201))),'Data Summary'!BS207="Yes"),100-OFFSET('Water Data'!$D$4,0,10*ROW('Water Data'!D201)),NA())</f>
        <v>#N/A</v>
      </c>
      <c r="E207" s="90" t="e">
        <f ca="true">+IF(AND(ISNUMBER(OFFSET('Water Data'!$D$6,0,10*ROW('Water Data'!D201))),'Data Summary'!BT207="Yes"),OFFSET('Water Data'!$D$6,0,10*ROW('Water Data'!D201)),NA())</f>
        <v>#N/A</v>
      </c>
      <c r="F207" s="90" t="e">
        <f ca="true">+IF(AND(ISNUMBER(OFFSET('Water Data'!$D$9,0,10*ROW('Water Data'!D201))),'Data Summary'!BU207="Yes"),OFFSET('Water Data'!$D$9,0,10*ROW('Water Data'!D201)),NA())</f>
        <v>#N/A</v>
      </c>
      <c r="G207" s="90" t="e">
        <f ca="true">+IF(AND(ISNUMBER(OFFSET('Water Data'!$E$4,0,10*ROW('Water Data'!E201))),'Data Summary'!BV207="Yes"),100-OFFSET('Water Data'!$E$4,0,10*ROW('Water Data'!E201)),NA())</f>
        <v>#N/A</v>
      </c>
      <c r="H207" s="90" t="e">
        <f ca="true">+IF(AND(ISNUMBER(OFFSET('Water Data'!$E$6,0,10*ROW('Water Data'!E201))),'Data Summary'!BW207="Yes"),OFFSET('Water Data'!$E$6,0,10*ROW('Water Data'!E201)),NA())</f>
        <v>#N/A</v>
      </c>
      <c r="I207" s="90" t="e">
        <f ca="true">+IF(AND(ISNUMBER(OFFSET('Water Data'!$E$9,0,10*ROW('Water Data'!E201))),'Data Summary'!BX207="Yes"),OFFSET('Water Data'!$E$9,0,10*ROW('Water Data'!E201)),NA())</f>
        <v>#N/A</v>
      </c>
      <c r="J207" s="90" t="e">
        <f ca="true">+IF(AND(ISNUMBER(OFFSET('Water Data'!$F$4,0,10*ROW('Water Data'!F201))),'Data Summary'!BY207="Yes"),100-OFFSET('Water Data'!$F$4,0,10*ROW('Water Data'!F201)),NA())</f>
        <v>#N/A</v>
      </c>
      <c r="K207" s="90" t="e">
        <f ca="true">+IF(AND(ISNUMBER(OFFSET('Water Data'!$F$6,0,10*ROW('Water Data'!F201))),'Data Summary'!BZ207="Yes"),OFFSET('Water Data'!$F$6,0,10*ROW('Water Data'!F201)),NA())</f>
        <v>#N/A</v>
      </c>
      <c r="L207" s="90" t="e">
        <f ca="true">+IF(AND(ISNUMBER(OFFSET('Water Data'!$F$9,0,10*ROW('Water Data'!F201))),'Data Summary'!CA207="Yes"),OFFSET('Water Data'!$F$9,0,10*ROW('Water Data'!F201)),NA())</f>
        <v>#N/A</v>
      </c>
      <c r="M207" s="90" t="e">
        <f ca="true">+IF(AND(ISNUMBER(OFFSET('Water Data'!$G$4,0,10*ROW('Water Data'!G201))),'Data Summary'!CB207="Yes"),100-OFFSET('Water Data'!$G$4,0,10*ROW('Water Data'!G201)),NA())</f>
        <v>#N/A</v>
      </c>
      <c r="N207" s="90" t="e">
        <f ca="true">+IF(AND(ISNUMBER(OFFSET('Water Data'!$G$6,0,10*ROW('Water Data'!G201))),'Data Summary'!CC207="Yes"),OFFSET('Water Data'!$G$6,0,10*ROW('Water Data'!G201)),NA())</f>
        <v>#N/A</v>
      </c>
      <c r="O207" s="90" t="e">
        <f ca="true">+IF(AND(ISNUMBER(OFFSET('Water Data'!$G$9,0,10*ROW('Water Data'!G201))),'Data Summary'!CD207="Yes"),OFFSET('Water Data'!$G$9,0,10*ROW('Water Data'!G201)),NA())</f>
        <v>#N/A</v>
      </c>
      <c r="P207" s="90" t="e">
        <f ca="true">+IF(AND(ISNUMBER(OFFSET('Water Data'!$H$4,0,10*ROW('Water Data'!H201))),'Data Summary'!CE207="Yes"),100-OFFSET('Water Data'!$H$4,0,10*ROW('Water Data'!H201)),NA())</f>
        <v>#N/A</v>
      </c>
      <c r="Q207" s="90" t="e">
        <f ca="true">+IF(AND(ISNUMBER(OFFSET('Water Data'!$H$6,0,10*ROW('Water Data'!H201))),'Data Summary'!CF207="Yes"),OFFSET('Water Data'!$H$6,0,10*ROW('Water Data'!H201)),NA())</f>
        <v>#N/A</v>
      </c>
      <c r="R207" s="90" t="e">
        <f ca="true">+IF(AND(ISNUMBER(OFFSET('Water Data'!$H$9,0,10*ROW('Water Data'!H201))),'Data Summary'!CG207="Yes"),OFFSET('Water Data'!$H$9,0,10*ROW('Water Data'!H201)),NA())</f>
        <v>#N/A</v>
      </c>
      <c r="S207" s="90" t="e">
        <f ca="true">+IF(AND(ISNUMBER(OFFSET('Water Data'!$I$4,0,10*ROW('Water Data'!I201))),'Data Summary'!CH207="Yes"),100-OFFSET('Water Data'!$I$4,0,10*ROW('Water Data'!I201)),NA())</f>
        <v>#N/A</v>
      </c>
      <c r="T207" s="90" t="e">
        <f ca="true">+IF(AND(ISNUMBER(OFFSET('Water Data'!$I$6,0,10*ROW('Water Data'!I201))),'Data Summary'!CI207="Yes"),OFFSET('Water Data'!$I$6,0,10*ROW('Water Data'!I201)),NA())</f>
        <v>#N/A</v>
      </c>
      <c r="U207" s="90" t="e">
        <f ca="true">+IF(AND(ISNUMBER(OFFSET('Water Data'!$I$9,0,10*ROW('Water Data'!I201))),'Data Summary'!CJ207="Yes"),OFFSET('Water Data'!$I$9,0,10*ROW('Water Data'!I201)),NA())</f>
        <v>#N/A</v>
      </c>
      <c r="V207" s="91" t="e">
        <f ca="true">+IF(AND(ISNUMBER(OFFSET('Sanitation Data'!$D$4,0,10*ROW('Sanitation Data'!D201))),'Data Summary'!CK207="Yes"),100-OFFSET('Sanitation Data'!$D$4,0,10*ROW('Sanitation Data'!D201)),NA())</f>
        <v>#N/A</v>
      </c>
      <c r="W207" s="91" t="e">
        <f ca="true">+IF(AND(ISNUMBER(OFFSET('Sanitation Data'!$D$6,0,10*ROW('Sanitation Data'!D201))),'Data Summary'!CL207="Yes"),OFFSET('Sanitation Data'!$D$6,0,10*ROW('Sanitation Data'!D201)),NA())</f>
        <v>#N/A</v>
      </c>
      <c r="X207" s="91" t="e">
        <f ca="true">+IF(AND(ISNUMBER(OFFSET('Sanitation Data'!$D$10,0,10*ROW('Sanitation Data'!D201))),'Data Summary'!CM207="Yes"),OFFSET('Sanitation Data'!$D$10,0,10*ROW('Sanitation Data'!D201)),NA())</f>
        <v>#N/A</v>
      </c>
      <c r="Y207" s="91" t="e">
        <f ca="true">+IF(AND(ISNUMBER(OFFSET('Sanitation Data'!$D$11,0,10*ROW('Sanitation Data'!D201))),'Data Summary'!CN207="Yes"),OFFSET('Sanitation Data'!$D$11,0,10*ROW('Sanitation Data'!D201)),NA())</f>
        <v>#N/A</v>
      </c>
      <c r="Z207" s="91" t="e">
        <f ca="true">+IF(AND(ISNUMBER(OFFSET('Sanitation Data'!$D$12,0,10*ROW('Sanitation Data'!D201))),'Data Summary'!CO207="Yes"),OFFSET('Sanitation Data'!$D$12,0,10*ROW('Sanitation Data'!D201)),NA())</f>
        <v>#N/A</v>
      </c>
      <c r="AA207" s="91" t="e">
        <f ca="true">+IF(AND(ISNUMBER(OFFSET('Sanitation Data'!$E$4,0,10*ROW('Sanitation Data'!E201))),'Data Summary'!CP207="Yes"),100-OFFSET('Sanitation Data'!$E$4,0,10*ROW('Sanitation Data'!E201)),NA())</f>
        <v>#N/A</v>
      </c>
      <c r="AB207" s="91" t="e">
        <f ca="true">+IF(AND(ISNUMBER(OFFSET('Sanitation Data'!$E$6,0,10*ROW('Sanitation Data'!E201))),'Data Summary'!CQ207="Yes"),OFFSET('Sanitation Data'!$E$6,0,10*ROW('Sanitation Data'!E201)),NA())</f>
        <v>#N/A</v>
      </c>
      <c r="AC207" s="91" t="e">
        <f ca="true">+IF(AND(ISNUMBER(OFFSET('Sanitation Data'!$E$10,0,10*ROW('Sanitation Data'!E201))),'Data Summary'!CR207="Yes"),OFFSET('Sanitation Data'!$E$10,0,10*ROW('Sanitation Data'!E201)),NA())</f>
        <v>#N/A</v>
      </c>
      <c r="AD207" s="91" t="e">
        <f ca="true">+IF(AND(ISNUMBER(OFFSET('Sanitation Data'!$E$11,0,10*ROW('Sanitation Data'!E201))),'Data Summary'!CS207="Yes"),OFFSET('Sanitation Data'!$E$11,0,10*ROW('Sanitation Data'!E201)),NA())</f>
        <v>#N/A</v>
      </c>
      <c r="AE207" s="91" t="e">
        <f ca="true">+IF(AND(ISNUMBER(OFFSET('Sanitation Data'!$E$12,0,10*ROW('Sanitation Data'!E201))),'Data Summary'!CT207="Yes"),OFFSET('Sanitation Data'!$E$12,0,10*ROW('Sanitation Data'!E201)),NA())</f>
        <v>#N/A</v>
      </c>
      <c r="AF207" s="91" t="e">
        <f ca="true">+IF(AND(ISNUMBER(OFFSET('Sanitation Data'!$F$4,0,10*ROW('Sanitation Data'!F201))),'Data Summary'!CU207="Yes"),100-OFFSET('Sanitation Data'!$F$4,0,10*ROW('Sanitation Data'!F201)),NA())</f>
        <v>#N/A</v>
      </c>
      <c r="AG207" s="91" t="e">
        <f ca="true">+IF(AND(ISNUMBER(OFFSET('Sanitation Data'!$F$6,0,10*ROW('Sanitation Data'!F201))),'Data Summary'!CV207="Yes"),OFFSET('Sanitation Data'!$F$6,0,10*ROW('Sanitation Data'!F201)),NA())</f>
        <v>#N/A</v>
      </c>
      <c r="AH207" s="91" t="e">
        <f ca="true">+IF(AND(ISNUMBER(OFFSET('Sanitation Data'!$F$10,0,10*ROW('Sanitation Data'!F201))),'Data Summary'!CW207="Yes"),OFFSET('Sanitation Data'!$F$10,0,10*ROW('Sanitation Data'!F201)),NA())</f>
        <v>#N/A</v>
      </c>
      <c r="AI207" s="91" t="e">
        <f ca="true">+IF(AND(ISNUMBER(OFFSET('Sanitation Data'!$F$11,0,10*ROW('Sanitation Data'!F201))),'Data Summary'!CX207="Yes"),OFFSET('Sanitation Data'!$F$11,0,10*ROW('Sanitation Data'!F201)),NA())</f>
        <v>#N/A</v>
      </c>
      <c r="AJ207" s="91" t="e">
        <f ca="true">+IF(AND(ISNUMBER(OFFSET('Sanitation Data'!$F$12,0,10*ROW('Sanitation Data'!F201))),'Data Summary'!CY207="Yes"),OFFSET('Sanitation Data'!$F$12,0,10*ROW('Sanitation Data'!F201)),NA())</f>
        <v>#N/A</v>
      </c>
      <c r="AK207" s="91" t="e">
        <f ca="true">+IF(AND(ISNUMBER(OFFSET('Sanitation Data'!$G$4,0,10*ROW('Sanitation Data'!G201))),'Data Summary'!CZ207="Yes"),100-OFFSET('Sanitation Data'!$G$4,0,10*ROW('Sanitation Data'!G201)),NA())</f>
        <v>#N/A</v>
      </c>
      <c r="AL207" s="91" t="e">
        <f ca="true">+IF(AND(ISNUMBER(OFFSET('Sanitation Data'!$G$6,0,10*ROW('Sanitation Data'!G201))),'Data Summary'!DA207="Yes"),OFFSET('Sanitation Data'!$G$6,0,10*ROW('Sanitation Data'!G201)),NA())</f>
        <v>#N/A</v>
      </c>
      <c r="AM207" s="91" t="e">
        <f ca="true">+IF(AND(ISNUMBER(OFFSET('Sanitation Data'!$G$10,0,10*ROW('Sanitation Data'!G201))),'Data Summary'!DB207="Yes"),OFFSET('Sanitation Data'!$G$10,0,10*ROW('Sanitation Data'!G201)),NA())</f>
        <v>#N/A</v>
      </c>
      <c r="AN207" s="91" t="e">
        <f ca="true">+IF(AND(ISNUMBER(OFFSET('Sanitation Data'!$G$11,0,10*ROW('Sanitation Data'!G201))),'Data Summary'!DC207="Yes"),OFFSET('Sanitation Data'!$G$11,0,10*ROW('Sanitation Data'!G201)),NA())</f>
        <v>#N/A</v>
      </c>
      <c r="AO207" s="91" t="e">
        <f ca="true">+IF(AND(ISNUMBER(OFFSET('Sanitation Data'!$G$12,0,10*ROW('Sanitation Data'!G201))),'Data Summary'!DD207="Yes"),OFFSET('Sanitation Data'!$G$12,0,10*ROW('Sanitation Data'!G201)),NA())</f>
        <v>#N/A</v>
      </c>
      <c r="AP207" s="91" t="e">
        <f ca="true">+IF(AND(ISNUMBER(OFFSET('Sanitation Data'!$H$4,0,10*ROW('Sanitation Data'!H201))),'Data Summary'!DE207="Yes"),100-OFFSET('Sanitation Data'!$H$4,0,10*ROW('Sanitation Data'!H201)),NA())</f>
        <v>#N/A</v>
      </c>
      <c r="AQ207" s="91" t="e">
        <f ca="true">+IF(AND(ISNUMBER(OFFSET('Sanitation Data'!$H$6,0,10*ROW('Sanitation Data'!H201))),'Data Summary'!DF207="Yes"),OFFSET('Sanitation Data'!$H$6,0,10*ROW('Sanitation Data'!H201)),NA())</f>
        <v>#N/A</v>
      </c>
      <c r="AR207" s="91" t="e">
        <f ca="true">+IF(AND(ISNUMBER(OFFSET('Sanitation Data'!$H$10,0,10*ROW('Sanitation Data'!H201))),'Data Summary'!DG207="Yes"),OFFSET('Sanitation Data'!$H$10,0,10*ROW('Sanitation Data'!H201)),NA())</f>
        <v>#N/A</v>
      </c>
      <c r="AS207" s="91" t="e">
        <f ca="true">+IF(AND(ISNUMBER(OFFSET('Sanitation Data'!$H$11,0,10*ROW('Sanitation Data'!H201))),'Data Summary'!DH207="Yes"),OFFSET('Sanitation Data'!$H$11,0,10*ROW('Sanitation Data'!H201)),NA())</f>
        <v>#N/A</v>
      </c>
      <c r="AT207" s="91" t="e">
        <f ca="true">+IF(AND(ISNUMBER(OFFSET('Sanitation Data'!$H$12,0,10*ROW('Sanitation Data'!H201))),'Data Summary'!DI207="Yes"),OFFSET('Sanitation Data'!$H$12,0,10*ROW('Sanitation Data'!H201)),NA())</f>
        <v>#N/A</v>
      </c>
      <c r="AU207" s="91" t="e">
        <f ca="true">+IF(AND(ISNUMBER(OFFSET('Sanitation Data'!$I$4,0,10*ROW('Sanitation Data'!I201))),'Data Summary'!DJ207="Yes"),100-OFFSET('Sanitation Data'!$I$4,0,10*ROW('Sanitation Data'!I201)),NA())</f>
        <v>#N/A</v>
      </c>
      <c r="AV207" s="91" t="e">
        <f ca="true">+IF(AND(ISNUMBER(OFFSET('Sanitation Data'!$I$6,0,10*ROW('Sanitation Data'!I201))),'Data Summary'!DK207="Yes"),OFFSET('Sanitation Data'!$I$6,0,10*ROW('Sanitation Data'!I201)),NA())</f>
        <v>#N/A</v>
      </c>
      <c r="AW207" s="91" t="e">
        <f ca="true">+IF(AND(ISNUMBER(OFFSET('Sanitation Data'!$I$10,0,10*ROW('Sanitation Data'!I201))),'Data Summary'!DL207="Yes"),OFFSET('Sanitation Data'!$I$10,0,10*ROW('Sanitation Data'!I201)),NA())</f>
        <v>#N/A</v>
      </c>
      <c r="AX207" s="91" t="e">
        <f ca="true">+IF(AND(ISNUMBER(OFFSET('Sanitation Data'!$I$11,0,10*ROW('Sanitation Data'!I201))),'Data Summary'!DM207="Yes"),OFFSET('Sanitation Data'!$I$11,0,10*ROW('Sanitation Data'!I201)),NA())</f>
        <v>#N/A</v>
      </c>
      <c r="AY207" s="91" t="e">
        <f ca="true">+IF(AND(ISNUMBER(OFFSET('Sanitation Data'!$I$12,0,10*ROW('Sanitation Data'!I201))),'Data Summary'!DN207="Yes"),OFFSET('Sanitation Data'!$I$12,0,10*ROW('Sanitation Data'!I201)),NA())</f>
        <v>#N/A</v>
      </c>
      <c r="AZ207" s="92" t="e">
        <f ca="true">+IF(AND(ISNUMBER(OFFSET('Hygiene Data'!$D$5,0,10*ROW('Hygiene Data'!D201))),'Data Summary'!DO207="Yes"),OFFSET('Hygiene Data'!$D$5,0,10*ROW('Hygiene Data'!D201)),NA())</f>
        <v>#N/A</v>
      </c>
      <c r="BA207" s="92" t="e">
        <f ca="true">+IF(AND(ISNUMBER(OFFSET('Hygiene Data'!$D$7,0,10*ROW('Hygiene Data'!D201))),'Data Summary'!DP207="Yes"),OFFSET('Hygiene Data'!$D$7,0,10*ROW('Hygiene Data'!D201)),NA())</f>
        <v>#N/A</v>
      </c>
      <c r="BB207" s="92" t="e">
        <f ca="true">+IF(AND(ISNUMBER(OFFSET('Hygiene Data'!$D$9,0,10*ROW('Hygiene Data'!D201))),'Data Summary'!DQ207="Yes"),OFFSET('Hygiene Data'!$D$9,0,10*ROW('Hygiene Data'!D201)),NA())</f>
        <v>#N/A</v>
      </c>
      <c r="BC207" s="92" t="e">
        <f ca="true">+IF(AND(ISNUMBER(OFFSET('Hygiene Data'!$E$5,0,10*ROW('Hygiene Data'!E201))),'Data Summary'!DR207="Yes"),OFFSET('Hygiene Data'!$E$5,0,10*ROW('Hygiene Data'!E201)),NA())</f>
        <v>#N/A</v>
      </c>
      <c r="BD207" s="92" t="e">
        <f ca="true">+IF(AND(ISNUMBER(OFFSET('Hygiene Data'!$E$7,0,10*ROW('Hygiene Data'!E201))),'Data Summary'!DS207="Yes"),OFFSET('Hygiene Data'!$E$7,0,10*ROW('Hygiene Data'!E201)),NA())</f>
        <v>#N/A</v>
      </c>
      <c r="BE207" s="92" t="e">
        <f ca="true">+IF(AND(ISNUMBER(OFFSET('Hygiene Data'!$E$9,0,10*ROW('Hygiene Data'!E201))),'Data Summary'!DT207="Yes"),OFFSET('Hygiene Data'!$E$9,0,10*ROW('Hygiene Data'!E201)),NA())</f>
        <v>#N/A</v>
      </c>
      <c r="BF207" s="92" t="e">
        <f ca="true">+IF(AND(ISNUMBER(OFFSET('Hygiene Data'!$F$5,0,10*ROW('Hygiene Data'!F201))),'Data Summary'!DU207="Yes"),OFFSET('Hygiene Data'!$F$5,0,10*ROW('Hygiene Data'!F201)),NA())</f>
        <v>#N/A</v>
      </c>
      <c r="BG207" s="92" t="e">
        <f ca="true">+IF(AND(ISNUMBER(OFFSET('Hygiene Data'!$F$7,0,10*ROW('Hygiene Data'!F201))),'Data Summary'!DV207="Yes"),OFFSET('Hygiene Data'!$F$7,0,10*ROW('Hygiene Data'!F201)),NA())</f>
        <v>#N/A</v>
      </c>
      <c r="BH207" s="92" t="e">
        <f ca="true">+IF(AND(ISNUMBER(OFFSET('Hygiene Data'!$F$9,0,10*ROW('Hygiene Data'!F201))),'Data Summary'!DW207="Yes"),OFFSET('Hygiene Data'!$F$9,0,10*ROW('Hygiene Data'!F201)),NA())</f>
        <v>#N/A</v>
      </c>
      <c r="BI207" s="92" t="e">
        <f ca="true">+IF(AND(ISNUMBER(OFFSET('Hygiene Data'!$G$5,0,10*ROW('Hygiene Data'!G201))),'Data Summary'!DX207="Yes"),OFFSET('Hygiene Data'!$G$5,0,10*ROW('Hygiene Data'!G201)),NA())</f>
        <v>#N/A</v>
      </c>
      <c r="BJ207" s="92" t="e">
        <f ca="true">+IF(AND(ISNUMBER(OFFSET('Hygiene Data'!$G$7,0,10*ROW('Hygiene Data'!G201))),'Data Summary'!DY207="Yes"),OFFSET('Hygiene Data'!$G$7,0,10*ROW('Hygiene Data'!G201)),NA())</f>
        <v>#N/A</v>
      </c>
      <c r="BK207" s="92" t="e">
        <f ca="true">+IF(AND(ISNUMBER(OFFSET('Hygiene Data'!$G$9,0,10*ROW('Hygiene Data'!G201))),'Data Summary'!DZ207="Yes"),OFFSET('Hygiene Data'!$G$9,0,10*ROW('Hygiene Data'!G201)),NA())</f>
        <v>#N/A</v>
      </c>
      <c r="BL207" s="92" t="e">
        <f ca="true">+IF(AND(ISNUMBER(OFFSET('Hygiene Data'!$H$5,0,10*ROW('Hygiene Data'!H201))),'Data Summary'!EA207="Yes"),OFFSET('Hygiene Data'!$H$5,0,10*ROW('Hygiene Data'!H201)),NA())</f>
        <v>#N/A</v>
      </c>
      <c r="BM207" s="92" t="e">
        <f ca="true">+IF(AND(ISNUMBER(OFFSET('Hygiene Data'!$H$7,0,10*ROW('Hygiene Data'!H201))),'Data Summary'!EB207="Yes"),OFFSET('Hygiene Data'!$H$7,0,10*ROW('Hygiene Data'!H201)),NA())</f>
        <v>#N/A</v>
      </c>
      <c r="BN207" s="92" t="e">
        <f ca="true">+IF(AND(ISNUMBER(OFFSET('Hygiene Data'!$H$9,0,10*ROW('Hygiene Data'!H201))),'Data Summary'!EC207="Yes"),OFFSET('Hygiene Data'!$H$9,0,10*ROW('Hygiene Data'!H201)),NA())</f>
        <v>#N/A</v>
      </c>
      <c r="BO207" s="92" t="e">
        <f ca="true">+IF(AND(ISNUMBER(OFFSET('Hygiene Data'!$I$5,0,10*ROW('Hygiene Data'!I201))),'Data Summary'!ED207="Yes"),OFFSET('Hygiene Data'!$I$5,0,10*ROW('Hygiene Data'!I201)),NA())</f>
        <v>#N/A</v>
      </c>
      <c r="BP207" s="92" t="e">
        <f ca="true">+IF(AND(ISNUMBER(OFFSET('Hygiene Data'!$I$7,0,10*ROW('Hygiene Data'!I201))),'Data Summary'!EE207="Yes"),OFFSET('Hygiene Data'!$I$7,0,10*ROW('Hygiene Data'!I201)),NA())</f>
        <v>#N/A</v>
      </c>
      <c r="BQ207" s="92"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0F500-B072-4DDF-BDD9-FEB18203385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68">
        <v>2021</v>
      </c>
      <c r="C4" s="68">
        <v>59.4</v>
      </c>
      <c r="D4" s="68"/>
      <c r="E4" s="68"/>
      <c r="F4" s="68">
        <v>57.2</v>
      </c>
      <c r="G4" s="68">
        <v>59.7</v>
      </c>
      <c r="H4" s="68">
        <v>60.6</v>
      </c>
      <c r="I4" s="156"/>
      <c r="J4" s="154" t="s">
        <v>34</v>
      </c>
      <c r="K4" s="68">
        <v>2021</v>
      </c>
      <c r="L4" s="68">
        <v>92.6</v>
      </c>
      <c r="M4" s="68"/>
      <c r="N4" s="68"/>
      <c r="O4" s="68">
        <v>91.6</v>
      </c>
      <c r="P4" s="68">
        <v>92</v>
      </c>
      <c r="Q4" s="68">
        <v>95.2</v>
      </c>
      <c r="R4" s="153"/>
      <c r="S4" s="154" t="s">
        <v>34</v>
      </c>
      <c r="T4" s="68">
        <v>2021</v>
      </c>
      <c r="U4" s="68">
        <v>36.200000000000003</v>
      </c>
      <c r="V4" s="68"/>
      <c r="W4" s="68"/>
      <c r="X4" s="68">
        <v>34</v>
      </c>
      <c r="Y4" s="68">
        <v>33.6</v>
      </c>
      <c r="Z4" s="68">
        <v>45.9</v>
      </c>
      <c r="AA4" s="153"/>
      <c r="AB4" s="153"/>
      <c r="AC4" s="153"/>
      <c r="AD4" s="153"/>
      <c r="AE4" s="153"/>
      <c r="AF4" s="153"/>
      <c r="AG4" s="153"/>
    </row>
    <row xmlns:x14ac="http://schemas.microsoft.com/office/spreadsheetml/2009/9/ac" r="5" ht="15.75" x14ac:dyDescent="0.25">
      <c r="A5" s="154" t="s">
        <v>35</v>
      </c>
      <c r="B5" s="68">
        <v>2021</v>
      </c>
      <c r="C5" s="68">
        <v>0.75</v>
      </c>
      <c r="D5" s="68"/>
      <c r="E5" s="68"/>
      <c r="F5" s="68">
        <v>2.75</v>
      </c>
      <c r="G5" s="68">
        <v>3.1</v>
      </c>
      <c r="H5" s="68">
        <v>2.6</v>
      </c>
      <c r="I5" s="156"/>
      <c r="J5" s="154" t="s">
        <v>35</v>
      </c>
      <c r="K5" s="68">
        <v>2021</v>
      </c>
      <c r="L5" s="68">
        <v>6.6</v>
      </c>
      <c r="M5" s="68"/>
      <c r="N5" s="68"/>
      <c r="O5" s="68">
        <v>7.4</v>
      </c>
      <c r="P5" s="68">
        <v>7.2</v>
      </c>
      <c r="Q5" s="68">
        <v>3.5</v>
      </c>
      <c r="R5" s="153"/>
      <c r="S5" s="154" t="s">
        <v>35</v>
      </c>
      <c r="T5" s="68">
        <v>2021</v>
      </c>
      <c r="U5" s="68">
        <v>59.6</v>
      </c>
      <c r="V5" s="68"/>
      <c r="W5" s="68"/>
      <c r="X5" s="68">
        <v>62</v>
      </c>
      <c r="Y5" s="68">
        <v>61.8</v>
      </c>
      <c r="Z5" s="68">
        <v>51.1</v>
      </c>
      <c r="AA5" s="153"/>
      <c r="AB5" s="153"/>
      <c r="AC5" s="153"/>
      <c r="AD5" s="153"/>
      <c r="AE5" s="153"/>
      <c r="AF5" s="153"/>
      <c r="AG5" s="153"/>
    </row>
    <row xmlns:x14ac="http://schemas.microsoft.com/office/spreadsheetml/2009/9/ac" r="6" s="149" customFormat="true" ht="15.75" x14ac:dyDescent="0.25">
      <c r="A6" s="154" t="s">
        <v>36</v>
      </c>
      <c r="B6" s="68">
        <v>2021</v>
      </c>
      <c r="C6" s="68">
        <v>39.85</v>
      </c>
      <c r="D6" s="68"/>
      <c r="E6" s="68"/>
      <c r="F6" s="68">
        <v>40.049999999999997</v>
      </c>
      <c r="G6" s="68">
        <v>37.200000000000003</v>
      </c>
      <c r="H6" s="68">
        <v>36.799999999999997</v>
      </c>
      <c r="I6" s="156"/>
      <c r="J6" s="154" t="s">
        <v>36</v>
      </c>
      <c r="K6" s="68">
        <v>2021</v>
      </c>
      <c r="L6" s="68">
        <v>0.8</v>
      </c>
      <c r="M6" s="68"/>
      <c r="N6" s="68"/>
      <c r="O6" s="68">
        <v>1</v>
      </c>
      <c r="P6" s="68">
        <v>0.8</v>
      </c>
      <c r="Q6" s="68">
        <v>1.3</v>
      </c>
      <c r="R6" s="152"/>
      <c r="S6" s="154" t="s">
        <v>36</v>
      </c>
      <c r="T6" s="68">
        <v>2021</v>
      </c>
      <c r="U6" s="68">
        <v>4.2</v>
      </c>
      <c r="V6" s="68"/>
      <c r="W6" s="68"/>
      <c r="X6" s="68">
        <v>4</v>
      </c>
      <c r="Y6" s="68">
        <v>4.5999999999999996</v>
      </c>
      <c r="Z6" s="68">
        <v>3</v>
      </c>
      <c r="AA6" s="153"/>
      <c r="AB6" s="153"/>
      <c r="AC6" s="153"/>
      <c r="AD6" s="153"/>
      <c r="AE6" s="153"/>
      <c r="AF6" s="153"/>
      <c r="AG6" s="153"/>
    </row>
    <row xmlns:x14ac="http://schemas.microsoft.com/office/spreadsheetml/2009/9/ac" r="7" s="149" customFormat="true" ht="15.75" x14ac:dyDescent="0.25">
      <c r="A7" s="158" t="s">
        <v>223</v>
      </c>
      <c r="B7" s="68">
        <v>2021</v>
      </c>
      <c r="C7" s="68">
        <v>0</v>
      </c>
      <c r="D7" s="68">
        <v>100</v>
      </c>
      <c r="E7" s="68">
        <v>100</v>
      </c>
      <c r="F7" s="68">
        <v>0</v>
      </c>
      <c r="G7" s="68">
        <v>0</v>
      </c>
      <c r="H7" s="68">
        <v>0</v>
      </c>
      <c r="I7" s="153"/>
      <c r="J7" s="158" t="s">
        <v>223</v>
      </c>
      <c r="K7" s="68">
        <v>2021</v>
      </c>
      <c r="L7" s="68">
        <v>0</v>
      </c>
      <c r="M7" s="68">
        <v>100</v>
      </c>
      <c r="N7" s="68">
        <v>100</v>
      </c>
      <c r="O7" s="68">
        <v>0</v>
      </c>
      <c r="P7" s="68">
        <v>0</v>
      </c>
      <c r="Q7" s="68">
        <v>0</v>
      </c>
      <c r="R7" s="153"/>
      <c r="S7" s="158" t="s">
        <v>223</v>
      </c>
      <c r="T7" s="68">
        <v>2021</v>
      </c>
      <c r="U7" s="68">
        <v>0</v>
      </c>
      <c r="V7" s="68">
        <v>100</v>
      </c>
      <c r="W7" s="68">
        <v>100</v>
      </c>
      <c r="X7" s="68">
        <v>0</v>
      </c>
      <c r="Y7" s="68">
        <v>0</v>
      </c>
      <c r="Z7" s="68">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187</v>
      </c>
      <c r="F13" s="169" t="s">
        <v>90</v>
      </c>
      <c r="G13" s="169" t="s">
        <v>91</v>
      </c>
      <c r="H13" s="169" t="s">
        <v>92</v>
      </c>
      <c r="I13" s="169" t="s">
        <v>93</v>
      </c>
      <c r="J13" s="169" t="s">
        <v>220</v>
      </c>
      <c r="K13" s="169" t="s">
        <v>188</v>
      </c>
      <c r="L13" s="169" t="s">
        <v>94</v>
      </c>
      <c r="M13" s="169" t="s">
        <v>95</v>
      </c>
      <c r="N13" s="169" t="s">
        <v>96</v>
      </c>
      <c r="O13" s="171" t="s">
        <v>97</v>
      </c>
      <c r="P13" s="171" t="s">
        <v>221</v>
      </c>
      <c r="Q13" s="169" t="s">
        <v>123</v>
      </c>
      <c r="R13" s="169" t="s">
        <v>158</v>
      </c>
      <c r="S13" s="172" t="s">
        <v>98</v>
      </c>
      <c r="T13" s="173" t="s">
        <v>99</v>
      </c>
      <c r="U13" s="173" t="s">
        <v>100</v>
      </c>
      <c r="V13" s="173" t="s">
        <v>222</v>
      </c>
    </row>
    <row xmlns:x14ac="http://schemas.microsoft.com/office/spreadsheetml/2009/9/ac" r="14" s="176" customFormat="true" ht="12" x14ac:dyDescent="0.2">
      <c r="A14" s="174" t="s">
        <v>160</v>
      </c>
      <c r="B14" s="68">
        <v>2000</v>
      </c>
      <c r="C14" s="175" t="s">
        <v>7</v>
      </c>
      <c r="D14" s="68">
        <v>1281459</v>
      </c>
      <c r="E14" s="68"/>
      <c r="F14" s="68"/>
      <c r="G14" s="68"/>
      <c r="H14" s="68"/>
      <c r="I14" s="68"/>
      <c r="J14" s="68">
        <v>100</v>
      </c>
      <c r="K14" s="68">
        <v>99.5</v>
      </c>
      <c r="L14" s="68"/>
      <c r="M14" s="68"/>
      <c r="N14" s="68"/>
      <c r="O14" s="68"/>
      <c r="P14" s="68">
        <v>100</v>
      </c>
      <c r="Q14" s="68"/>
      <c r="R14" s="68"/>
      <c r="S14" s="68"/>
      <c r="T14" s="68"/>
      <c r="U14" s="68"/>
      <c r="V14" s="68">
        <v>100</v>
      </c>
    </row>
    <row xmlns:x14ac="http://schemas.microsoft.com/office/spreadsheetml/2009/9/ac" r="15" s="176" customFormat="true" ht="12" x14ac:dyDescent="0.2">
      <c r="A15" s="174" t="s">
        <v>160</v>
      </c>
      <c r="B15" s="68">
        <v>2001</v>
      </c>
      <c r="C15" s="175" t="s">
        <v>7</v>
      </c>
      <c r="D15" s="68">
        <v>1310737</v>
      </c>
      <c r="E15" s="68"/>
      <c r="F15" s="68"/>
      <c r="G15" s="68"/>
      <c r="H15" s="68"/>
      <c r="I15" s="68"/>
      <c r="J15" s="68">
        <v>100</v>
      </c>
      <c r="K15" s="68">
        <v>99.5</v>
      </c>
      <c r="L15" s="68"/>
      <c r="M15" s="68"/>
      <c r="N15" s="68"/>
      <c r="O15" s="68"/>
      <c r="P15" s="68">
        <v>100</v>
      </c>
      <c r="Q15" s="68"/>
      <c r="R15" s="68"/>
      <c r="S15" s="68"/>
      <c r="T15" s="68"/>
      <c r="U15" s="68"/>
      <c r="V15" s="68">
        <v>100</v>
      </c>
    </row>
    <row xmlns:x14ac="http://schemas.microsoft.com/office/spreadsheetml/2009/9/ac" r="16" s="176" customFormat="true" ht="12" x14ac:dyDescent="0.2">
      <c r="A16" s="174" t="s">
        <v>160</v>
      </c>
      <c r="B16" s="68">
        <v>2002</v>
      </c>
      <c r="C16" s="175" t="s">
        <v>7</v>
      </c>
      <c r="D16" s="68">
        <v>1350165</v>
      </c>
      <c r="E16" s="68"/>
      <c r="F16" s="68"/>
      <c r="G16" s="68"/>
      <c r="H16" s="68"/>
      <c r="I16" s="68"/>
      <c r="J16" s="68">
        <v>100</v>
      </c>
      <c r="K16" s="68">
        <v>99.5</v>
      </c>
      <c r="L16" s="68"/>
      <c r="M16" s="68"/>
      <c r="N16" s="68"/>
      <c r="O16" s="68"/>
      <c r="P16" s="68">
        <v>100</v>
      </c>
      <c r="Q16" s="68"/>
      <c r="R16" s="68"/>
      <c r="S16" s="68"/>
      <c r="T16" s="68"/>
      <c r="U16" s="68"/>
      <c r="V16" s="68">
        <v>100</v>
      </c>
    </row>
    <row xmlns:x14ac="http://schemas.microsoft.com/office/spreadsheetml/2009/9/ac" r="17" s="176" customFormat="true" ht="12" x14ac:dyDescent="0.2">
      <c r="A17" s="174" t="s">
        <v>160</v>
      </c>
      <c r="B17" s="68">
        <v>2003</v>
      </c>
      <c r="C17" s="175" t="s">
        <v>7</v>
      </c>
      <c r="D17" s="68">
        <v>1392045</v>
      </c>
      <c r="E17" s="68"/>
      <c r="F17" s="68"/>
      <c r="G17" s="68"/>
      <c r="H17" s="68"/>
      <c r="I17" s="68"/>
      <c r="J17" s="68">
        <v>100</v>
      </c>
      <c r="K17" s="68">
        <v>99.5</v>
      </c>
      <c r="L17" s="68"/>
      <c r="M17" s="68"/>
      <c r="N17" s="68"/>
      <c r="O17" s="68"/>
      <c r="P17" s="68">
        <v>100</v>
      </c>
      <c r="Q17" s="68"/>
      <c r="R17" s="68"/>
      <c r="S17" s="68"/>
      <c r="T17" s="68"/>
      <c r="U17" s="68"/>
      <c r="V17" s="68">
        <v>100</v>
      </c>
    </row>
    <row xmlns:x14ac="http://schemas.microsoft.com/office/spreadsheetml/2009/9/ac" r="18" s="176" customFormat="true" ht="12" x14ac:dyDescent="0.2">
      <c r="A18" s="174" t="s">
        <v>160</v>
      </c>
      <c r="B18" s="68">
        <v>2004</v>
      </c>
      <c r="C18" s="175" t="s">
        <v>7</v>
      </c>
      <c r="D18" s="68">
        <v>1426237</v>
      </c>
      <c r="E18" s="68"/>
      <c r="F18" s="68"/>
      <c r="G18" s="68"/>
      <c r="H18" s="68"/>
      <c r="I18" s="68"/>
      <c r="J18" s="68">
        <v>100</v>
      </c>
      <c r="K18" s="68">
        <v>99.5</v>
      </c>
      <c r="L18" s="68"/>
      <c r="M18" s="68"/>
      <c r="N18" s="68"/>
      <c r="O18" s="68"/>
      <c r="P18" s="68">
        <v>100</v>
      </c>
      <c r="Q18" s="68"/>
      <c r="R18" s="68"/>
      <c r="S18" s="68"/>
      <c r="T18" s="68"/>
      <c r="U18" s="68"/>
      <c r="V18" s="68">
        <v>100</v>
      </c>
    </row>
    <row xmlns:x14ac="http://schemas.microsoft.com/office/spreadsheetml/2009/9/ac" r="19" s="176" customFormat="true" ht="12" x14ac:dyDescent="0.2">
      <c r="A19" s="174" t="s">
        <v>160</v>
      </c>
      <c r="B19" s="68">
        <v>2005</v>
      </c>
      <c r="C19" s="175" t="s">
        <v>7</v>
      </c>
      <c r="D19" s="68">
        <v>1446811</v>
      </c>
      <c r="E19" s="68"/>
      <c r="F19" s="68"/>
      <c r="G19" s="68"/>
      <c r="H19" s="68"/>
      <c r="I19" s="68"/>
      <c r="J19" s="68">
        <v>100</v>
      </c>
      <c r="K19" s="68">
        <v>99.5</v>
      </c>
      <c r="L19" s="68"/>
      <c r="M19" s="68"/>
      <c r="N19" s="68"/>
      <c r="O19" s="68"/>
      <c r="P19" s="68">
        <v>100</v>
      </c>
      <c r="Q19" s="68"/>
      <c r="R19" s="68"/>
      <c r="S19" s="68"/>
      <c r="T19" s="68"/>
      <c r="U19" s="68"/>
      <c r="V19" s="68">
        <v>100</v>
      </c>
    </row>
    <row xmlns:x14ac="http://schemas.microsoft.com/office/spreadsheetml/2009/9/ac" r="20" s="176" customFormat="true" ht="12" x14ac:dyDescent="0.2">
      <c r="A20" s="174" t="s">
        <v>160</v>
      </c>
      <c r="B20" s="68">
        <v>2006</v>
      </c>
      <c r="C20" s="175" t="s">
        <v>7</v>
      </c>
      <c r="D20" s="68">
        <v>1448753</v>
      </c>
      <c r="E20" s="68"/>
      <c r="F20" s="68"/>
      <c r="G20" s="68"/>
      <c r="H20" s="68"/>
      <c r="I20" s="68"/>
      <c r="J20" s="68">
        <v>100</v>
      </c>
      <c r="K20" s="68">
        <v>99.5</v>
      </c>
      <c r="L20" s="68"/>
      <c r="M20" s="68"/>
      <c r="N20" s="68"/>
      <c r="O20" s="68"/>
      <c r="P20" s="68">
        <v>100</v>
      </c>
      <c r="Q20" s="68"/>
      <c r="R20" s="68"/>
      <c r="S20" s="68"/>
      <c r="T20" s="68"/>
      <c r="U20" s="68"/>
      <c r="V20" s="68">
        <v>100</v>
      </c>
    </row>
    <row xmlns:x14ac="http://schemas.microsoft.com/office/spreadsheetml/2009/9/ac" r="21" s="176" customFormat="true" ht="12" x14ac:dyDescent="0.2">
      <c r="A21" s="174" t="s">
        <v>160</v>
      </c>
      <c r="B21" s="68">
        <v>2007</v>
      </c>
      <c r="C21" s="175" t="s">
        <v>7</v>
      </c>
      <c r="D21" s="68">
        <v>1433127</v>
      </c>
      <c r="E21" s="68"/>
      <c r="F21" s="68"/>
      <c r="G21" s="68"/>
      <c r="H21" s="68"/>
      <c r="I21" s="68"/>
      <c r="J21" s="68">
        <v>100</v>
      </c>
      <c r="K21" s="68">
        <v>99.5</v>
      </c>
      <c r="L21" s="68"/>
      <c r="M21" s="68"/>
      <c r="N21" s="68"/>
      <c r="O21" s="68"/>
      <c r="P21" s="68">
        <v>100</v>
      </c>
      <c r="Q21" s="68"/>
      <c r="R21" s="68"/>
      <c r="S21" s="68"/>
      <c r="T21" s="68"/>
      <c r="U21" s="68"/>
      <c r="V21" s="68">
        <v>100</v>
      </c>
    </row>
    <row xmlns:x14ac="http://schemas.microsoft.com/office/spreadsheetml/2009/9/ac" r="22" s="176" customFormat="true" ht="12" x14ac:dyDescent="0.2">
      <c r="A22" s="174" t="s">
        <v>160</v>
      </c>
      <c r="B22" s="68">
        <v>2008</v>
      </c>
      <c r="C22" s="175" t="s">
        <v>7</v>
      </c>
      <c r="D22" s="68">
        <v>1413508</v>
      </c>
      <c r="E22" s="68"/>
      <c r="F22" s="68"/>
      <c r="G22" s="68"/>
      <c r="H22" s="68"/>
      <c r="I22" s="68"/>
      <c r="J22" s="68">
        <v>100</v>
      </c>
      <c r="K22" s="68">
        <v>99.5</v>
      </c>
      <c r="L22" s="68"/>
      <c r="M22" s="68"/>
      <c r="N22" s="68"/>
      <c r="O22" s="68"/>
      <c r="P22" s="68">
        <v>100</v>
      </c>
      <c r="Q22" s="68"/>
      <c r="R22" s="68"/>
      <c r="S22" s="68"/>
      <c r="T22" s="68"/>
      <c r="U22" s="68"/>
      <c r="V22" s="68">
        <v>100</v>
      </c>
    </row>
    <row xmlns:x14ac="http://schemas.microsoft.com/office/spreadsheetml/2009/9/ac" r="23" s="176" customFormat="true" ht="12" x14ac:dyDescent="0.2">
      <c r="A23" s="174" t="s">
        <v>160</v>
      </c>
      <c r="B23" s="68">
        <v>2009</v>
      </c>
      <c r="C23" s="175" t="s">
        <v>7</v>
      </c>
      <c r="D23" s="68">
        <v>1433646</v>
      </c>
      <c r="E23" s="68"/>
      <c r="F23" s="68"/>
      <c r="G23" s="68"/>
      <c r="H23" s="68"/>
      <c r="I23" s="68"/>
      <c r="J23" s="68">
        <v>100</v>
      </c>
      <c r="K23" s="68">
        <v>99.5</v>
      </c>
      <c r="L23" s="68"/>
      <c r="M23" s="68"/>
      <c r="N23" s="68"/>
      <c r="O23" s="68"/>
      <c r="P23" s="68">
        <v>100</v>
      </c>
      <c r="Q23" s="68"/>
      <c r="R23" s="68"/>
      <c r="S23" s="68"/>
      <c r="T23" s="68"/>
      <c r="U23" s="68"/>
      <c r="V23" s="68">
        <v>100</v>
      </c>
    </row>
    <row xmlns:x14ac="http://schemas.microsoft.com/office/spreadsheetml/2009/9/ac" r="24" s="176" customFormat="true" ht="12" x14ac:dyDescent="0.2">
      <c r="A24" s="174" t="s">
        <v>160</v>
      </c>
      <c r="B24" s="68">
        <v>2010</v>
      </c>
      <c r="C24" s="175" t="s">
        <v>7</v>
      </c>
      <c r="D24" s="68">
        <v>1446741</v>
      </c>
      <c r="E24" s="68"/>
      <c r="F24" s="68"/>
      <c r="G24" s="68"/>
      <c r="H24" s="68"/>
      <c r="I24" s="68"/>
      <c r="J24" s="68">
        <v>100</v>
      </c>
      <c r="K24" s="68">
        <v>99.5</v>
      </c>
      <c r="L24" s="68"/>
      <c r="M24" s="68"/>
      <c r="N24" s="68"/>
      <c r="O24" s="68"/>
      <c r="P24" s="68">
        <v>100</v>
      </c>
      <c r="Q24" s="68"/>
      <c r="R24" s="68"/>
      <c r="S24" s="68"/>
      <c r="T24" s="68"/>
      <c r="U24" s="68"/>
      <c r="V24" s="68">
        <v>100</v>
      </c>
    </row>
    <row xmlns:x14ac="http://schemas.microsoft.com/office/spreadsheetml/2009/9/ac" r="25" s="176" customFormat="true" ht="12" x14ac:dyDescent="0.2">
      <c r="A25" s="174" t="s">
        <v>160</v>
      </c>
      <c r="B25" s="68">
        <v>2011</v>
      </c>
      <c r="C25" s="175" t="s">
        <v>7</v>
      </c>
      <c r="D25" s="68">
        <v>1485179</v>
      </c>
      <c r="E25" s="68"/>
      <c r="F25" s="68"/>
      <c r="G25" s="68"/>
      <c r="H25" s="68"/>
      <c r="I25" s="68"/>
      <c r="J25" s="68">
        <v>100</v>
      </c>
      <c r="K25" s="68">
        <v>99.5</v>
      </c>
      <c r="L25" s="68"/>
      <c r="M25" s="68"/>
      <c r="N25" s="68"/>
      <c r="O25" s="68"/>
      <c r="P25" s="68">
        <v>100</v>
      </c>
      <c r="Q25" s="68"/>
      <c r="R25" s="68"/>
      <c r="S25" s="68"/>
      <c r="T25" s="68"/>
      <c r="U25" s="68"/>
      <c r="V25" s="68">
        <v>100</v>
      </c>
    </row>
    <row xmlns:x14ac="http://schemas.microsoft.com/office/spreadsheetml/2009/9/ac" r="26" s="176" customFormat="true" ht="12" x14ac:dyDescent="0.2">
      <c r="A26" s="174" t="s">
        <v>160</v>
      </c>
      <c r="B26" s="68">
        <v>2012</v>
      </c>
      <c r="C26" s="175" t="s">
        <v>7</v>
      </c>
      <c r="D26" s="68">
        <v>1549780</v>
      </c>
      <c r="E26" s="68"/>
      <c r="F26" s="68"/>
      <c r="G26" s="68"/>
      <c r="H26" s="68"/>
      <c r="I26" s="68"/>
      <c r="J26" s="68">
        <v>100</v>
      </c>
      <c r="K26" s="68">
        <v>99.5</v>
      </c>
      <c r="L26" s="68"/>
      <c r="M26" s="68"/>
      <c r="N26" s="68"/>
      <c r="O26" s="68"/>
      <c r="P26" s="68">
        <v>100</v>
      </c>
      <c r="Q26" s="68"/>
      <c r="R26" s="68"/>
      <c r="S26" s="68"/>
      <c r="T26" s="68"/>
      <c r="U26" s="68"/>
      <c r="V26" s="68">
        <v>100</v>
      </c>
    </row>
    <row xmlns:x14ac="http://schemas.microsoft.com/office/spreadsheetml/2009/9/ac" r="27" s="176" customFormat="true" ht="12" x14ac:dyDescent="0.2">
      <c r="A27" s="174" t="s">
        <v>160</v>
      </c>
      <c r="B27" s="68">
        <v>2013</v>
      </c>
      <c r="C27" s="175" t="s">
        <v>7</v>
      </c>
      <c r="D27" s="68">
        <v>1630298</v>
      </c>
      <c r="E27" s="68">
        <v>82.8</v>
      </c>
      <c r="F27" s="68">
        <v>60.15</v>
      </c>
      <c r="G27" s="68">
        <v>59.4</v>
      </c>
      <c r="H27" s="68">
        <v>0.75</v>
      </c>
      <c r="I27" s="68">
        <v>39.85</v>
      </c>
      <c r="J27" s="68">
        <v>0</v>
      </c>
      <c r="K27" s="68">
        <v>99.5</v>
      </c>
      <c r="L27" s="68">
        <v>99.2</v>
      </c>
      <c r="M27" s="68">
        <v>92.6</v>
      </c>
      <c r="N27" s="68">
        <v>6.6000000000000094</v>
      </c>
      <c r="O27" s="68">
        <v>0.79999999999999716</v>
      </c>
      <c r="P27" s="68">
        <v>0</v>
      </c>
      <c r="Q27" s="68">
        <v>98.6</v>
      </c>
      <c r="R27" s="68">
        <v>95.8</v>
      </c>
      <c r="S27" s="68">
        <v>36.200000000000003</v>
      </c>
      <c r="T27" s="68">
        <v>59.599999999999987</v>
      </c>
      <c r="U27" s="68">
        <v>4.2000000000000028</v>
      </c>
      <c r="V27" s="68">
        <v>0</v>
      </c>
    </row>
    <row xmlns:x14ac="http://schemas.microsoft.com/office/spreadsheetml/2009/9/ac" r="28" s="176" customFormat="true" ht="12" x14ac:dyDescent="0.2">
      <c r="A28" s="174" t="s">
        <v>160</v>
      </c>
      <c r="B28" s="68">
        <v>2014</v>
      </c>
      <c r="C28" s="175" t="s">
        <v>7</v>
      </c>
      <c r="D28" s="68">
        <v>1744045</v>
      </c>
      <c r="E28" s="68">
        <v>82.8</v>
      </c>
      <c r="F28" s="68">
        <v>60.15</v>
      </c>
      <c r="G28" s="68">
        <v>59.4</v>
      </c>
      <c r="H28" s="68">
        <v>0.75</v>
      </c>
      <c r="I28" s="68">
        <v>39.85</v>
      </c>
      <c r="J28" s="68">
        <v>0</v>
      </c>
      <c r="K28" s="68">
        <v>99.5</v>
      </c>
      <c r="L28" s="68">
        <v>99.2</v>
      </c>
      <c r="M28" s="68">
        <v>92.6</v>
      </c>
      <c r="N28" s="68">
        <v>6.6000000000000094</v>
      </c>
      <c r="O28" s="68">
        <v>0.79999999999999716</v>
      </c>
      <c r="P28" s="68">
        <v>0</v>
      </c>
      <c r="Q28" s="68">
        <v>98.6</v>
      </c>
      <c r="R28" s="68">
        <v>95.8</v>
      </c>
      <c r="S28" s="68">
        <v>36.200000000000003</v>
      </c>
      <c r="T28" s="68">
        <v>59.599999999999987</v>
      </c>
      <c r="U28" s="68">
        <v>4.2000000000000028</v>
      </c>
      <c r="V28" s="68">
        <v>0</v>
      </c>
    </row>
    <row xmlns:x14ac="http://schemas.microsoft.com/office/spreadsheetml/2009/9/ac" r="29" s="176" customFormat="true" ht="12" x14ac:dyDescent="0.2">
      <c r="A29" s="174" t="s">
        <v>160</v>
      </c>
      <c r="B29" s="68">
        <v>2015</v>
      </c>
      <c r="C29" s="175" t="s">
        <v>7</v>
      </c>
      <c r="D29" s="68">
        <v>1826789</v>
      </c>
      <c r="E29" s="68">
        <v>82.8</v>
      </c>
      <c r="F29" s="68">
        <v>60.15</v>
      </c>
      <c r="G29" s="68">
        <v>59.4</v>
      </c>
      <c r="H29" s="68">
        <v>0.75</v>
      </c>
      <c r="I29" s="68">
        <v>39.85</v>
      </c>
      <c r="J29" s="68">
        <v>0</v>
      </c>
      <c r="K29" s="68">
        <v>99.5</v>
      </c>
      <c r="L29" s="68">
        <v>99.2</v>
      </c>
      <c r="M29" s="68">
        <v>92.6</v>
      </c>
      <c r="N29" s="68">
        <v>6.6000000000000094</v>
      </c>
      <c r="O29" s="68">
        <v>0.79999999999999716</v>
      </c>
      <c r="P29" s="68">
        <v>0</v>
      </c>
      <c r="Q29" s="68">
        <v>98.6</v>
      </c>
      <c r="R29" s="68">
        <v>95.8</v>
      </c>
      <c r="S29" s="68">
        <v>36.200000000000003</v>
      </c>
      <c r="T29" s="68">
        <v>59.599999999999987</v>
      </c>
      <c r="U29" s="68">
        <v>4.2000000000000028</v>
      </c>
      <c r="V29" s="68">
        <v>0</v>
      </c>
    </row>
    <row xmlns:x14ac="http://schemas.microsoft.com/office/spreadsheetml/2009/9/ac" r="30" s="176" customFormat="true" ht="12" x14ac:dyDescent="0.2">
      <c r="A30" s="174" t="s">
        <v>160</v>
      </c>
      <c r="B30" s="68">
        <v>2016</v>
      </c>
      <c r="C30" s="175" t="s">
        <v>7</v>
      </c>
      <c r="D30" s="68">
        <v>1872665</v>
      </c>
      <c r="E30" s="68">
        <v>82.8</v>
      </c>
      <c r="F30" s="68">
        <v>60.15</v>
      </c>
      <c r="G30" s="68">
        <v>59.4</v>
      </c>
      <c r="H30" s="68">
        <v>0.75</v>
      </c>
      <c r="I30" s="68">
        <v>39.85</v>
      </c>
      <c r="J30" s="68">
        <v>0</v>
      </c>
      <c r="K30" s="68">
        <v>99.5</v>
      </c>
      <c r="L30" s="68">
        <v>99.2</v>
      </c>
      <c r="M30" s="68">
        <v>92.6</v>
      </c>
      <c r="N30" s="68">
        <v>6.6000000000000094</v>
      </c>
      <c r="O30" s="68">
        <v>0.79999999999999716</v>
      </c>
      <c r="P30" s="68">
        <v>0</v>
      </c>
      <c r="Q30" s="68">
        <v>98.6</v>
      </c>
      <c r="R30" s="68">
        <v>95.8</v>
      </c>
      <c r="S30" s="68">
        <v>36.200000000000003</v>
      </c>
      <c r="T30" s="68">
        <v>59.599999999999987</v>
      </c>
      <c r="U30" s="68">
        <v>4.2000000000000028</v>
      </c>
      <c r="V30" s="68">
        <v>0</v>
      </c>
    </row>
    <row xmlns:x14ac="http://schemas.microsoft.com/office/spreadsheetml/2009/9/ac" r="31" s="176" customFormat="true" ht="12" x14ac:dyDescent="0.2">
      <c r="A31" s="174" t="s">
        <v>160</v>
      </c>
      <c r="B31" s="68">
        <v>2017</v>
      </c>
      <c r="C31" s="175" t="s">
        <v>7</v>
      </c>
      <c r="D31" s="68">
        <v>1896934</v>
      </c>
      <c r="E31" s="68">
        <v>82.8</v>
      </c>
      <c r="F31" s="68">
        <v>60.15</v>
      </c>
      <c r="G31" s="68">
        <v>59.4</v>
      </c>
      <c r="H31" s="68">
        <v>0.75</v>
      </c>
      <c r="I31" s="68">
        <v>39.85</v>
      </c>
      <c r="J31" s="68">
        <v>0</v>
      </c>
      <c r="K31" s="68">
        <v>99.5</v>
      </c>
      <c r="L31" s="68">
        <v>99.2</v>
      </c>
      <c r="M31" s="68">
        <v>92.6</v>
      </c>
      <c r="N31" s="68">
        <v>6.6000000000000094</v>
      </c>
      <c r="O31" s="68">
        <v>0.79999999999999716</v>
      </c>
      <c r="P31" s="68">
        <v>0</v>
      </c>
      <c r="Q31" s="68">
        <v>98.6</v>
      </c>
      <c r="R31" s="68">
        <v>95.8</v>
      </c>
      <c r="S31" s="68">
        <v>36.200000000000003</v>
      </c>
      <c r="T31" s="68">
        <v>59.599999999999987</v>
      </c>
      <c r="U31" s="68">
        <v>4.2000000000000028</v>
      </c>
      <c r="V31" s="68">
        <v>0</v>
      </c>
    </row>
    <row xmlns:x14ac="http://schemas.microsoft.com/office/spreadsheetml/2009/9/ac" r="32" s="176" customFormat="true" ht="12" x14ac:dyDescent="0.2">
      <c r="A32" s="174" t="s">
        <v>160</v>
      </c>
      <c r="B32" s="68">
        <v>2018</v>
      </c>
      <c r="C32" s="175" t="s">
        <v>7</v>
      </c>
      <c r="D32" s="68">
        <v>1901708</v>
      </c>
      <c r="E32" s="68">
        <v>82.8</v>
      </c>
      <c r="F32" s="68">
        <v>60.15</v>
      </c>
      <c r="G32" s="68">
        <v>59.4</v>
      </c>
      <c r="H32" s="68">
        <v>0.75</v>
      </c>
      <c r="I32" s="68">
        <v>39.85</v>
      </c>
      <c r="J32" s="68">
        <v>0</v>
      </c>
      <c r="K32" s="68">
        <v>99.5</v>
      </c>
      <c r="L32" s="68">
        <v>99.2</v>
      </c>
      <c r="M32" s="68">
        <v>92.6</v>
      </c>
      <c r="N32" s="68">
        <v>6.6000000000000094</v>
      </c>
      <c r="O32" s="68">
        <v>0.79999999999999716</v>
      </c>
      <c r="P32" s="68">
        <v>0</v>
      </c>
      <c r="Q32" s="68">
        <v>98.6</v>
      </c>
      <c r="R32" s="68">
        <v>95.8</v>
      </c>
      <c r="S32" s="68">
        <v>36.200000000000003</v>
      </c>
      <c r="T32" s="68">
        <v>59.599999999999987</v>
      </c>
      <c r="U32" s="68">
        <v>4.2000000000000028</v>
      </c>
      <c r="V32" s="68">
        <v>0</v>
      </c>
    </row>
    <row xmlns:x14ac="http://schemas.microsoft.com/office/spreadsheetml/2009/9/ac" r="33" s="176" customFormat="true" ht="12" x14ac:dyDescent="0.2">
      <c r="A33" s="174" t="s">
        <v>160</v>
      </c>
      <c r="B33" s="68">
        <v>2019</v>
      </c>
      <c r="C33" s="175" t="s">
        <v>7</v>
      </c>
      <c r="D33" s="68">
        <v>1895359</v>
      </c>
      <c r="E33" s="68">
        <v>82.8</v>
      </c>
      <c r="F33" s="68">
        <v>60.15</v>
      </c>
      <c r="G33" s="68">
        <v>59.4</v>
      </c>
      <c r="H33" s="68">
        <v>0.75</v>
      </c>
      <c r="I33" s="68">
        <v>39.85</v>
      </c>
      <c r="J33" s="68">
        <v>0</v>
      </c>
      <c r="K33" s="68">
        <v>99.5</v>
      </c>
      <c r="L33" s="68">
        <v>99.2</v>
      </c>
      <c r="M33" s="68">
        <v>92.6</v>
      </c>
      <c r="N33" s="68">
        <v>6.6000000000000094</v>
      </c>
      <c r="O33" s="68">
        <v>0.79999999999999716</v>
      </c>
      <c r="P33" s="68">
        <v>0</v>
      </c>
      <c r="Q33" s="68">
        <v>98.6</v>
      </c>
      <c r="R33" s="68">
        <v>95.8</v>
      </c>
      <c r="S33" s="68">
        <v>36.200000000000003</v>
      </c>
      <c r="T33" s="68">
        <v>59.599999999999987</v>
      </c>
      <c r="U33" s="68">
        <v>4.2000000000000028</v>
      </c>
      <c r="V33" s="68">
        <v>0</v>
      </c>
    </row>
    <row xmlns:x14ac="http://schemas.microsoft.com/office/spreadsheetml/2009/9/ac" r="34" s="176" customFormat="true" ht="12" x14ac:dyDescent="0.2">
      <c r="A34" s="174" t="s">
        <v>160</v>
      </c>
      <c r="B34" s="68">
        <v>2020</v>
      </c>
      <c r="C34" s="175" t="s">
        <v>7</v>
      </c>
      <c r="D34" s="68">
        <v>1878589</v>
      </c>
      <c r="E34" s="68">
        <v>82.8</v>
      </c>
      <c r="F34" s="68">
        <v>60.15</v>
      </c>
      <c r="G34" s="68">
        <v>59.4</v>
      </c>
      <c r="H34" s="68">
        <v>0.75</v>
      </c>
      <c r="I34" s="68">
        <v>39.85</v>
      </c>
      <c r="J34" s="68">
        <v>0</v>
      </c>
      <c r="K34" s="68">
        <v>99.5</v>
      </c>
      <c r="L34" s="68">
        <v>99.2</v>
      </c>
      <c r="M34" s="68">
        <v>92.6</v>
      </c>
      <c r="N34" s="68">
        <v>6.6000000000000094</v>
      </c>
      <c r="O34" s="68">
        <v>0.79999999999999716</v>
      </c>
      <c r="P34" s="68">
        <v>0</v>
      </c>
      <c r="Q34" s="68">
        <v>98.6</v>
      </c>
      <c r="R34" s="68">
        <v>95.8</v>
      </c>
      <c r="S34" s="68">
        <v>36.200000000000003</v>
      </c>
      <c r="T34" s="68">
        <v>59.599999999999987</v>
      </c>
      <c r="U34" s="68">
        <v>4.2000000000000028</v>
      </c>
      <c r="V34" s="68">
        <v>0</v>
      </c>
    </row>
    <row xmlns:x14ac="http://schemas.microsoft.com/office/spreadsheetml/2009/9/ac" r="35" s="176" customFormat="true" ht="12" x14ac:dyDescent="0.2">
      <c r="A35" s="174" t="s">
        <v>160</v>
      </c>
      <c r="B35" s="68">
        <v>2021</v>
      </c>
      <c r="C35" s="175" t="s">
        <v>7</v>
      </c>
      <c r="D35" s="68">
        <v>1844120</v>
      </c>
      <c r="E35" s="68">
        <v>82.8</v>
      </c>
      <c r="F35" s="68">
        <v>60.15</v>
      </c>
      <c r="G35" s="68">
        <v>59.4</v>
      </c>
      <c r="H35" s="68">
        <v>0.75</v>
      </c>
      <c r="I35" s="68">
        <v>39.85</v>
      </c>
      <c r="J35" s="68">
        <v>0</v>
      </c>
      <c r="K35" s="68">
        <v>99.5</v>
      </c>
      <c r="L35" s="68">
        <v>99.2</v>
      </c>
      <c r="M35" s="68">
        <v>92.6</v>
      </c>
      <c r="N35" s="68">
        <v>6.6000000000000094</v>
      </c>
      <c r="O35" s="68">
        <v>0.79999999999999716</v>
      </c>
      <c r="P35" s="68">
        <v>0</v>
      </c>
      <c r="Q35" s="68">
        <v>98.6</v>
      </c>
      <c r="R35" s="68">
        <v>95.8</v>
      </c>
      <c r="S35" s="68">
        <v>36.200000000000003</v>
      </c>
      <c r="T35" s="68">
        <v>59.599999999999987</v>
      </c>
      <c r="U35" s="68">
        <v>4.2000000000000028</v>
      </c>
      <c r="V35" s="68">
        <v>0</v>
      </c>
    </row>
    <row xmlns:x14ac="http://schemas.microsoft.com/office/spreadsheetml/2009/9/ac" r="36" s="176" customFormat="true" ht="12" x14ac:dyDescent="0.2">
      <c r="A36" s="174" t="s">
        <v>160</v>
      </c>
      <c r="B36" s="68">
        <v>2022</v>
      </c>
      <c r="C36" s="175" t="s">
        <v>7</v>
      </c>
      <c r="D36" s="68">
        <v>1796163</v>
      </c>
      <c r="E36" s="68"/>
      <c r="F36" s="68"/>
      <c r="G36" s="68"/>
      <c r="H36" s="68"/>
      <c r="I36" s="68"/>
      <c r="J36" s="68">
        <v>100</v>
      </c>
      <c r="K36" s="68">
        <v>99.5</v>
      </c>
      <c r="L36" s="68"/>
      <c r="M36" s="68"/>
      <c r="N36" s="68"/>
      <c r="O36" s="68"/>
      <c r="P36" s="68">
        <v>100</v>
      </c>
      <c r="Q36" s="68"/>
      <c r="R36" s="68"/>
      <c r="S36" s="68"/>
      <c r="T36" s="68"/>
      <c r="U36" s="68"/>
      <c r="V36" s="68">
        <v>100</v>
      </c>
    </row>
    <row xmlns:x14ac="http://schemas.microsoft.com/office/spreadsheetml/2009/9/ac" r="37" s="176" customFormat="true" ht="12" x14ac:dyDescent="0.2">
      <c r="A37" s="174" t="s">
        <v>160</v>
      </c>
      <c r="B37" s="68">
        <v>2023</v>
      </c>
      <c r="C37" s="175" t="s">
        <v>7</v>
      </c>
      <c r="D37" s="68">
        <v>1776550</v>
      </c>
      <c r="E37" s="68"/>
      <c r="F37" s="68"/>
      <c r="G37" s="68"/>
      <c r="H37" s="68"/>
      <c r="I37" s="68"/>
      <c r="J37" s="68">
        <v>100</v>
      </c>
      <c r="K37" s="68">
        <v>99.5</v>
      </c>
      <c r="L37" s="68"/>
      <c r="M37" s="68"/>
      <c r="N37" s="68"/>
      <c r="O37" s="68"/>
      <c r="P37" s="68">
        <v>100</v>
      </c>
      <c r="Q37" s="68"/>
      <c r="R37" s="68"/>
      <c r="S37" s="68"/>
      <c r="T37" s="68"/>
      <c r="U37" s="68"/>
      <c r="V37" s="68">
        <v>100</v>
      </c>
    </row>
    <row xmlns:x14ac="http://schemas.microsoft.com/office/spreadsheetml/2009/9/ac" r="38" s="176" customFormat="true" ht="12" x14ac:dyDescent="0.2">
      <c r="A38" s="174" t="s">
        <v>160</v>
      </c>
      <c r="B38" s="68">
        <v>2024</v>
      </c>
      <c r="C38" s="175" t="s">
        <v>7</v>
      </c>
      <c r="D38" s="68"/>
      <c r="E38" s="68"/>
      <c r="F38" s="68"/>
      <c r="G38" s="68"/>
      <c r="H38" s="68"/>
      <c r="I38" s="68"/>
      <c r="J38" s="68"/>
      <c r="K38" s="68"/>
      <c r="L38" s="68"/>
      <c r="M38" s="68"/>
      <c r="N38" s="68"/>
      <c r="O38" s="68"/>
      <c r="P38" s="68"/>
      <c r="Q38" s="68"/>
      <c r="R38" s="68"/>
      <c r="S38" s="68"/>
      <c r="T38" s="68"/>
      <c r="U38" s="68"/>
      <c r="V38" s="68"/>
    </row>
    <row xmlns:x14ac="http://schemas.microsoft.com/office/spreadsheetml/2009/9/ac" r="39" s="176" customFormat="true" ht="12" x14ac:dyDescent="0.2">
      <c r="A39" s="174" t="s">
        <v>160</v>
      </c>
      <c r="B39" s="68">
        <v>2025</v>
      </c>
      <c r="C39" s="175" t="s">
        <v>7</v>
      </c>
      <c r="D39" s="68"/>
      <c r="E39" s="68"/>
      <c r="F39" s="68"/>
      <c r="G39" s="68"/>
      <c r="H39" s="68"/>
      <c r="I39" s="68"/>
      <c r="J39" s="68"/>
      <c r="K39" s="68"/>
      <c r="L39" s="68"/>
      <c r="M39" s="68"/>
      <c r="N39" s="68"/>
      <c r="O39" s="68"/>
      <c r="P39" s="68"/>
      <c r="Q39" s="68"/>
      <c r="R39" s="68"/>
      <c r="S39" s="68"/>
      <c r="T39" s="68"/>
      <c r="U39" s="68"/>
      <c r="V39" s="68"/>
    </row>
    <row xmlns:x14ac="http://schemas.microsoft.com/office/spreadsheetml/2009/9/ac" r="40" s="176" customFormat="true" ht="12" x14ac:dyDescent="0.2">
      <c r="A40" s="174" t="s">
        <v>160</v>
      </c>
      <c r="B40" s="68">
        <v>2026</v>
      </c>
      <c r="C40" s="175" t="s">
        <v>7</v>
      </c>
      <c r="D40" s="68"/>
      <c r="E40" s="68"/>
      <c r="F40" s="68"/>
      <c r="G40" s="68"/>
      <c r="H40" s="68"/>
      <c r="I40" s="68"/>
      <c r="J40" s="68"/>
      <c r="K40" s="68"/>
      <c r="L40" s="68"/>
      <c r="M40" s="68"/>
      <c r="N40" s="68"/>
      <c r="O40" s="68"/>
      <c r="P40" s="68"/>
      <c r="Q40" s="68"/>
      <c r="R40" s="68"/>
      <c r="S40" s="68"/>
      <c r="T40" s="68"/>
      <c r="U40" s="68"/>
      <c r="V40" s="68"/>
    </row>
    <row xmlns:x14ac="http://schemas.microsoft.com/office/spreadsheetml/2009/9/ac" r="41" s="176" customFormat="true" ht="12" x14ac:dyDescent="0.2">
      <c r="A41" s="174" t="s">
        <v>160</v>
      </c>
      <c r="B41" s="68">
        <v>2027</v>
      </c>
      <c r="C41" s="175" t="s">
        <v>7</v>
      </c>
      <c r="D41" s="68"/>
      <c r="E41" s="68"/>
      <c r="F41" s="68"/>
      <c r="G41" s="68"/>
      <c r="H41" s="68"/>
      <c r="I41" s="68"/>
      <c r="J41" s="68"/>
      <c r="K41" s="68"/>
      <c r="L41" s="68"/>
      <c r="M41" s="68"/>
      <c r="N41" s="68"/>
      <c r="O41" s="68"/>
      <c r="P41" s="68"/>
      <c r="Q41" s="68"/>
      <c r="R41" s="68"/>
      <c r="S41" s="68"/>
      <c r="T41" s="68"/>
      <c r="U41" s="68"/>
      <c r="V41" s="68"/>
    </row>
    <row xmlns:x14ac="http://schemas.microsoft.com/office/spreadsheetml/2009/9/ac" r="42" s="176" customFormat="true" ht="12" x14ac:dyDescent="0.2">
      <c r="A42" s="174" t="s">
        <v>160</v>
      </c>
      <c r="B42" s="68">
        <v>2028</v>
      </c>
      <c r="C42" s="175" t="s">
        <v>7</v>
      </c>
      <c r="D42" s="68"/>
      <c r="E42" s="68"/>
      <c r="F42" s="68"/>
      <c r="G42" s="68"/>
      <c r="H42" s="68"/>
      <c r="I42" s="68"/>
      <c r="J42" s="68"/>
      <c r="K42" s="68"/>
      <c r="L42" s="68"/>
      <c r="M42" s="68"/>
      <c r="N42" s="68"/>
      <c r="O42" s="68"/>
      <c r="P42" s="68"/>
      <c r="Q42" s="68"/>
      <c r="R42" s="68"/>
      <c r="S42" s="68"/>
      <c r="T42" s="68"/>
      <c r="U42" s="68"/>
      <c r="V42" s="68"/>
    </row>
    <row xmlns:x14ac="http://schemas.microsoft.com/office/spreadsheetml/2009/9/ac" r="43" s="176" customFormat="true" ht="12" x14ac:dyDescent="0.2">
      <c r="A43" s="174" t="s">
        <v>160</v>
      </c>
      <c r="B43" s="68">
        <v>2029</v>
      </c>
      <c r="C43" s="175" t="s">
        <v>7</v>
      </c>
      <c r="D43" s="68"/>
      <c r="E43" s="68"/>
      <c r="F43" s="68"/>
      <c r="G43" s="68"/>
      <c r="H43" s="68"/>
      <c r="I43" s="68"/>
      <c r="J43" s="68"/>
      <c r="K43" s="68"/>
      <c r="L43" s="68"/>
      <c r="M43" s="68"/>
      <c r="N43" s="68"/>
      <c r="O43" s="68"/>
      <c r="P43" s="68"/>
      <c r="Q43" s="68"/>
      <c r="R43" s="68"/>
      <c r="S43" s="68"/>
      <c r="T43" s="68"/>
      <c r="U43" s="68"/>
      <c r="V43" s="68"/>
    </row>
    <row xmlns:x14ac="http://schemas.microsoft.com/office/spreadsheetml/2009/9/ac" r="44" s="176" customFormat="true" ht="12" x14ac:dyDescent="0.2">
      <c r="A44" s="174" t="s">
        <v>160</v>
      </c>
      <c r="B44" s="68">
        <v>2030</v>
      </c>
      <c r="C44" s="175" t="s">
        <v>7</v>
      </c>
      <c r="D44" s="68"/>
      <c r="E44" s="68"/>
      <c r="F44" s="68"/>
      <c r="G44" s="68"/>
      <c r="H44" s="68"/>
      <c r="I44" s="68"/>
      <c r="J44" s="68"/>
      <c r="K44" s="68"/>
      <c r="L44" s="68"/>
      <c r="M44" s="68"/>
      <c r="N44" s="68"/>
      <c r="O44" s="68"/>
      <c r="P44" s="68"/>
      <c r="Q44" s="68"/>
      <c r="R44" s="68"/>
      <c r="S44" s="68"/>
      <c r="T44" s="68"/>
      <c r="U44" s="68"/>
      <c r="V44" s="68"/>
    </row>
    <row xmlns:x14ac="http://schemas.microsoft.com/office/spreadsheetml/2009/9/ac" r="45" s="176" customFormat="true" ht="12" x14ac:dyDescent="0.2">
      <c r="A45" s="174" t="s">
        <v>160</v>
      </c>
      <c r="B45" s="68">
        <v>2000</v>
      </c>
      <c r="C45" s="175" t="s">
        <v>1</v>
      </c>
      <c r="D45" s="68">
        <v>1102054.74</v>
      </c>
      <c r="E45" s="68"/>
      <c r="F45" s="68"/>
      <c r="G45" s="68"/>
      <c r="H45" s="68"/>
      <c r="I45" s="68"/>
      <c r="J45" s="68">
        <v>100</v>
      </c>
      <c r="K45" s="68"/>
      <c r="L45" s="68"/>
      <c r="M45" s="68"/>
      <c r="N45" s="68"/>
      <c r="O45" s="68"/>
      <c r="P45" s="68">
        <v>100</v>
      </c>
      <c r="Q45" s="68"/>
      <c r="R45" s="68"/>
      <c r="S45" s="68"/>
      <c r="T45" s="68"/>
      <c r="U45" s="68"/>
      <c r="V45" s="68">
        <v>100</v>
      </c>
    </row>
    <row xmlns:x14ac="http://schemas.microsoft.com/office/spreadsheetml/2009/9/ac" r="46" s="176" customFormat="true" ht="12" x14ac:dyDescent="0.2">
      <c r="A46" s="174" t="s">
        <v>160</v>
      </c>
      <c r="B46" s="68">
        <v>2001</v>
      </c>
      <c r="C46" s="175" t="s">
        <v>1</v>
      </c>
      <c r="D46" s="68">
        <v>1128780.4400593571</v>
      </c>
      <c r="E46" s="68"/>
      <c r="F46" s="68"/>
      <c r="G46" s="68"/>
      <c r="H46" s="68"/>
      <c r="I46" s="68"/>
      <c r="J46" s="68">
        <v>100</v>
      </c>
      <c r="K46" s="68"/>
      <c r="L46" s="68"/>
      <c r="M46" s="68"/>
      <c r="N46" s="68"/>
      <c r="O46" s="68"/>
      <c r="P46" s="68">
        <v>100</v>
      </c>
      <c r="Q46" s="68"/>
      <c r="R46" s="68"/>
      <c r="S46" s="68"/>
      <c r="T46" s="68"/>
      <c r="U46" s="68"/>
      <c r="V46" s="68">
        <v>100</v>
      </c>
    </row>
    <row xmlns:x14ac="http://schemas.microsoft.com/office/spreadsheetml/2009/9/ac" r="47" s="176" customFormat="true" ht="12" x14ac:dyDescent="0.2">
      <c r="A47" s="174" t="s">
        <v>160</v>
      </c>
      <c r="B47" s="68">
        <v>2002</v>
      </c>
      <c r="C47" s="175" t="s">
        <v>1</v>
      </c>
      <c r="D47" s="68">
        <v>1164382.2671573639</v>
      </c>
      <c r="E47" s="68"/>
      <c r="F47" s="68"/>
      <c r="G47" s="68"/>
      <c r="H47" s="68"/>
      <c r="I47" s="68"/>
      <c r="J47" s="68">
        <v>100</v>
      </c>
      <c r="K47" s="68"/>
      <c r="L47" s="68"/>
      <c r="M47" s="68"/>
      <c r="N47" s="68"/>
      <c r="O47" s="68"/>
      <c r="P47" s="68">
        <v>100</v>
      </c>
      <c r="Q47" s="68"/>
      <c r="R47" s="68"/>
      <c r="S47" s="68"/>
      <c r="T47" s="68"/>
      <c r="U47" s="68"/>
      <c r="V47" s="68">
        <v>100</v>
      </c>
    </row>
    <row xmlns:x14ac="http://schemas.microsoft.com/office/spreadsheetml/2009/9/ac" r="48" s="176" customFormat="true" ht="12" x14ac:dyDescent="0.2">
      <c r="A48" s="174" t="s">
        <v>160</v>
      </c>
      <c r="B48" s="68">
        <v>2003</v>
      </c>
      <c r="C48" s="175" t="s">
        <v>1</v>
      </c>
      <c r="D48" s="68">
        <v>1202253.5473159789</v>
      </c>
      <c r="E48" s="68"/>
      <c r="F48" s="68"/>
      <c r="G48" s="68"/>
      <c r="H48" s="68"/>
      <c r="I48" s="68"/>
      <c r="J48" s="68">
        <v>100</v>
      </c>
      <c r="K48" s="68"/>
      <c r="L48" s="68"/>
      <c r="M48" s="68"/>
      <c r="N48" s="68"/>
      <c r="O48" s="68"/>
      <c r="P48" s="68">
        <v>100</v>
      </c>
      <c r="Q48" s="68"/>
      <c r="R48" s="68"/>
      <c r="S48" s="68"/>
      <c r="T48" s="68"/>
      <c r="U48" s="68"/>
      <c r="V48" s="68">
        <v>100</v>
      </c>
    </row>
    <row xmlns:x14ac="http://schemas.microsoft.com/office/spreadsheetml/2009/9/ac" r="49" s="176" customFormat="true" ht="12" x14ac:dyDescent="0.2">
      <c r="A49" s="174" t="s">
        <v>160</v>
      </c>
      <c r="B49" s="68">
        <v>2004</v>
      </c>
      <c r="C49" s="175" t="s">
        <v>1</v>
      </c>
      <c r="D49" s="68">
        <v>1233609.4777873231</v>
      </c>
      <c r="E49" s="68"/>
      <c r="F49" s="68"/>
      <c r="G49" s="68"/>
      <c r="H49" s="68"/>
      <c r="I49" s="68"/>
      <c r="J49" s="68">
        <v>100</v>
      </c>
      <c r="K49" s="68"/>
      <c r="L49" s="68"/>
      <c r="M49" s="68"/>
      <c r="N49" s="68"/>
      <c r="O49" s="68"/>
      <c r="P49" s="68">
        <v>100</v>
      </c>
      <c r="Q49" s="68"/>
      <c r="R49" s="68"/>
      <c r="S49" s="68"/>
      <c r="T49" s="68"/>
      <c r="U49" s="68"/>
      <c r="V49" s="68">
        <v>100</v>
      </c>
    </row>
    <row xmlns:x14ac="http://schemas.microsoft.com/office/spreadsheetml/2009/9/ac" r="50" s="176" customFormat="true" ht="12" x14ac:dyDescent="0.2">
      <c r="A50" s="174" t="s">
        <v>160</v>
      </c>
      <c r="B50" s="68">
        <v>2005</v>
      </c>
      <c r="C50" s="175" t="s">
        <v>1</v>
      </c>
      <c r="D50" s="68">
        <v>1253328.94907486</v>
      </c>
      <c r="E50" s="68"/>
      <c r="F50" s="68"/>
      <c r="G50" s="68"/>
      <c r="H50" s="68"/>
      <c r="I50" s="68"/>
      <c r="J50" s="68">
        <v>100</v>
      </c>
      <c r="K50" s="68"/>
      <c r="L50" s="68"/>
      <c r="M50" s="68"/>
      <c r="N50" s="68"/>
      <c r="O50" s="68"/>
      <c r="P50" s="68">
        <v>100</v>
      </c>
      <c r="Q50" s="68"/>
      <c r="R50" s="68"/>
      <c r="S50" s="68"/>
      <c r="T50" s="68"/>
      <c r="U50" s="68"/>
      <c r="V50" s="68">
        <v>100</v>
      </c>
    </row>
    <row xmlns:x14ac="http://schemas.microsoft.com/office/spreadsheetml/2009/9/ac" r="51" s="176" customFormat="true" ht="12" x14ac:dyDescent="0.2">
      <c r="A51" s="174" t="s">
        <v>160</v>
      </c>
      <c r="B51" s="68">
        <v>2006</v>
      </c>
      <c r="C51" s="175" t="s">
        <v>1</v>
      </c>
      <c r="D51" s="68">
        <v>1256967.092892227</v>
      </c>
      <c r="E51" s="68"/>
      <c r="F51" s="68"/>
      <c r="G51" s="68"/>
      <c r="H51" s="68"/>
      <c r="I51" s="68"/>
      <c r="J51" s="68">
        <v>100</v>
      </c>
      <c r="K51" s="68"/>
      <c r="L51" s="68"/>
      <c r="M51" s="68"/>
      <c r="N51" s="68"/>
      <c r="O51" s="68"/>
      <c r="P51" s="68">
        <v>100</v>
      </c>
      <c r="Q51" s="68"/>
      <c r="R51" s="68"/>
      <c r="S51" s="68"/>
      <c r="T51" s="68"/>
      <c r="U51" s="68"/>
      <c r="V51" s="68">
        <v>100</v>
      </c>
    </row>
    <row xmlns:x14ac="http://schemas.microsoft.com/office/spreadsheetml/2009/9/ac" r="52" s="176" customFormat="true" ht="12" x14ac:dyDescent="0.2">
      <c r="A52" s="174" t="s">
        <v>160</v>
      </c>
      <c r="B52" s="68">
        <v>2007</v>
      </c>
      <c r="C52" s="175" t="s">
        <v>1</v>
      </c>
      <c r="D52" s="68">
        <v>1245401.7082653809</v>
      </c>
      <c r="E52" s="68"/>
      <c r="F52" s="68"/>
      <c r="G52" s="68"/>
      <c r="H52" s="68"/>
      <c r="I52" s="68"/>
      <c r="J52" s="68">
        <v>100</v>
      </c>
      <c r="K52" s="68"/>
      <c r="L52" s="68"/>
      <c r="M52" s="68"/>
      <c r="N52" s="68"/>
      <c r="O52" s="68"/>
      <c r="P52" s="68">
        <v>100</v>
      </c>
      <c r="Q52" s="68"/>
      <c r="R52" s="68"/>
      <c r="S52" s="68"/>
      <c r="T52" s="68"/>
      <c r="U52" s="68"/>
      <c r="V52" s="68">
        <v>100</v>
      </c>
    </row>
    <row xmlns:x14ac="http://schemas.microsoft.com/office/spreadsheetml/2009/9/ac" r="53" s="176" customFormat="true" ht="12" x14ac:dyDescent="0.2">
      <c r="A53" s="174" t="s">
        <v>160</v>
      </c>
      <c r="B53" s="68">
        <v>2008</v>
      </c>
      <c r="C53" s="175" t="s">
        <v>1</v>
      </c>
      <c r="D53" s="68">
        <v>1230345.630771789</v>
      </c>
      <c r="E53" s="68"/>
      <c r="F53" s="68"/>
      <c r="G53" s="68"/>
      <c r="H53" s="68"/>
      <c r="I53" s="68"/>
      <c r="J53" s="68">
        <v>100</v>
      </c>
      <c r="K53" s="68"/>
      <c r="L53" s="68"/>
      <c r="M53" s="68"/>
      <c r="N53" s="68"/>
      <c r="O53" s="68"/>
      <c r="P53" s="68">
        <v>100</v>
      </c>
      <c r="Q53" s="68"/>
      <c r="R53" s="68"/>
      <c r="S53" s="68"/>
      <c r="T53" s="68"/>
      <c r="U53" s="68"/>
      <c r="V53" s="68">
        <v>100</v>
      </c>
    </row>
    <row xmlns:x14ac="http://schemas.microsoft.com/office/spreadsheetml/2009/9/ac" r="54" s="176" customFormat="true" ht="12" x14ac:dyDescent="0.2">
      <c r="A54" s="174" t="s">
        <v>160</v>
      </c>
      <c r="B54" s="68">
        <v>2009</v>
      </c>
      <c r="C54" s="175" t="s">
        <v>1</v>
      </c>
      <c r="D54" s="68">
        <v>1249952.8872683721</v>
      </c>
      <c r="E54" s="68"/>
      <c r="F54" s="68"/>
      <c r="G54" s="68"/>
      <c r="H54" s="68"/>
      <c r="I54" s="68"/>
      <c r="J54" s="68">
        <v>100</v>
      </c>
      <c r="K54" s="68"/>
      <c r="L54" s="68"/>
      <c r="M54" s="68"/>
      <c r="N54" s="68"/>
      <c r="O54" s="68"/>
      <c r="P54" s="68">
        <v>100</v>
      </c>
      <c r="Q54" s="68"/>
      <c r="R54" s="68"/>
      <c r="S54" s="68"/>
      <c r="T54" s="68"/>
      <c r="U54" s="68"/>
      <c r="V54" s="68">
        <v>100</v>
      </c>
    </row>
    <row xmlns:x14ac="http://schemas.microsoft.com/office/spreadsheetml/2009/9/ac" r="55" s="176" customFormat="true" ht="12" x14ac:dyDescent="0.2">
      <c r="A55" s="174" t="s">
        <v>160</v>
      </c>
      <c r="B55" s="68">
        <v>2010</v>
      </c>
      <c r="C55" s="175" t="s">
        <v>1</v>
      </c>
      <c r="D55" s="68">
        <v>1263496.779641876</v>
      </c>
      <c r="E55" s="68"/>
      <c r="F55" s="68"/>
      <c r="G55" s="68"/>
      <c r="H55" s="68"/>
      <c r="I55" s="68"/>
      <c r="J55" s="68">
        <v>100</v>
      </c>
      <c r="K55" s="68"/>
      <c r="L55" s="68"/>
      <c r="M55" s="68"/>
      <c r="N55" s="68"/>
      <c r="O55" s="68"/>
      <c r="P55" s="68">
        <v>100</v>
      </c>
      <c r="Q55" s="68"/>
      <c r="R55" s="68"/>
      <c r="S55" s="68"/>
      <c r="T55" s="68"/>
      <c r="U55" s="68"/>
      <c r="V55" s="68">
        <v>100</v>
      </c>
    </row>
    <row xmlns:x14ac="http://schemas.microsoft.com/office/spreadsheetml/2009/9/ac" r="56" s="176" customFormat="true" ht="12" x14ac:dyDescent="0.2">
      <c r="A56" s="174" t="s">
        <v>160</v>
      </c>
      <c r="B56" s="68">
        <v>2011</v>
      </c>
      <c r="C56" s="175" t="s">
        <v>1</v>
      </c>
      <c r="D56" s="68">
        <v>1299294.0135831451</v>
      </c>
      <c r="E56" s="68"/>
      <c r="F56" s="68"/>
      <c r="G56" s="68"/>
      <c r="H56" s="68"/>
      <c r="I56" s="68"/>
      <c r="J56" s="68">
        <v>100</v>
      </c>
      <c r="K56" s="68"/>
      <c r="L56" s="68"/>
      <c r="M56" s="68"/>
      <c r="N56" s="68"/>
      <c r="O56" s="68"/>
      <c r="P56" s="68">
        <v>100</v>
      </c>
      <c r="Q56" s="68"/>
      <c r="R56" s="68"/>
      <c r="S56" s="68"/>
      <c r="T56" s="68"/>
      <c r="U56" s="68"/>
      <c r="V56" s="68">
        <v>100</v>
      </c>
    </row>
    <row xmlns:x14ac="http://schemas.microsoft.com/office/spreadsheetml/2009/9/ac" r="57" s="176" customFormat="true" ht="12" x14ac:dyDescent="0.2">
      <c r="A57" s="174" t="s">
        <v>160</v>
      </c>
      <c r="B57" s="68">
        <v>2012</v>
      </c>
      <c r="C57" s="175" t="s">
        <v>1</v>
      </c>
      <c r="D57" s="68">
        <v>1358165.2253936769</v>
      </c>
      <c r="E57" s="68"/>
      <c r="F57" s="68"/>
      <c r="G57" s="68"/>
      <c r="H57" s="68"/>
      <c r="I57" s="68"/>
      <c r="J57" s="68">
        <v>100</v>
      </c>
      <c r="K57" s="68"/>
      <c r="L57" s="68"/>
      <c r="M57" s="68"/>
      <c r="N57" s="68"/>
      <c r="O57" s="68"/>
      <c r="P57" s="68">
        <v>100</v>
      </c>
      <c r="Q57" s="68"/>
      <c r="R57" s="68"/>
      <c r="S57" s="68"/>
      <c r="T57" s="68"/>
      <c r="U57" s="68"/>
      <c r="V57" s="68">
        <v>100</v>
      </c>
    </row>
    <row xmlns:x14ac="http://schemas.microsoft.com/office/spreadsheetml/2009/9/ac" r="58" s="176" customFormat="true" ht="12" x14ac:dyDescent="0.2">
      <c r="A58" s="174" t="s">
        <v>160</v>
      </c>
      <c r="B58" s="68">
        <v>2013</v>
      </c>
      <c r="C58" s="175" t="s">
        <v>1</v>
      </c>
      <c r="D58" s="68">
        <v>1431238.629125824</v>
      </c>
      <c r="E58" s="68"/>
      <c r="F58" s="68"/>
      <c r="G58" s="68"/>
      <c r="H58" s="68"/>
      <c r="I58" s="68"/>
      <c r="J58" s="68">
        <v>100</v>
      </c>
      <c r="K58" s="68"/>
      <c r="L58" s="68"/>
      <c r="M58" s="68"/>
      <c r="N58" s="68"/>
      <c r="O58" s="68"/>
      <c r="P58" s="68">
        <v>100</v>
      </c>
      <c r="Q58" s="68"/>
      <c r="R58" s="68"/>
      <c r="S58" s="68"/>
      <c r="T58" s="68"/>
      <c r="U58" s="68"/>
      <c r="V58" s="68">
        <v>100</v>
      </c>
    </row>
    <row xmlns:x14ac="http://schemas.microsoft.com/office/spreadsheetml/2009/9/ac" r="59" s="176" customFormat="true" ht="12" x14ac:dyDescent="0.2">
      <c r="A59" s="174" t="s">
        <v>160</v>
      </c>
      <c r="B59" s="68">
        <v>2014</v>
      </c>
      <c r="C59" s="175" t="s">
        <v>1</v>
      </c>
      <c r="D59" s="68">
        <v>1533835.2316669461</v>
      </c>
      <c r="E59" s="68"/>
      <c r="F59" s="68"/>
      <c r="G59" s="68"/>
      <c r="H59" s="68"/>
      <c r="I59" s="68"/>
      <c r="J59" s="68">
        <v>100</v>
      </c>
      <c r="K59" s="68"/>
      <c r="L59" s="68"/>
      <c r="M59" s="68"/>
      <c r="N59" s="68"/>
      <c r="O59" s="68"/>
      <c r="P59" s="68">
        <v>100</v>
      </c>
      <c r="Q59" s="68"/>
      <c r="R59" s="68"/>
      <c r="S59" s="68"/>
      <c r="T59" s="68"/>
      <c r="U59" s="68"/>
      <c r="V59" s="68">
        <v>100</v>
      </c>
    </row>
    <row xmlns:x14ac="http://schemas.microsoft.com/office/spreadsheetml/2009/9/ac" r="60" s="176" customFormat="true" ht="12" x14ac:dyDescent="0.2">
      <c r="A60" s="174" t="s">
        <v>160</v>
      </c>
      <c r="B60" s="68">
        <v>2015</v>
      </c>
      <c r="C60" s="175" t="s">
        <v>1</v>
      </c>
      <c r="D60" s="68">
        <v>1609510.767629242</v>
      </c>
      <c r="E60" s="68"/>
      <c r="F60" s="68"/>
      <c r="G60" s="68"/>
      <c r="H60" s="68"/>
      <c r="I60" s="68"/>
      <c r="J60" s="68">
        <v>100</v>
      </c>
      <c r="K60" s="68"/>
      <c r="L60" s="68"/>
      <c r="M60" s="68"/>
      <c r="N60" s="68"/>
      <c r="O60" s="68"/>
      <c r="P60" s="68">
        <v>100</v>
      </c>
      <c r="Q60" s="68"/>
      <c r="R60" s="68"/>
      <c r="S60" s="68"/>
      <c r="T60" s="68"/>
      <c r="U60" s="68"/>
      <c r="V60" s="68">
        <v>100</v>
      </c>
    </row>
    <row xmlns:x14ac="http://schemas.microsoft.com/office/spreadsheetml/2009/9/ac" r="61" s="176" customFormat="true" ht="12" x14ac:dyDescent="0.2">
      <c r="A61" s="174" t="s">
        <v>160</v>
      </c>
      <c r="B61" s="68">
        <v>2016</v>
      </c>
      <c r="C61" s="175" t="s">
        <v>1</v>
      </c>
      <c r="D61" s="68">
        <v>1652926.467183304</v>
      </c>
      <c r="E61" s="68"/>
      <c r="F61" s="68"/>
      <c r="G61" s="68"/>
      <c r="H61" s="68"/>
      <c r="I61" s="68"/>
      <c r="J61" s="68">
        <v>100</v>
      </c>
      <c r="K61" s="68"/>
      <c r="L61" s="68"/>
      <c r="M61" s="68"/>
      <c r="N61" s="68"/>
      <c r="O61" s="68"/>
      <c r="P61" s="68">
        <v>100</v>
      </c>
      <c r="Q61" s="68"/>
      <c r="R61" s="68"/>
      <c r="S61" s="68"/>
      <c r="T61" s="68"/>
      <c r="U61" s="68"/>
      <c r="V61" s="68">
        <v>100</v>
      </c>
    </row>
    <row xmlns:x14ac="http://schemas.microsoft.com/office/spreadsheetml/2009/9/ac" r="62" s="176" customFormat="true" ht="12" x14ac:dyDescent="0.2">
      <c r="A62" s="174" t="s">
        <v>160</v>
      </c>
      <c r="B62" s="68">
        <v>2017</v>
      </c>
      <c r="C62" s="175" t="s">
        <v>1</v>
      </c>
      <c r="D62" s="68">
        <v>1677439.7830691531</v>
      </c>
      <c r="E62" s="68"/>
      <c r="F62" s="68"/>
      <c r="G62" s="68"/>
      <c r="H62" s="68"/>
      <c r="I62" s="68"/>
      <c r="J62" s="68">
        <v>100</v>
      </c>
      <c r="K62" s="68"/>
      <c r="L62" s="68"/>
      <c r="M62" s="68"/>
      <c r="N62" s="68"/>
      <c r="O62" s="68"/>
      <c r="P62" s="68">
        <v>100</v>
      </c>
      <c r="Q62" s="68"/>
      <c r="R62" s="68"/>
      <c r="S62" s="68"/>
      <c r="T62" s="68"/>
      <c r="U62" s="68"/>
      <c r="V62" s="68">
        <v>100</v>
      </c>
    </row>
    <row xmlns:x14ac="http://schemas.microsoft.com/office/spreadsheetml/2009/9/ac" r="63" s="176" customFormat="true" ht="12" x14ac:dyDescent="0.2">
      <c r="A63" s="174" t="s">
        <v>160</v>
      </c>
      <c r="B63" s="68">
        <v>2018</v>
      </c>
      <c r="C63" s="175" t="s">
        <v>1</v>
      </c>
      <c r="D63" s="68">
        <v>1684780.212546997</v>
      </c>
      <c r="E63" s="68"/>
      <c r="F63" s="68"/>
      <c r="G63" s="68"/>
      <c r="H63" s="68"/>
      <c r="I63" s="68"/>
      <c r="J63" s="68">
        <v>100</v>
      </c>
      <c r="K63" s="68"/>
      <c r="L63" s="68"/>
      <c r="M63" s="68"/>
      <c r="N63" s="68"/>
      <c r="O63" s="68"/>
      <c r="P63" s="68">
        <v>100</v>
      </c>
      <c r="Q63" s="68"/>
      <c r="R63" s="68"/>
      <c r="S63" s="68"/>
      <c r="T63" s="68"/>
      <c r="U63" s="68"/>
      <c r="V63" s="68">
        <v>100</v>
      </c>
    </row>
    <row xmlns:x14ac="http://schemas.microsoft.com/office/spreadsheetml/2009/9/ac" r="64" s="176" customFormat="true" ht="12" x14ac:dyDescent="0.2">
      <c r="A64" s="174" t="s">
        <v>160</v>
      </c>
      <c r="B64" s="68">
        <v>2019</v>
      </c>
      <c r="C64" s="175" t="s">
        <v>1</v>
      </c>
      <c r="D64" s="68">
        <v>1682282.8025322719</v>
      </c>
      <c r="E64" s="68"/>
      <c r="F64" s="68"/>
      <c r="G64" s="68"/>
      <c r="H64" s="68"/>
      <c r="I64" s="68"/>
      <c r="J64" s="68">
        <v>100</v>
      </c>
      <c r="K64" s="68"/>
      <c r="L64" s="68"/>
      <c r="M64" s="68"/>
      <c r="N64" s="68"/>
      <c r="O64" s="68"/>
      <c r="P64" s="68">
        <v>100</v>
      </c>
      <c r="Q64" s="68"/>
      <c r="R64" s="68"/>
      <c r="S64" s="68"/>
      <c r="T64" s="68"/>
      <c r="U64" s="68"/>
      <c r="V64" s="68">
        <v>100</v>
      </c>
    </row>
    <row xmlns:x14ac="http://schemas.microsoft.com/office/spreadsheetml/2009/9/ac" r="65" s="176" customFormat="true" ht="12" x14ac:dyDescent="0.2">
      <c r="A65" s="174" t="s">
        <v>160</v>
      </c>
      <c r="B65" s="68">
        <v>2020</v>
      </c>
      <c r="C65" s="175" t="s">
        <v>1</v>
      </c>
      <c r="D65" s="68">
        <v>1670535.325579986</v>
      </c>
      <c r="E65" s="68"/>
      <c r="F65" s="68"/>
      <c r="G65" s="68"/>
      <c r="H65" s="68"/>
      <c r="I65" s="68"/>
      <c r="J65" s="68">
        <v>100</v>
      </c>
      <c r="K65" s="68"/>
      <c r="L65" s="68"/>
      <c r="M65" s="68"/>
      <c r="N65" s="68"/>
      <c r="O65" s="68"/>
      <c r="P65" s="68">
        <v>100</v>
      </c>
      <c r="Q65" s="68"/>
      <c r="R65" s="68"/>
      <c r="S65" s="68"/>
      <c r="T65" s="68"/>
      <c r="U65" s="68"/>
      <c r="V65" s="68">
        <v>100</v>
      </c>
    </row>
    <row xmlns:x14ac="http://schemas.microsoft.com/office/spreadsheetml/2009/9/ac" r="66" s="176" customFormat="true" ht="12" x14ac:dyDescent="0.2">
      <c r="A66" s="174" t="s">
        <v>160</v>
      </c>
      <c r="B66" s="68">
        <v>2021</v>
      </c>
      <c r="C66" s="175" t="s">
        <v>1</v>
      </c>
      <c r="D66" s="68">
        <v>1642981.8743713379</v>
      </c>
      <c r="E66" s="68"/>
      <c r="F66" s="68"/>
      <c r="G66" s="68"/>
      <c r="H66" s="68"/>
      <c r="I66" s="68"/>
      <c r="J66" s="68">
        <v>100</v>
      </c>
      <c r="K66" s="68"/>
      <c r="L66" s="68"/>
      <c r="M66" s="68"/>
      <c r="N66" s="68"/>
      <c r="O66" s="68"/>
      <c r="P66" s="68">
        <v>100</v>
      </c>
      <c r="Q66" s="68"/>
      <c r="R66" s="68"/>
      <c r="S66" s="68"/>
      <c r="T66" s="68"/>
      <c r="U66" s="68"/>
      <c r="V66" s="68">
        <v>100</v>
      </c>
    </row>
    <row xmlns:x14ac="http://schemas.microsoft.com/office/spreadsheetml/2009/9/ac" r="67" s="176" customFormat="true" ht="12" x14ac:dyDescent="0.2">
      <c r="A67" s="174" t="s">
        <v>160</v>
      </c>
      <c r="B67" s="68">
        <v>2022</v>
      </c>
      <c r="C67" s="175" t="s">
        <v>1</v>
      </c>
      <c r="D67" s="68">
        <v>1603291.0356969449</v>
      </c>
      <c r="E67" s="68"/>
      <c r="F67" s="68"/>
      <c r="G67" s="68"/>
      <c r="H67" s="68"/>
      <c r="I67" s="68"/>
      <c r="J67" s="68">
        <v>100</v>
      </c>
      <c r="K67" s="68"/>
      <c r="L67" s="68"/>
      <c r="M67" s="68"/>
      <c r="N67" s="68"/>
      <c r="O67" s="68"/>
      <c r="P67" s="68">
        <v>100</v>
      </c>
      <c r="Q67" s="68"/>
      <c r="R67" s="68"/>
      <c r="S67" s="68"/>
      <c r="T67" s="68"/>
      <c r="U67" s="68"/>
      <c r="V67" s="68">
        <v>100</v>
      </c>
    </row>
    <row xmlns:x14ac="http://schemas.microsoft.com/office/spreadsheetml/2009/9/ac" r="68" s="176" customFormat="true" ht="12" x14ac:dyDescent="0.2">
      <c r="A68" s="174" t="s">
        <v>160</v>
      </c>
      <c r="B68" s="68">
        <v>2023</v>
      </c>
      <c r="C68" s="175" t="s">
        <v>1</v>
      </c>
      <c r="D68" s="68">
        <v>1588804.1819038391</v>
      </c>
      <c r="E68" s="68"/>
      <c r="F68" s="68"/>
      <c r="G68" s="68"/>
      <c r="H68" s="68"/>
      <c r="I68" s="68"/>
      <c r="J68" s="68">
        <v>100</v>
      </c>
      <c r="K68" s="68"/>
      <c r="L68" s="68"/>
      <c r="M68" s="68"/>
      <c r="N68" s="68"/>
      <c r="O68" s="68"/>
      <c r="P68" s="68">
        <v>100</v>
      </c>
      <c r="Q68" s="68"/>
      <c r="R68" s="68"/>
      <c r="S68" s="68"/>
      <c r="T68" s="68"/>
      <c r="U68" s="68"/>
      <c r="V68" s="68">
        <v>100</v>
      </c>
    </row>
    <row xmlns:x14ac="http://schemas.microsoft.com/office/spreadsheetml/2009/9/ac" r="69" s="176" customFormat="true" ht="12" x14ac:dyDescent="0.2">
      <c r="A69" s="174" t="s">
        <v>160</v>
      </c>
      <c r="B69" s="68">
        <v>2024</v>
      </c>
      <c r="C69" s="175" t="s">
        <v>1</v>
      </c>
      <c r="D69" s="68"/>
      <c r="E69" s="68"/>
      <c r="F69" s="68"/>
      <c r="G69" s="68"/>
      <c r="H69" s="68"/>
      <c r="I69" s="68"/>
      <c r="J69" s="68"/>
      <c r="K69" s="68"/>
      <c r="L69" s="68"/>
      <c r="M69" s="68"/>
      <c r="N69" s="68"/>
      <c r="O69" s="68"/>
      <c r="P69" s="68"/>
      <c r="Q69" s="68"/>
      <c r="R69" s="68"/>
      <c r="S69" s="68"/>
      <c r="T69" s="68"/>
      <c r="U69" s="68"/>
      <c r="V69" s="68"/>
    </row>
    <row xmlns:x14ac="http://schemas.microsoft.com/office/spreadsheetml/2009/9/ac" r="70" s="176" customFormat="true" ht="12" x14ac:dyDescent="0.2">
      <c r="A70" s="174" t="s">
        <v>160</v>
      </c>
      <c r="B70" s="68">
        <v>2025</v>
      </c>
      <c r="C70" s="175" t="s">
        <v>1</v>
      </c>
      <c r="D70" s="68"/>
      <c r="E70" s="68"/>
      <c r="F70" s="68"/>
      <c r="G70" s="68"/>
      <c r="H70" s="68"/>
      <c r="I70" s="68"/>
      <c r="J70" s="68"/>
      <c r="K70" s="68"/>
      <c r="L70" s="68"/>
      <c r="M70" s="68"/>
      <c r="N70" s="68"/>
      <c r="O70" s="68"/>
      <c r="P70" s="68"/>
      <c r="Q70" s="68"/>
      <c r="R70" s="68"/>
      <c r="S70" s="68"/>
      <c r="T70" s="68"/>
      <c r="U70" s="68"/>
      <c r="V70" s="68"/>
    </row>
    <row xmlns:x14ac="http://schemas.microsoft.com/office/spreadsheetml/2009/9/ac" r="71" s="176" customFormat="true" ht="12" x14ac:dyDescent="0.2">
      <c r="A71" s="174" t="s">
        <v>160</v>
      </c>
      <c r="B71" s="68">
        <v>2026</v>
      </c>
      <c r="C71" s="175" t="s">
        <v>1</v>
      </c>
      <c r="D71" s="68"/>
      <c r="E71" s="68"/>
      <c r="F71" s="68"/>
      <c r="G71" s="68"/>
      <c r="H71" s="68"/>
      <c r="I71" s="68"/>
      <c r="J71" s="68"/>
      <c r="K71" s="68"/>
      <c r="L71" s="68"/>
      <c r="M71" s="68"/>
      <c r="N71" s="68"/>
      <c r="O71" s="68"/>
      <c r="P71" s="68"/>
      <c r="Q71" s="68"/>
      <c r="R71" s="68"/>
      <c r="S71" s="68"/>
      <c r="T71" s="68"/>
      <c r="U71" s="68"/>
      <c r="V71" s="68"/>
    </row>
    <row xmlns:x14ac="http://schemas.microsoft.com/office/spreadsheetml/2009/9/ac" r="72" s="176" customFormat="true" ht="12" x14ac:dyDescent="0.2">
      <c r="A72" s="174" t="s">
        <v>160</v>
      </c>
      <c r="B72" s="68">
        <v>2027</v>
      </c>
      <c r="C72" s="175" t="s">
        <v>1</v>
      </c>
      <c r="D72" s="68"/>
      <c r="E72" s="68"/>
      <c r="F72" s="68"/>
      <c r="G72" s="68"/>
      <c r="H72" s="68"/>
      <c r="I72" s="68"/>
      <c r="J72" s="68"/>
      <c r="K72" s="68"/>
      <c r="L72" s="68"/>
      <c r="M72" s="68"/>
      <c r="N72" s="68"/>
      <c r="O72" s="68"/>
      <c r="P72" s="68"/>
      <c r="Q72" s="68"/>
      <c r="R72" s="68"/>
      <c r="S72" s="68"/>
      <c r="T72" s="68"/>
      <c r="U72" s="68"/>
      <c r="V72" s="68"/>
    </row>
    <row xmlns:x14ac="http://schemas.microsoft.com/office/spreadsheetml/2009/9/ac" r="73" s="176" customFormat="true" ht="12" x14ac:dyDescent="0.2">
      <c r="A73" s="174" t="s">
        <v>160</v>
      </c>
      <c r="B73" s="68">
        <v>2028</v>
      </c>
      <c r="C73" s="175" t="s">
        <v>1</v>
      </c>
      <c r="D73" s="68"/>
      <c r="E73" s="68"/>
      <c r="F73" s="68"/>
      <c r="G73" s="68"/>
      <c r="H73" s="68"/>
      <c r="I73" s="68"/>
      <c r="J73" s="68"/>
      <c r="K73" s="68"/>
      <c r="L73" s="68"/>
      <c r="M73" s="68"/>
      <c r="N73" s="68"/>
      <c r="O73" s="68"/>
      <c r="P73" s="68"/>
      <c r="Q73" s="68"/>
      <c r="R73" s="68"/>
      <c r="S73" s="68"/>
      <c r="T73" s="68"/>
      <c r="U73" s="68"/>
      <c r="V73" s="68"/>
    </row>
    <row xmlns:x14ac="http://schemas.microsoft.com/office/spreadsheetml/2009/9/ac" r="74" s="176" customFormat="true" ht="12" x14ac:dyDescent="0.2">
      <c r="A74" s="174" t="s">
        <v>160</v>
      </c>
      <c r="B74" s="68">
        <v>2029</v>
      </c>
      <c r="C74" s="175" t="s">
        <v>1</v>
      </c>
      <c r="D74" s="68"/>
      <c r="E74" s="68"/>
      <c r="F74" s="68"/>
      <c r="G74" s="68"/>
      <c r="H74" s="68"/>
      <c r="I74" s="68"/>
      <c r="J74" s="68"/>
      <c r="K74" s="68"/>
      <c r="L74" s="68"/>
      <c r="M74" s="68"/>
      <c r="N74" s="68"/>
      <c r="O74" s="68"/>
      <c r="P74" s="68"/>
      <c r="Q74" s="68"/>
      <c r="R74" s="68"/>
      <c r="S74" s="68"/>
      <c r="T74" s="68"/>
      <c r="U74" s="68"/>
      <c r="V74" s="68"/>
    </row>
    <row xmlns:x14ac="http://schemas.microsoft.com/office/spreadsheetml/2009/9/ac" r="75" s="176" customFormat="true" ht="12" x14ac:dyDescent="0.2">
      <c r="A75" s="174" t="s">
        <v>160</v>
      </c>
      <c r="B75" s="68">
        <v>2030</v>
      </c>
      <c r="C75" s="175" t="s">
        <v>1</v>
      </c>
      <c r="D75" s="68"/>
      <c r="E75" s="68"/>
      <c r="F75" s="68"/>
      <c r="G75" s="68"/>
      <c r="H75" s="68"/>
      <c r="I75" s="68"/>
      <c r="J75" s="68"/>
      <c r="K75" s="68"/>
      <c r="L75" s="68"/>
      <c r="M75" s="68"/>
      <c r="N75" s="68"/>
      <c r="O75" s="68"/>
      <c r="P75" s="68"/>
      <c r="Q75" s="68"/>
      <c r="R75" s="68"/>
      <c r="S75" s="68"/>
      <c r="T75" s="68"/>
      <c r="U75" s="68"/>
      <c r="V75" s="68"/>
    </row>
    <row xmlns:x14ac="http://schemas.microsoft.com/office/spreadsheetml/2009/9/ac" r="76" s="176" customFormat="true" ht="12" x14ac:dyDescent="0.2">
      <c r="A76" s="174" t="s">
        <v>160</v>
      </c>
      <c r="B76" s="68">
        <v>2000</v>
      </c>
      <c r="C76" s="175" t="s">
        <v>2</v>
      </c>
      <c r="D76" s="68">
        <v>179404.26</v>
      </c>
      <c r="E76" s="68"/>
      <c r="F76" s="68"/>
      <c r="G76" s="68"/>
      <c r="H76" s="68"/>
      <c r="I76" s="68"/>
      <c r="J76" s="68">
        <v>100</v>
      </c>
      <c r="K76" s="68"/>
      <c r="L76" s="68"/>
      <c r="M76" s="68"/>
      <c r="N76" s="68"/>
      <c r="O76" s="68"/>
      <c r="P76" s="68">
        <v>100</v>
      </c>
      <c r="Q76" s="68"/>
      <c r="R76" s="68"/>
      <c r="S76" s="68"/>
      <c r="T76" s="68"/>
      <c r="U76" s="68"/>
      <c r="V76" s="68">
        <v>100</v>
      </c>
    </row>
    <row xmlns:x14ac="http://schemas.microsoft.com/office/spreadsheetml/2009/9/ac" r="77" s="176" customFormat="true" ht="12" x14ac:dyDescent="0.2">
      <c r="A77" s="174" t="s">
        <v>160</v>
      </c>
      <c r="B77" s="68">
        <v>2001</v>
      </c>
      <c r="C77" s="175" t="s">
        <v>2</v>
      </c>
      <c r="D77" s="68">
        <v>181956.55994064329</v>
      </c>
      <c r="E77" s="68"/>
      <c r="F77" s="68"/>
      <c r="G77" s="68"/>
      <c r="H77" s="68"/>
      <c r="I77" s="68"/>
      <c r="J77" s="68">
        <v>100</v>
      </c>
      <c r="K77" s="68"/>
      <c r="L77" s="68"/>
      <c r="M77" s="68"/>
      <c r="N77" s="68"/>
      <c r="O77" s="68"/>
      <c r="P77" s="68">
        <v>100</v>
      </c>
      <c r="Q77" s="68"/>
      <c r="R77" s="68"/>
      <c r="S77" s="68"/>
      <c r="T77" s="68"/>
      <c r="U77" s="68"/>
      <c r="V77" s="68">
        <v>100</v>
      </c>
    </row>
    <row xmlns:x14ac="http://schemas.microsoft.com/office/spreadsheetml/2009/9/ac" r="78" s="176" customFormat="true" ht="12" x14ac:dyDescent="0.2">
      <c r="A78" s="174" t="s">
        <v>160</v>
      </c>
      <c r="B78" s="68">
        <v>2002</v>
      </c>
      <c r="C78" s="175" t="s">
        <v>2</v>
      </c>
      <c r="D78" s="68">
        <v>185782.73284263609</v>
      </c>
      <c r="E78" s="68"/>
      <c r="F78" s="68"/>
      <c r="G78" s="68"/>
      <c r="H78" s="68"/>
      <c r="I78" s="68"/>
      <c r="J78" s="68">
        <v>100</v>
      </c>
      <c r="K78" s="68"/>
      <c r="L78" s="68"/>
      <c r="M78" s="68"/>
      <c r="N78" s="68"/>
      <c r="O78" s="68"/>
      <c r="P78" s="68">
        <v>100</v>
      </c>
      <c r="Q78" s="68"/>
      <c r="R78" s="68"/>
      <c r="S78" s="68"/>
      <c r="T78" s="68"/>
      <c r="U78" s="68"/>
      <c r="V78" s="68">
        <v>100</v>
      </c>
    </row>
    <row xmlns:x14ac="http://schemas.microsoft.com/office/spreadsheetml/2009/9/ac" r="79" s="176" customFormat="true" ht="12" x14ac:dyDescent="0.2">
      <c r="A79" s="174" t="s">
        <v>160</v>
      </c>
      <c r="B79" s="68">
        <v>2003</v>
      </c>
      <c r="C79" s="175" t="s">
        <v>2</v>
      </c>
      <c r="D79" s="68">
        <v>189791.452684021</v>
      </c>
      <c r="E79" s="68"/>
      <c r="F79" s="68"/>
      <c r="G79" s="68"/>
      <c r="H79" s="68"/>
      <c r="I79" s="68"/>
      <c r="J79" s="68">
        <v>100</v>
      </c>
      <c r="K79" s="68"/>
      <c r="L79" s="68"/>
      <c r="M79" s="68"/>
      <c r="N79" s="68"/>
      <c r="O79" s="68"/>
      <c r="P79" s="68">
        <v>100</v>
      </c>
      <c r="Q79" s="68"/>
      <c r="R79" s="68"/>
      <c r="S79" s="68"/>
      <c r="T79" s="68"/>
      <c r="U79" s="68"/>
      <c r="V79" s="68">
        <v>100</v>
      </c>
    </row>
    <row xmlns:x14ac="http://schemas.microsoft.com/office/spreadsheetml/2009/9/ac" r="80" s="176" customFormat="true" ht="12" x14ac:dyDescent="0.2">
      <c r="A80" s="174" t="s">
        <v>160</v>
      </c>
      <c r="B80" s="68">
        <v>2004</v>
      </c>
      <c r="C80" s="175" t="s">
        <v>2</v>
      </c>
      <c r="D80" s="68">
        <v>192627.52221267699</v>
      </c>
      <c r="E80" s="68"/>
      <c r="F80" s="68"/>
      <c r="G80" s="68"/>
      <c r="H80" s="68"/>
      <c r="I80" s="68"/>
      <c r="J80" s="68">
        <v>100</v>
      </c>
      <c r="K80" s="68"/>
      <c r="L80" s="68"/>
      <c r="M80" s="68"/>
      <c r="N80" s="68"/>
      <c r="O80" s="68"/>
      <c r="P80" s="68">
        <v>100</v>
      </c>
      <c r="Q80" s="68"/>
      <c r="R80" s="68"/>
      <c r="S80" s="68"/>
      <c r="T80" s="68"/>
      <c r="U80" s="68"/>
      <c r="V80" s="68">
        <v>100</v>
      </c>
    </row>
    <row xmlns:x14ac="http://schemas.microsoft.com/office/spreadsheetml/2009/9/ac" r="81" s="176" customFormat="true" ht="12" x14ac:dyDescent="0.2">
      <c r="A81" s="174" t="s">
        <v>160</v>
      </c>
      <c r="B81" s="68">
        <v>2005</v>
      </c>
      <c r="C81" s="175" t="s">
        <v>2</v>
      </c>
      <c r="D81" s="68">
        <v>193482.05092514039</v>
      </c>
      <c r="E81" s="68"/>
      <c r="F81" s="68"/>
      <c r="G81" s="68"/>
      <c r="H81" s="68"/>
      <c r="I81" s="68"/>
      <c r="J81" s="68">
        <v>100</v>
      </c>
      <c r="K81" s="68"/>
      <c r="L81" s="68"/>
      <c r="M81" s="68"/>
      <c r="N81" s="68"/>
      <c r="O81" s="68"/>
      <c r="P81" s="68">
        <v>100</v>
      </c>
      <c r="Q81" s="68"/>
      <c r="R81" s="68"/>
      <c r="S81" s="68"/>
      <c r="T81" s="68"/>
      <c r="U81" s="68"/>
      <c r="V81" s="68">
        <v>100</v>
      </c>
    </row>
    <row xmlns:x14ac="http://schemas.microsoft.com/office/spreadsheetml/2009/9/ac" r="82" s="176" customFormat="true" ht="12" x14ac:dyDescent="0.2">
      <c r="A82" s="174" t="s">
        <v>160</v>
      </c>
      <c r="B82" s="68">
        <v>2006</v>
      </c>
      <c r="C82" s="175" t="s">
        <v>2</v>
      </c>
      <c r="D82" s="68">
        <v>191785.9071077728</v>
      </c>
      <c r="E82" s="68"/>
      <c r="F82" s="68"/>
      <c r="G82" s="68"/>
      <c r="H82" s="68"/>
      <c r="I82" s="68"/>
      <c r="J82" s="68">
        <v>100</v>
      </c>
      <c r="K82" s="68"/>
      <c r="L82" s="68"/>
      <c r="M82" s="68"/>
      <c r="N82" s="68"/>
      <c r="O82" s="68"/>
      <c r="P82" s="68">
        <v>100</v>
      </c>
      <c r="Q82" s="68"/>
      <c r="R82" s="68"/>
      <c r="S82" s="68"/>
      <c r="T82" s="68"/>
      <c r="U82" s="68"/>
      <c r="V82" s="68">
        <v>100</v>
      </c>
    </row>
    <row xmlns:x14ac="http://schemas.microsoft.com/office/spreadsheetml/2009/9/ac" r="83" s="176" customFormat="true" ht="12" x14ac:dyDescent="0.2">
      <c r="A83" s="174" t="s">
        <v>160</v>
      </c>
      <c r="B83" s="68">
        <v>2007</v>
      </c>
      <c r="C83" s="175" t="s">
        <v>2</v>
      </c>
      <c r="D83" s="68">
        <v>187725.2917346191</v>
      </c>
      <c r="E83" s="68"/>
      <c r="F83" s="68"/>
      <c r="G83" s="68"/>
      <c r="H83" s="68"/>
      <c r="I83" s="68"/>
      <c r="J83" s="68">
        <v>100</v>
      </c>
      <c r="K83" s="68"/>
      <c r="L83" s="68"/>
      <c r="M83" s="68"/>
      <c r="N83" s="68"/>
      <c r="O83" s="68"/>
      <c r="P83" s="68">
        <v>100</v>
      </c>
      <c r="Q83" s="68"/>
      <c r="R83" s="68"/>
      <c r="S83" s="68"/>
      <c r="T83" s="68"/>
      <c r="U83" s="68"/>
      <c r="V83" s="68">
        <v>100</v>
      </c>
    </row>
    <row xmlns:x14ac="http://schemas.microsoft.com/office/spreadsheetml/2009/9/ac" r="84" s="176" customFormat="true" ht="12" x14ac:dyDescent="0.2">
      <c r="A84" s="174" t="s">
        <v>160</v>
      </c>
      <c r="B84" s="68">
        <v>2008</v>
      </c>
      <c r="C84" s="175" t="s">
        <v>2</v>
      </c>
      <c r="D84" s="68">
        <v>183162.3692282105</v>
      </c>
      <c r="E84" s="68"/>
      <c r="F84" s="68"/>
      <c r="G84" s="68"/>
      <c r="H84" s="68"/>
      <c r="I84" s="68"/>
      <c r="J84" s="68">
        <v>100</v>
      </c>
      <c r="K84" s="68"/>
      <c r="L84" s="68"/>
      <c r="M84" s="68"/>
      <c r="N84" s="68"/>
      <c r="O84" s="68"/>
      <c r="P84" s="68">
        <v>100</v>
      </c>
      <c r="Q84" s="68"/>
      <c r="R84" s="68"/>
      <c r="S84" s="68"/>
      <c r="T84" s="68"/>
      <c r="U84" s="68"/>
      <c r="V84" s="68">
        <v>100</v>
      </c>
    </row>
    <row xmlns:x14ac="http://schemas.microsoft.com/office/spreadsheetml/2009/9/ac" r="85" s="176" customFormat="true" ht="12" x14ac:dyDescent="0.2">
      <c r="A85" s="174" t="s">
        <v>160</v>
      </c>
      <c r="B85" s="68">
        <v>2009</v>
      </c>
      <c r="C85" s="175" t="s">
        <v>2</v>
      </c>
      <c r="D85" s="68">
        <v>183693.11273162841</v>
      </c>
      <c r="E85" s="68"/>
      <c r="F85" s="68"/>
      <c r="G85" s="68"/>
      <c r="H85" s="68"/>
      <c r="I85" s="68"/>
      <c r="J85" s="68">
        <v>100</v>
      </c>
      <c r="K85" s="68"/>
      <c r="L85" s="68"/>
      <c r="M85" s="68"/>
      <c r="N85" s="68"/>
      <c r="O85" s="68"/>
      <c r="P85" s="68">
        <v>100</v>
      </c>
      <c r="Q85" s="68"/>
      <c r="R85" s="68"/>
      <c r="S85" s="68"/>
      <c r="T85" s="68"/>
      <c r="U85" s="68"/>
      <c r="V85" s="68">
        <v>100</v>
      </c>
    </row>
    <row xmlns:x14ac="http://schemas.microsoft.com/office/spreadsheetml/2009/9/ac" r="86" s="176" customFormat="true" ht="12" x14ac:dyDescent="0.2">
      <c r="A86" s="174" t="s">
        <v>160</v>
      </c>
      <c r="B86" s="68">
        <v>2010</v>
      </c>
      <c r="C86" s="175" t="s">
        <v>2</v>
      </c>
      <c r="D86" s="68">
        <v>183244.2203581238</v>
      </c>
      <c r="E86" s="68"/>
      <c r="F86" s="68"/>
      <c r="G86" s="68"/>
      <c r="H86" s="68"/>
      <c r="I86" s="68"/>
      <c r="J86" s="68">
        <v>100</v>
      </c>
      <c r="K86" s="68"/>
      <c r="L86" s="68"/>
      <c r="M86" s="68"/>
      <c r="N86" s="68"/>
      <c r="O86" s="68"/>
      <c r="P86" s="68">
        <v>100</v>
      </c>
      <c r="Q86" s="68"/>
      <c r="R86" s="68"/>
      <c r="S86" s="68"/>
      <c r="T86" s="68"/>
      <c r="U86" s="68"/>
      <c r="V86" s="68">
        <v>100</v>
      </c>
    </row>
    <row xmlns:x14ac="http://schemas.microsoft.com/office/spreadsheetml/2009/9/ac" r="87" s="176" customFormat="true" ht="12" x14ac:dyDescent="0.2">
      <c r="A87" s="174" t="s">
        <v>160</v>
      </c>
      <c r="B87" s="68">
        <v>2011</v>
      </c>
      <c r="C87" s="175" t="s">
        <v>2</v>
      </c>
      <c r="D87" s="68">
        <v>185884.9864168549</v>
      </c>
      <c r="E87" s="68"/>
      <c r="F87" s="68"/>
      <c r="G87" s="68"/>
      <c r="H87" s="68"/>
      <c r="I87" s="68"/>
      <c r="J87" s="68">
        <v>100</v>
      </c>
      <c r="K87" s="68"/>
      <c r="L87" s="68"/>
      <c r="M87" s="68"/>
      <c r="N87" s="68"/>
      <c r="O87" s="68"/>
      <c r="P87" s="68">
        <v>100</v>
      </c>
      <c r="Q87" s="68"/>
      <c r="R87" s="68"/>
      <c r="S87" s="68"/>
      <c r="T87" s="68"/>
      <c r="U87" s="68"/>
      <c r="V87" s="68">
        <v>100</v>
      </c>
    </row>
    <row xmlns:x14ac="http://schemas.microsoft.com/office/spreadsheetml/2009/9/ac" r="88" s="176" customFormat="true" ht="12" x14ac:dyDescent="0.2">
      <c r="A88" s="174" t="s">
        <v>160</v>
      </c>
      <c r="B88" s="68">
        <v>2012</v>
      </c>
      <c r="C88" s="175" t="s">
        <v>2</v>
      </c>
      <c r="D88" s="68">
        <v>191614.77460632319</v>
      </c>
      <c r="E88" s="68"/>
      <c r="F88" s="68"/>
      <c r="G88" s="68"/>
      <c r="H88" s="68"/>
      <c r="I88" s="68"/>
      <c r="J88" s="68">
        <v>100</v>
      </c>
      <c r="K88" s="68"/>
      <c r="L88" s="68"/>
      <c r="M88" s="68"/>
      <c r="N88" s="68"/>
      <c r="O88" s="68"/>
      <c r="P88" s="68">
        <v>100</v>
      </c>
      <c r="Q88" s="68"/>
      <c r="R88" s="68"/>
      <c r="S88" s="68"/>
      <c r="T88" s="68"/>
      <c r="U88" s="68"/>
      <c r="V88" s="68">
        <v>100</v>
      </c>
    </row>
    <row xmlns:x14ac="http://schemas.microsoft.com/office/spreadsheetml/2009/9/ac" r="89" s="176" customFormat="true" ht="12" x14ac:dyDescent="0.2">
      <c r="A89" s="174" t="s">
        <v>160</v>
      </c>
      <c r="B89" s="68">
        <v>2013</v>
      </c>
      <c r="C89" s="175" t="s">
        <v>2</v>
      </c>
      <c r="D89" s="68">
        <v>199059.37087417601</v>
      </c>
      <c r="E89" s="68"/>
      <c r="F89" s="68"/>
      <c r="G89" s="68"/>
      <c r="H89" s="68"/>
      <c r="I89" s="68"/>
      <c r="J89" s="68">
        <v>100</v>
      </c>
      <c r="K89" s="68"/>
      <c r="L89" s="68"/>
      <c r="M89" s="68"/>
      <c r="N89" s="68"/>
      <c r="O89" s="68"/>
      <c r="P89" s="68">
        <v>100</v>
      </c>
      <c r="Q89" s="68"/>
      <c r="R89" s="68"/>
      <c r="S89" s="68"/>
      <c r="T89" s="68"/>
      <c r="U89" s="68"/>
      <c r="V89" s="68">
        <v>100</v>
      </c>
    </row>
    <row xmlns:x14ac="http://schemas.microsoft.com/office/spreadsheetml/2009/9/ac" r="90" s="176" customFormat="true" ht="12" x14ac:dyDescent="0.2">
      <c r="A90" s="174" t="s">
        <v>160</v>
      </c>
      <c r="B90" s="68">
        <v>2014</v>
      </c>
      <c r="C90" s="175" t="s">
        <v>2</v>
      </c>
      <c r="D90" s="68">
        <v>210209.76833305359</v>
      </c>
      <c r="E90" s="68"/>
      <c r="F90" s="68"/>
      <c r="G90" s="68"/>
      <c r="H90" s="68"/>
      <c r="I90" s="68"/>
      <c r="J90" s="68">
        <v>100</v>
      </c>
      <c r="K90" s="68"/>
      <c r="L90" s="68"/>
      <c r="M90" s="68"/>
      <c r="N90" s="68"/>
      <c r="O90" s="68"/>
      <c r="P90" s="68">
        <v>100</v>
      </c>
      <c r="Q90" s="68"/>
      <c r="R90" s="68"/>
      <c r="S90" s="68"/>
      <c r="T90" s="68"/>
      <c r="U90" s="68"/>
      <c r="V90" s="68">
        <v>100</v>
      </c>
    </row>
    <row xmlns:x14ac="http://schemas.microsoft.com/office/spreadsheetml/2009/9/ac" r="91" s="176" customFormat="true" ht="12" x14ac:dyDescent="0.2">
      <c r="A91" s="174" t="s">
        <v>160</v>
      </c>
      <c r="B91" s="68">
        <v>2015</v>
      </c>
      <c r="C91" s="175" t="s">
        <v>2</v>
      </c>
      <c r="D91" s="68">
        <v>217278.23237075811</v>
      </c>
      <c r="E91" s="68"/>
      <c r="F91" s="68"/>
      <c r="G91" s="68"/>
      <c r="H91" s="68"/>
      <c r="I91" s="68"/>
      <c r="J91" s="68">
        <v>100</v>
      </c>
      <c r="K91" s="68"/>
      <c r="L91" s="68"/>
      <c r="M91" s="68"/>
      <c r="N91" s="68"/>
      <c r="O91" s="68"/>
      <c r="P91" s="68">
        <v>100</v>
      </c>
      <c r="Q91" s="68"/>
      <c r="R91" s="68"/>
      <c r="S91" s="68"/>
      <c r="T91" s="68"/>
      <c r="U91" s="68"/>
      <c r="V91" s="68">
        <v>100</v>
      </c>
    </row>
    <row xmlns:x14ac="http://schemas.microsoft.com/office/spreadsheetml/2009/9/ac" r="92" s="176" customFormat="true" ht="12" x14ac:dyDescent="0.2">
      <c r="A92" s="174" t="s">
        <v>160</v>
      </c>
      <c r="B92" s="68">
        <v>2016</v>
      </c>
      <c r="C92" s="175" t="s">
        <v>2</v>
      </c>
      <c r="D92" s="68">
        <v>219738.53281669621</v>
      </c>
      <c r="E92" s="68"/>
      <c r="F92" s="68"/>
      <c r="G92" s="68"/>
      <c r="H92" s="68"/>
      <c r="I92" s="68"/>
      <c r="J92" s="68">
        <v>100</v>
      </c>
      <c r="K92" s="68"/>
      <c r="L92" s="68"/>
      <c r="M92" s="68"/>
      <c r="N92" s="68"/>
      <c r="O92" s="68"/>
      <c r="P92" s="68">
        <v>100</v>
      </c>
      <c r="Q92" s="68"/>
      <c r="R92" s="68"/>
      <c r="S92" s="68"/>
      <c r="T92" s="68"/>
      <c r="U92" s="68"/>
      <c r="V92" s="68">
        <v>100</v>
      </c>
    </row>
    <row xmlns:x14ac="http://schemas.microsoft.com/office/spreadsheetml/2009/9/ac" r="93" s="176" customFormat="true" ht="12" x14ac:dyDescent="0.2">
      <c r="A93" s="174" t="s">
        <v>160</v>
      </c>
      <c r="B93" s="68">
        <v>2017</v>
      </c>
      <c r="C93" s="175" t="s">
        <v>2</v>
      </c>
      <c r="D93" s="68">
        <v>219494.21693084721</v>
      </c>
      <c r="E93" s="68"/>
      <c r="F93" s="68"/>
      <c r="G93" s="68"/>
      <c r="H93" s="68"/>
      <c r="I93" s="68"/>
      <c r="J93" s="68">
        <v>100</v>
      </c>
      <c r="K93" s="68"/>
      <c r="L93" s="68"/>
      <c r="M93" s="68"/>
      <c r="N93" s="68"/>
      <c r="O93" s="68"/>
      <c r="P93" s="68">
        <v>100</v>
      </c>
      <c r="Q93" s="68"/>
      <c r="R93" s="68"/>
      <c r="S93" s="68"/>
      <c r="T93" s="68"/>
      <c r="U93" s="68"/>
      <c r="V93" s="68">
        <v>100</v>
      </c>
    </row>
    <row xmlns:x14ac="http://schemas.microsoft.com/office/spreadsheetml/2009/9/ac" r="94" s="176" customFormat="true" ht="12" x14ac:dyDescent="0.2">
      <c r="A94" s="174" t="s">
        <v>160</v>
      </c>
      <c r="B94" s="68">
        <v>2018</v>
      </c>
      <c r="C94" s="175" t="s">
        <v>2</v>
      </c>
      <c r="D94" s="68">
        <v>216927.78745300291</v>
      </c>
      <c r="E94" s="68"/>
      <c r="F94" s="68"/>
      <c r="G94" s="68"/>
      <c r="H94" s="68"/>
      <c r="I94" s="68"/>
      <c r="J94" s="68">
        <v>100</v>
      </c>
      <c r="K94" s="68"/>
      <c r="L94" s="68"/>
      <c r="M94" s="68"/>
      <c r="N94" s="68"/>
      <c r="O94" s="68"/>
      <c r="P94" s="68">
        <v>100</v>
      </c>
      <c r="Q94" s="68"/>
      <c r="R94" s="68"/>
      <c r="S94" s="68"/>
      <c r="T94" s="68"/>
      <c r="U94" s="68"/>
      <c r="V94" s="68">
        <v>100</v>
      </c>
    </row>
    <row xmlns:x14ac="http://schemas.microsoft.com/office/spreadsheetml/2009/9/ac" r="95" s="176" customFormat="true" ht="12" x14ac:dyDescent="0.2">
      <c r="A95" s="174" t="s">
        <v>160</v>
      </c>
      <c r="B95" s="68">
        <v>2019</v>
      </c>
      <c r="C95" s="175" t="s">
        <v>2</v>
      </c>
      <c r="D95" s="68">
        <v>213076.1974677277</v>
      </c>
      <c r="E95" s="68"/>
      <c r="F95" s="68"/>
      <c r="G95" s="68"/>
      <c r="H95" s="68"/>
      <c r="I95" s="68"/>
      <c r="J95" s="68">
        <v>100</v>
      </c>
      <c r="K95" s="68"/>
      <c r="L95" s="68"/>
      <c r="M95" s="68"/>
      <c r="N95" s="68"/>
      <c r="O95" s="68"/>
      <c r="P95" s="68">
        <v>100</v>
      </c>
      <c r="Q95" s="68"/>
      <c r="R95" s="68"/>
      <c r="S95" s="68"/>
      <c r="T95" s="68"/>
      <c r="U95" s="68"/>
      <c r="V95" s="68">
        <v>100</v>
      </c>
    </row>
    <row xmlns:x14ac="http://schemas.microsoft.com/office/spreadsheetml/2009/9/ac" r="96" s="176" customFormat="true" ht="12" x14ac:dyDescent="0.2">
      <c r="A96" s="174" t="s">
        <v>160</v>
      </c>
      <c r="B96" s="68">
        <v>2020</v>
      </c>
      <c r="C96" s="175" t="s">
        <v>2</v>
      </c>
      <c r="D96" s="68">
        <v>208053.67442001341</v>
      </c>
      <c r="E96" s="68"/>
      <c r="F96" s="68"/>
      <c r="G96" s="68"/>
      <c r="H96" s="68"/>
      <c r="I96" s="68"/>
      <c r="J96" s="68">
        <v>100</v>
      </c>
      <c r="K96" s="68"/>
      <c r="L96" s="68"/>
      <c r="M96" s="68"/>
      <c r="N96" s="68"/>
      <c r="O96" s="68"/>
      <c r="P96" s="68">
        <v>100</v>
      </c>
      <c r="Q96" s="68"/>
      <c r="R96" s="68"/>
      <c r="S96" s="68"/>
      <c r="T96" s="68"/>
      <c r="U96" s="68"/>
      <c r="V96" s="68">
        <v>100</v>
      </c>
    </row>
    <row xmlns:x14ac="http://schemas.microsoft.com/office/spreadsheetml/2009/9/ac" r="97" s="176" customFormat="true" ht="12" x14ac:dyDescent="0.2">
      <c r="A97" s="174" t="s">
        <v>160</v>
      </c>
      <c r="B97" s="68">
        <v>2021</v>
      </c>
      <c r="C97" s="175" t="s">
        <v>2</v>
      </c>
      <c r="D97" s="68">
        <v>201138.12562866209</v>
      </c>
      <c r="E97" s="68"/>
      <c r="F97" s="68"/>
      <c r="G97" s="68"/>
      <c r="H97" s="68"/>
      <c r="I97" s="68"/>
      <c r="J97" s="68">
        <v>100</v>
      </c>
      <c r="K97" s="68"/>
      <c r="L97" s="68"/>
      <c r="M97" s="68"/>
      <c r="N97" s="68"/>
      <c r="O97" s="68"/>
      <c r="P97" s="68">
        <v>100</v>
      </c>
      <c r="Q97" s="68"/>
      <c r="R97" s="68"/>
      <c r="S97" s="68"/>
      <c r="T97" s="68"/>
      <c r="U97" s="68"/>
      <c r="V97" s="68">
        <v>100</v>
      </c>
    </row>
    <row xmlns:x14ac="http://schemas.microsoft.com/office/spreadsheetml/2009/9/ac" r="98" s="176" customFormat="true" ht="12" x14ac:dyDescent="0.2">
      <c r="A98" s="174" t="s">
        <v>160</v>
      </c>
      <c r="B98" s="68">
        <v>2022</v>
      </c>
      <c r="C98" s="175" t="s">
        <v>2</v>
      </c>
      <c r="D98" s="68">
        <v>192871.96430305479</v>
      </c>
      <c r="E98" s="68"/>
      <c r="F98" s="68"/>
      <c r="G98" s="68"/>
      <c r="H98" s="68"/>
      <c r="I98" s="68"/>
      <c r="J98" s="68">
        <v>100</v>
      </c>
      <c r="K98" s="68"/>
      <c r="L98" s="68"/>
      <c r="M98" s="68"/>
      <c r="N98" s="68"/>
      <c r="O98" s="68"/>
      <c r="P98" s="68">
        <v>100</v>
      </c>
      <c r="Q98" s="68"/>
      <c r="R98" s="68"/>
      <c r="S98" s="68"/>
      <c r="T98" s="68"/>
      <c r="U98" s="68"/>
      <c r="V98" s="68">
        <v>100</v>
      </c>
    </row>
    <row xmlns:x14ac="http://schemas.microsoft.com/office/spreadsheetml/2009/9/ac" r="99" s="176" customFormat="true" ht="12" x14ac:dyDescent="0.2">
      <c r="A99" s="174" t="s">
        <v>160</v>
      </c>
      <c r="B99" s="68">
        <v>2023</v>
      </c>
      <c r="C99" s="175" t="s">
        <v>2</v>
      </c>
      <c r="D99" s="68">
        <v>187745.81809616089</v>
      </c>
      <c r="E99" s="68"/>
      <c r="F99" s="68"/>
      <c r="G99" s="68"/>
      <c r="H99" s="68"/>
      <c r="I99" s="68"/>
      <c r="J99" s="68">
        <v>100</v>
      </c>
      <c r="K99" s="68"/>
      <c r="L99" s="68"/>
      <c r="M99" s="68"/>
      <c r="N99" s="68"/>
      <c r="O99" s="68"/>
      <c r="P99" s="68">
        <v>100</v>
      </c>
      <c r="Q99" s="68"/>
      <c r="R99" s="68"/>
      <c r="S99" s="68"/>
      <c r="T99" s="68"/>
      <c r="U99" s="68"/>
      <c r="V99" s="68">
        <v>100</v>
      </c>
    </row>
    <row xmlns:x14ac="http://schemas.microsoft.com/office/spreadsheetml/2009/9/ac" r="100" s="176" customFormat="true" ht="12" x14ac:dyDescent="0.2">
      <c r="A100" s="174" t="s">
        <v>160</v>
      </c>
      <c r="B100" s="68">
        <v>2024</v>
      </c>
      <c r="C100" s="175" t="s">
        <v>2</v>
      </c>
      <c r="D100" s="68"/>
      <c r="E100" s="68"/>
      <c r="F100" s="68"/>
      <c r="G100" s="68"/>
      <c r="H100" s="68"/>
      <c r="I100" s="68"/>
      <c r="J100" s="68"/>
      <c r="K100" s="68"/>
      <c r="L100" s="68"/>
      <c r="M100" s="68"/>
      <c r="N100" s="68"/>
      <c r="O100" s="68"/>
      <c r="P100" s="68"/>
      <c r="Q100" s="68"/>
      <c r="R100" s="68"/>
      <c r="S100" s="68"/>
      <c r="T100" s="68"/>
      <c r="U100" s="68"/>
      <c r="V100" s="68"/>
    </row>
    <row xmlns:x14ac="http://schemas.microsoft.com/office/spreadsheetml/2009/9/ac" r="101" s="176" customFormat="true" ht="12" x14ac:dyDescent="0.2">
      <c r="A101" s="174" t="s">
        <v>160</v>
      </c>
      <c r="B101" s="68">
        <v>2025</v>
      </c>
      <c r="C101" s="175" t="s">
        <v>2</v>
      </c>
      <c r="D101" s="68"/>
      <c r="E101" s="68"/>
      <c r="F101" s="68"/>
      <c r="G101" s="68"/>
      <c r="H101" s="68"/>
      <c r="I101" s="68"/>
      <c r="J101" s="68"/>
      <c r="K101" s="68"/>
      <c r="L101" s="68"/>
      <c r="M101" s="68"/>
      <c r="N101" s="68"/>
      <c r="O101" s="68"/>
      <c r="P101" s="68"/>
      <c r="Q101" s="68"/>
      <c r="R101" s="68"/>
      <c r="S101" s="68"/>
      <c r="T101" s="68"/>
      <c r="U101" s="68"/>
      <c r="V101" s="68"/>
    </row>
    <row xmlns:x14ac="http://schemas.microsoft.com/office/spreadsheetml/2009/9/ac" r="102" s="176" customFormat="true" ht="12" x14ac:dyDescent="0.2">
      <c r="A102" s="174" t="s">
        <v>160</v>
      </c>
      <c r="B102" s="68">
        <v>2026</v>
      </c>
      <c r="C102" s="175" t="s">
        <v>2</v>
      </c>
      <c r="D102" s="68"/>
      <c r="E102" s="68"/>
      <c r="F102" s="68"/>
      <c r="G102" s="68"/>
      <c r="H102" s="68"/>
      <c r="I102" s="68"/>
      <c r="J102" s="68"/>
      <c r="K102" s="68"/>
      <c r="L102" s="68"/>
      <c r="M102" s="68"/>
      <c r="N102" s="68"/>
      <c r="O102" s="68"/>
      <c r="P102" s="68"/>
      <c r="Q102" s="68"/>
      <c r="R102" s="68"/>
      <c r="S102" s="68"/>
      <c r="T102" s="68"/>
      <c r="U102" s="68"/>
      <c r="V102" s="68"/>
    </row>
    <row xmlns:x14ac="http://schemas.microsoft.com/office/spreadsheetml/2009/9/ac" r="103" s="176" customFormat="true" ht="12" x14ac:dyDescent="0.2">
      <c r="A103" s="174" t="s">
        <v>160</v>
      </c>
      <c r="B103" s="68">
        <v>2027</v>
      </c>
      <c r="C103" s="175" t="s">
        <v>2</v>
      </c>
      <c r="D103" s="68"/>
      <c r="E103" s="68"/>
      <c r="F103" s="68"/>
      <c r="G103" s="68"/>
      <c r="H103" s="68"/>
      <c r="I103" s="68"/>
      <c r="J103" s="68"/>
      <c r="K103" s="68"/>
      <c r="L103" s="68"/>
      <c r="M103" s="68"/>
      <c r="N103" s="68"/>
      <c r="O103" s="68"/>
      <c r="P103" s="68"/>
      <c r="Q103" s="68"/>
      <c r="R103" s="68"/>
      <c r="S103" s="68"/>
      <c r="T103" s="68"/>
      <c r="U103" s="68"/>
      <c r="V103" s="68"/>
    </row>
    <row xmlns:x14ac="http://schemas.microsoft.com/office/spreadsheetml/2009/9/ac" r="104" s="176" customFormat="true" ht="12" x14ac:dyDescent="0.2">
      <c r="A104" s="174" t="s">
        <v>160</v>
      </c>
      <c r="B104" s="68">
        <v>2028</v>
      </c>
      <c r="C104" s="175" t="s">
        <v>2</v>
      </c>
      <c r="D104" s="68"/>
      <c r="E104" s="68"/>
      <c r="F104" s="68"/>
      <c r="G104" s="68"/>
      <c r="H104" s="68"/>
      <c r="I104" s="68"/>
      <c r="J104" s="68"/>
      <c r="K104" s="68"/>
      <c r="L104" s="68"/>
      <c r="M104" s="68"/>
      <c r="N104" s="68"/>
      <c r="O104" s="68"/>
      <c r="P104" s="68"/>
      <c r="Q104" s="68"/>
      <c r="R104" s="68"/>
      <c r="S104" s="68"/>
      <c r="T104" s="68"/>
      <c r="U104" s="68"/>
      <c r="V104" s="68"/>
    </row>
    <row xmlns:x14ac="http://schemas.microsoft.com/office/spreadsheetml/2009/9/ac" r="105" s="176" customFormat="true" ht="12" x14ac:dyDescent="0.2">
      <c r="A105" s="174" t="s">
        <v>160</v>
      </c>
      <c r="B105" s="68">
        <v>2029</v>
      </c>
      <c r="C105" s="175" t="s">
        <v>2</v>
      </c>
      <c r="D105" s="68"/>
      <c r="E105" s="68"/>
      <c r="F105" s="68"/>
      <c r="G105" s="68"/>
      <c r="H105" s="68"/>
      <c r="I105" s="68"/>
      <c r="J105" s="68"/>
      <c r="K105" s="68"/>
      <c r="L105" s="68"/>
      <c r="M105" s="68"/>
      <c r="N105" s="68"/>
      <c r="O105" s="68"/>
      <c r="P105" s="68"/>
      <c r="Q105" s="68"/>
      <c r="R105" s="68"/>
      <c r="S105" s="68"/>
      <c r="T105" s="68"/>
      <c r="U105" s="68"/>
      <c r="V105" s="68"/>
    </row>
    <row xmlns:x14ac="http://schemas.microsoft.com/office/spreadsheetml/2009/9/ac" r="106" s="176" customFormat="true" ht="12" x14ac:dyDescent="0.2">
      <c r="A106" s="174" t="s">
        <v>160</v>
      </c>
      <c r="B106" s="68">
        <v>2030</v>
      </c>
      <c r="C106" s="175" t="s">
        <v>2</v>
      </c>
      <c r="D106" s="68"/>
      <c r="E106" s="68"/>
      <c r="F106" s="68"/>
      <c r="G106" s="68"/>
      <c r="H106" s="68"/>
      <c r="I106" s="68"/>
      <c r="J106" s="68"/>
      <c r="K106" s="68"/>
      <c r="L106" s="68"/>
      <c r="M106" s="68"/>
      <c r="N106" s="68"/>
      <c r="O106" s="68"/>
      <c r="P106" s="68"/>
      <c r="Q106" s="68"/>
      <c r="R106" s="68"/>
      <c r="S106" s="68"/>
      <c r="T106" s="68"/>
      <c r="U106" s="68"/>
      <c r="V106" s="68"/>
    </row>
    <row xmlns:x14ac="http://schemas.microsoft.com/office/spreadsheetml/2009/9/ac" r="107" s="176" customFormat="true" ht="12" x14ac:dyDescent="0.2">
      <c r="A107" s="174" t="s">
        <v>160</v>
      </c>
      <c r="B107" s="68">
        <v>2000</v>
      </c>
      <c r="C107" s="175" t="s">
        <v>16</v>
      </c>
      <c r="D107" s="68">
        <v>269725</v>
      </c>
      <c r="E107" s="68"/>
      <c r="F107" s="68"/>
      <c r="G107" s="68"/>
      <c r="H107" s="68"/>
      <c r="I107" s="68"/>
      <c r="J107" s="68">
        <v>100</v>
      </c>
      <c r="K107" s="68">
        <v>99.5</v>
      </c>
      <c r="L107" s="68"/>
      <c r="M107" s="68"/>
      <c r="N107" s="68"/>
      <c r="O107" s="68"/>
      <c r="P107" s="68">
        <v>100</v>
      </c>
      <c r="Q107" s="68"/>
      <c r="R107" s="68"/>
      <c r="S107" s="68"/>
      <c r="T107" s="68"/>
      <c r="U107" s="68"/>
      <c r="V107" s="68">
        <v>100</v>
      </c>
    </row>
    <row xmlns:x14ac="http://schemas.microsoft.com/office/spreadsheetml/2009/9/ac" r="108" s="176" customFormat="true" ht="12" x14ac:dyDescent="0.2">
      <c r="A108" s="174" t="s">
        <v>160</v>
      </c>
      <c r="B108" s="68">
        <v>2001</v>
      </c>
      <c r="C108" s="175" t="s">
        <v>16</v>
      </c>
      <c r="D108" s="68">
        <v>267288</v>
      </c>
      <c r="E108" s="68"/>
      <c r="F108" s="68"/>
      <c r="G108" s="68"/>
      <c r="H108" s="68"/>
      <c r="I108" s="68"/>
      <c r="J108" s="68">
        <v>100</v>
      </c>
      <c r="K108" s="68">
        <v>99.5</v>
      </c>
      <c r="L108" s="68"/>
      <c r="M108" s="68"/>
      <c r="N108" s="68"/>
      <c r="O108" s="68"/>
      <c r="P108" s="68">
        <v>100</v>
      </c>
      <c r="Q108" s="68"/>
      <c r="R108" s="68"/>
      <c r="S108" s="68"/>
      <c r="T108" s="68"/>
      <c r="U108" s="68"/>
      <c r="V108" s="68">
        <v>100</v>
      </c>
    </row>
    <row xmlns:x14ac="http://schemas.microsoft.com/office/spreadsheetml/2009/9/ac" r="109" s="176" customFormat="true" ht="12" x14ac:dyDescent="0.2">
      <c r="A109" s="174" t="s">
        <v>160</v>
      </c>
      <c r="B109" s="68">
        <v>2002</v>
      </c>
      <c r="C109" s="175" t="s">
        <v>16</v>
      </c>
      <c r="D109" s="68">
        <v>265426</v>
      </c>
      <c r="E109" s="68"/>
      <c r="F109" s="68"/>
      <c r="G109" s="68"/>
      <c r="H109" s="68"/>
      <c r="I109" s="68"/>
      <c r="J109" s="68">
        <v>100</v>
      </c>
      <c r="K109" s="68">
        <v>99.5</v>
      </c>
      <c r="L109" s="68"/>
      <c r="M109" s="68"/>
      <c r="N109" s="68"/>
      <c r="O109" s="68"/>
      <c r="P109" s="68">
        <v>100</v>
      </c>
      <c r="Q109" s="68"/>
      <c r="R109" s="68"/>
      <c r="S109" s="68"/>
      <c r="T109" s="68"/>
      <c r="U109" s="68"/>
      <c r="V109" s="68">
        <v>100</v>
      </c>
    </row>
    <row xmlns:x14ac="http://schemas.microsoft.com/office/spreadsheetml/2009/9/ac" r="110" s="176" customFormat="true" ht="12" x14ac:dyDescent="0.2">
      <c r="A110" s="174" t="s">
        <v>160</v>
      </c>
      <c r="B110" s="68">
        <v>2003</v>
      </c>
      <c r="C110" s="177" t="s">
        <v>16</v>
      </c>
      <c r="D110" s="68">
        <v>262001</v>
      </c>
      <c r="E110" s="68"/>
      <c r="F110" s="68"/>
      <c r="G110" s="68"/>
      <c r="H110" s="68"/>
      <c r="I110" s="68"/>
      <c r="J110" s="68">
        <v>100</v>
      </c>
      <c r="K110" s="68">
        <v>99.5</v>
      </c>
      <c r="L110" s="68"/>
      <c r="M110" s="68"/>
      <c r="N110" s="68"/>
      <c r="O110" s="68"/>
      <c r="P110" s="68">
        <v>100</v>
      </c>
      <c r="Q110" s="68"/>
      <c r="R110" s="68"/>
      <c r="S110" s="68"/>
      <c r="T110" s="68"/>
      <c r="U110" s="68"/>
      <c r="V110" s="68">
        <v>100</v>
      </c>
      <c r="W110" s="178"/>
      <c r="X110" s="178"/>
      <c r="Y110" s="178"/>
      <c r="Z110" s="178"/>
      <c r="AA110" s="178"/>
      <c r="AB110" s="178"/>
      <c r="AC110" s="178"/>
      <c r="AD110" s="178"/>
      <c r="AE110" s="178"/>
    </row>
    <row xmlns:x14ac="http://schemas.microsoft.com/office/spreadsheetml/2009/9/ac" r="111" s="176" customFormat="true" ht="12" x14ac:dyDescent="0.2">
      <c r="A111" s="174" t="s">
        <v>160</v>
      </c>
      <c r="B111" s="68">
        <v>2004</v>
      </c>
      <c r="C111" s="177" t="s">
        <v>16</v>
      </c>
      <c r="D111" s="68">
        <v>260649</v>
      </c>
      <c r="E111" s="68"/>
      <c r="F111" s="68"/>
      <c r="G111" s="68"/>
      <c r="H111" s="68"/>
      <c r="I111" s="68"/>
      <c r="J111" s="68">
        <v>100</v>
      </c>
      <c r="K111" s="68">
        <v>99.5</v>
      </c>
      <c r="L111" s="68"/>
      <c r="M111" s="68"/>
      <c r="N111" s="68"/>
      <c r="O111" s="68"/>
      <c r="P111" s="68">
        <v>100</v>
      </c>
      <c r="Q111" s="68"/>
      <c r="R111" s="68"/>
      <c r="S111" s="68"/>
      <c r="T111" s="68"/>
      <c r="U111" s="68"/>
      <c r="V111" s="68">
        <v>100</v>
      </c>
      <c r="W111" s="178"/>
      <c r="X111" s="178"/>
      <c r="Y111" s="178"/>
      <c r="Z111" s="178"/>
      <c r="AA111" s="178"/>
      <c r="AB111" s="178"/>
      <c r="AC111" s="178"/>
      <c r="AD111" s="178"/>
      <c r="AE111" s="178"/>
    </row>
    <row xmlns:x14ac="http://schemas.microsoft.com/office/spreadsheetml/2009/9/ac" r="112" s="176" customFormat="true" ht="12" x14ac:dyDescent="0.2">
      <c r="A112" s="174" t="s">
        <v>160</v>
      </c>
      <c r="B112" s="68">
        <v>2005</v>
      </c>
      <c r="C112" s="177" t="s">
        <v>16</v>
      </c>
      <c r="D112" s="68">
        <v>260154</v>
      </c>
      <c r="E112" s="68"/>
      <c r="F112" s="68"/>
      <c r="G112" s="68"/>
      <c r="H112" s="68"/>
      <c r="I112" s="68"/>
      <c r="J112" s="68">
        <v>100</v>
      </c>
      <c r="K112" s="68">
        <v>99.5</v>
      </c>
      <c r="L112" s="68"/>
      <c r="M112" s="68"/>
      <c r="N112" s="68"/>
      <c r="O112" s="68"/>
      <c r="P112" s="68">
        <v>100</v>
      </c>
      <c r="Q112" s="68"/>
      <c r="R112" s="68"/>
      <c r="S112" s="68"/>
      <c r="T112" s="68"/>
      <c r="U112" s="68"/>
      <c r="V112" s="68">
        <v>100</v>
      </c>
      <c r="W112" s="178"/>
      <c r="X112" s="178"/>
      <c r="Y112" s="178"/>
      <c r="Z112" s="178"/>
      <c r="AA112" s="178"/>
      <c r="AB112" s="178"/>
      <c r="AC112" s="178"/>
      <c r="AD112" s="178"/>
      <c r="AE112" s="178"/>
    </row>
    <row xmlns:x14ac="http://schemas.microsoft.com/office/spreadsheetml/2009/9/ac" r="113" s="176" customFormat="true" ht="12" x14ac:dyDescent="0.2">
      <c r="A113" s="174" t="s">
        <v>160</v>
      </c>
      <c r="B113" s="68">
        <v>2006</v>
      </c>
      <c r="C113" s="177" t="s">
        <v>16</v>
      </c>
      <c r="D113" s="68">
        <v>259320</v>
      </c>
      <c r="E113" s="68"/>
      <c r="F113" s="68"/>
      <c r="G113" s="68"/>
      <c r="H113" s="68"/>
      <c r="I113" s="68"/>
      <c r="J113" s="68">
        <v>100</v>
      </c>
      <c r="K113" s="68">
        <v>99.5</v>
      </c>
      <c r="L113" s="68"/>
      <c r="M113" s="68"/>
      <c r="N113" s="68"/>
      <c r="O113" s="68"/>
      <c r="P113" s="68">
        <v>100</v>
      </c>
      <c r="Q113" s="68"/>
      <c r="R113" s="68"/>
      <c r="S113" s="68"/>
      <c r="T113" s="68"/>
      <c r="U113" s="68"/>
      <c r="V113" s="68">
        <v>100</v>
      </c>
      <c r="W113" s="178"/>
      <c r="X113" s="178"/>
      <c r="Y113" s="178"/>
      <c r="Z113" s="178"/>
      <c r="AA113" s="178"/>
      <c r="AB113" s="178"/>
      <c r="AC113" s="178"/>
      <c r="AD113" s="178"/>
      <c r="AE113" s="178"/>
    </row>
    <row xmlns:x14ac="http://schemas.microsoft.com/office/spreadsheetml/2009/9/ac" r="114" s="176" customFormat="true" ht="12" x14ac:dyDescent="0.2">
      <c r="A114" s="174" t="s">
        <v>160</v>
      </c>
      <c r="B114" s="68">
        <v>2007</v>
      </c>
      <c r="C114" s="177" t="s">
        <v>16</v>
      </c>
      <c r="D114" s="68">
        <v>259262</v>
      </c>
      <c r="E114" s="68"/>
      <c r="F114" s="68"/>
      <c r="G114" s="68"/>
      <c r="H114" s="68"/>
      <c r="I114" s="68"/>
      <c r="J114" s="68">
        <v>100</v>
      </c>
      <c r="K114" s="68">
        <v>99.5</v>
      </c>
      <c r="L114" s="68"/>
      <c r="M114" s="68"/>
      <c r="N114" s="68"/>
      <c r="O114" s="68"/>
      <c r="P114" s="68">
        <v>100</v>
      </c>
      <c r="Q114" s="68"/>
      <c r="R114" s="68"/>
      <c r="S114" s="68"/>
      <c r="T114" s="68"/>
      <c r="U114" s="68"/>
      <c r="V114" s="68">
        <v>100</v>
      </c>
      <c r="W114" s="178"/>
      <c r="X114" s="178"/>
      <c r="Y114" s="178"/>
      <c r="Z114" s="178"/>
      <c r="AA114" s="178"/>
      <c r="AB114" s="178"/>
      <c r="AC114" s="178"/>
      <c r="AD114" s="178"/>
      <c r="AE114" s="178"/>
    </row>
    <row xmlns:x14ac="http://schemas.microsoft.com/office/spreadsheetml/2009/9/ac" r="115" s="176" customFormat="true" ht="12" x14ac:dyDescent="0.2">
      <c r="A115" s="174" t="s">
        <v>160</v>
      </c>
      <c r="B115" s="68">
        <v>2008</v>
      </c>
      <c r="C115" s="177" t="s">
        <v>16</v>
      </c>
      <c r="D115" s="68">
        <v>257947</v>
      </c>
      <c r="E115" s="68"/>
      <c r="F115" s="68"/>
      <c r="G115" s="68"/>
      <c r="H115" s="68"/>
      <c r="I115" s="68"/>
      <c r="J115" s="68">
        <v>100</v>
      </c>
      <c r="K115" s="68">
        <v>99.5</v>
      </c>
      <c r="L115" s="68"/>
      <c r="M115" s="68"/>
      <c r="N115" s="68"/>
      <c r="O115" s="68"/>
      <c r="P115" s="68">
        <v>100</v>
      </c>
      <c r="Q115" s="68"/>
      <c r="R115" s="68"/>
      <c r="S115" s="68"/>
      <c r="T115" s="68"/>
      <c r="U115" s="68"/>
      <c r="V115" s="68">
        <v>100</v>
      </c>
      <c r="W115" s="178"/>
      <c r="X115" s="178"/>
      <c r="Y115" s="178"/>
      <c r="Z115" s="178"/>
      <c r="AA115" s="178"/>
      <c r="AB115" s="178"/>
      <c r="AC115" s="178"/>
      <c r="AD115" s="178"/>
      <c r="AE115" s="178"/>
    </row>
    <row xmlns:x14ac="http://schemas.microsoft.com/office/spreadsheetml/2009/9/ac" r="116" s="176" customFormat="true" ht="12" x14ac:dyDescent="0.2">
      <c r="A116" s="174" t="s">
        <v>160</v>
      </c>
      <c r="B116" s="68">
        <v>2009</v>
      </c>
      <c r="C116" s="179" t="s">
        <v>16</v>
      </c>
      <c r="D116" s="68">
        <v>254429</v>
      </c>
      <c r="E116" s="68"/>
      <c r="F116" s="68"/>
      <c r="G116" s="68"/>
      <c r="H116" s="68"/>
      <c r="I116" s="68"/>
      <c r="J116" s="68">
        <v>100</v>
      </c>
      <c r="K116" s="68">
        <v>99.5</v>
      </c>
      <c r="L116" s="68"/>
      <c r="M116" s="68"/>
      <c r="N116" s="68"/>
      <c r="O116" s="68"/>
      <c r="P116" s="68">
        <v>100</v>
      </c>
      <c r="Q116" s="68"/>
      <c r="R116" s="68"/>
      <c r="S116" s="68"/>
      <c r="T116" s="68"/>
      <c r="U116" s="68"/>
      <c r="V116" s="68">
        <v>100</v>
      </c>
      <c r="W116" s="179"/>
      <c r="X116" s="179"/>
      <c r="Y116" s="179"/>
      <c r="Z116" s="179"/>
      <c r="AA116" s="179"/>
      <c r="AB116" s="179"/>
      <c r="AC116" s="179"/>
    </row>
    <row xmlns:x14ac="http://schemas.microsoft.com/office/spreadsheetml/2009/9/ac" r="117" s="176" customFormat="true" ht="12" x14ac:dyDescent="0.2">
      <c r="A117" s="174" t="s">
        <v>160</v>
      </c>
      <c r="B117" s="68">
        <v>2010</v>
      </c>
      <c r="C117" s="179" t="s">
        <v>16</v>
      </c>
      <c r="D117" s="68">
        <v>251360</v>
      </c>
      <c r="E117" s="68"/>
      <c r="F117" s="68"/>
      <c r="G117" s="68"/>
      <c r="H117" s="68"/>
      <c r="I117" s="68"/>
      <c r="J117" s="68">
        <v>100</v>
      </c>
      <c r="K117" s="68">
        <v>99.5</v>
      </c>
      <c r="L117" s="68"/>
      <c r="M117" s="68"/>
      <c r="N117" s="68"/>
      <c r="O117" s="68"/>
      <c r="P117" s="68">
        <v>100</v>
      </c>
      <c r="Q117" s="68"/>
      <c r="R117" s="68"/>
      <c r="S117" s="68"/>
      <c r="T117" s="68"/>
      <c r="U117" s="68"/>
      <c r="V117" s="68">
        <v>100</v>
      </c>
      <c r="W117" s="179"/>
      <c r="X117" s="179"/>
      <c r="Y117" s="179"/>
      <c r="Z117" s="179"/>
      <c r="AA117" s="179"/>
      <c r="AB117" s="179"/>
      <c r="AC117" s="179"/>
    </row>
    <row xmlns:x14ac="http://schemas.microsoft.com/office/spreadsheetml/2009/9/ac" r="118" s="176" customFormat="true" ht="12" x14ac:dyDescent="0.2">
      <c r="A118" s="174" t="s">
        <v>160</v>
      </c>
      <c r="B118" s="68">
        <v>2011</v>
      </c>
      <c r="C118" s="179" t="s">
        <v>16</v>
      </c>
      <c r="D118" s="68">
        <v>247215</v>
      </c>
      <c r="E118" s="68"/>
      <c r="F118" s="68"/>
      <c r="G118" s="68"/>
      <c r="H118" s="68"/>
      <c r="I118" s="68"/>
      <c r="J118" s="68">
        <v>100</v>
      </c>
      <c r="K118" s="68">
        <v>99.5</v>
      </c>
      <c r="L118" s="68"/>
      <c r="M118" s="68"/>
      <c r="N118" s="68"/>
      <c r="O118" s="68"/>
      <c r="P118" s="68">
        <v>100</v>
      </c>
      <c r="Q118" s="68"/>
      <c r="R118" s="68"/>
      <c r="S118" s="68"/>
      <c r="T118" s="68"/>
      <c r="U118" s="68"/>
      <c r="V118" s="68">
        <v>100</v>
      </c>
      <c r="W118" s="179"/>
      <c r="X118" s="179"/>
      <c r="Y118" s="179"/>
      <c r="Z118" s="179"/>
      <c r="AA118" s="179"/>
      <c r="AB118" s="179"/>
      <c r="AC118" s="179"/>
      <c r="AD118" s="179"/>
    </row>
    <row xmlns:x14ac="http://schemas.microsoft.com/office/spreadsheetml/2009/9/ac" r="119" s="176" customFormat="true" ht="12" x14ac:dyDescent="0.2">
      <c r="A119" s="174" t="s">
        <v>160</v>
      </c>
      <c r="B119" s="68">
        <v>2012</v>
      </c>
      <c r="C119" s="179" t="s">
        <v>16</v>
      </c>
      <c r="D119" s="68">
        <v>246665</v>
      </c>
      <c r="E119" s="68"/>
      <c r="F119" s="68"/>
      <c r="G119" s="68"/>
      <c r="H119" s="68"/>
      <c r="I119" s="68"/>
      <c r="J119" s="68">
        <v>100</v>
      </c>
      <c r="K119" s="68">
        <v>99.5</v>
      </c>
      <c r="L119" s="68"/>
      <c r="M119" s="68"/>
      <c r="N119" s="68"/>
      <c r="O119" s="68"/>
      <c r="P119" s="68">
        <v>100</v>
      </c>
      <c r="Q119" s="68"/>
      <c r="R119" s="68"/>
      <c r="S119" s="68"/>
      <c r="T119" s="68"/>
      <c r="U119" s="68"/>
      <c r="V119" s="68">
        <v>100</v>
      </c>
      <c r="W119" s="179"/>
      <c r="X119" s="179"/>
      <c r="Y119" s="179"/>
      <c r="Z119" s="179"/>
      <c r="AA119" s="179"/>
      <c r="AB119" s="179"/>
      <c r="AC119" s="179"/>
      <c r="AD119" s="179"/>
    </row>
    <row xmlns:x14ac="http://schemas.microsoft.com/office/spreadsheetml/2009/9/ac" r="120" s="176" customFormat="true" ht="12" x14ac:dyDescent="0.2">
      <c r="A120" s="174" t="s">
        <v>160</v>
      </c>
      <c r="B120" s="68">
        <v>2013</v>
      </c>
      <c r="C120" s="179" t="s">
        <v>16</v>
      </c>
      <c r="D120" s="68">
        <v>253871</v>
      </c>
      <c r="E120" s="68">
        <v>82</v>
      </c>
      <c r="F120" s="68">
        <v>59.95</v>
      </c>
      <c r="G120" s="68">
        <v>57.2</v>
      </c>
      <c r="H120" s="68">
        <v>2.75</v>
      </c>
      <c r="I120" s="68">
        <v>40.049999999999997</v>
      </c>
      <c r="J120" s="68">
        <v>0</v>
      </c>
      <c r="K120" s="68">
        <v>99.5</v>
      </c>
      <c r="L120" s="68">
        <v>99</v>
      </c>
      <c r="M120" s="68">
        <v>91.6</v>
      </c>
      <c r="N120" s="68">
        <v>7.4000000000000057</v>
      </c>
      <c r="O120" s="68">
        <v>1</v>
      </c>
      <c r="P120" s="68">
        <v>0</v>
      </c>
      <c r="Q120" s="68">
        <v>97.9</v>
      </c>
      <c r="R120" s="68">
        <v>96</v>
      </c>
      <c r="S120" s="68">
        <v>34</v>
      </c>
      <c r="T120" s="68">
        <v>62</v>
      </c>
      <c r="U120" s="68">
        <v>4</v>
      </c>
      <c r="V120" s="68">
        <v>0</v>
      </c>
      <c r="W120" s="179"/>
      <c r="X120" s="179"/>
      <c r="Y120" s="179"/>
      <c r="Z120" s="179"/>
      <c r="AA120" s="179"/>
      <c r="AB120" s="179"/>
      <c r="AC120" s="179"/>
      <c r="AD120" s="179"/>
    </row>
    <row xmlns:x14ac="http://schemas.microsoft.com/office/spreadsheetml/2009/9/ac" r="121" s="176" customFormat="true" ht="12" x14ac:dyDescent="0.2">
      <c r="A121" s="174" t="s">
        <v>160</v>
      </c>
      <c r="B121" s="68">
        <v>2014</v>
      </c>
      <c r="C121" s="179" t="s">
        <v>16</v>
      </c>
      <c r="D121" s="68">
        <v>293809</v>
      </c>
      <c r="E121" s="68">
        <v>82</v>
      </c>
      <c r="F121" s="68">
        <v>59.95</v>
      </c>
      <c r="G121" s="68">
        <v>57.2</v>
      </c>
      <c r="H121" s="68">
        <v>2.75</v>
      </c>
      <c r="I121" s="68">
        <v>40.049999999999997</v>
      </c>
      <c r="J121" s="68">
        <v>0</v>
      </c>
      <c r="K121" s="68">
        <v>99.5</v>
      </c>
      <c r="L121" s="68">
        <v>99</v>
      </c>
      <c r="M121" s="68">
        <v>91.6</v>
      </c>
      <c r="N121" s="68">
        <v>7.4000000000000057</v>
      </c>
      <c r="O121" s="68">
        <v>1</v>
      </c>
      <c r="P121" s="68">
        <v>0</v>
      </c>
      <c r="Q121" s="68">
        <v>97.9</v>
      </c>
      <c r="R121" s="68">
        <v>96</v>
      </c>
      <c r="S121" s="68">
        <v>34</v>
      </c>
      <c r="T121" s="68">
        <v>62</v>
      </c>
      <c r="U121" s="68">
        <v>4</v>
      </c>
      <c r="V121" s="68">
        <v>0</v>
      </c>
      <c r="W121" s="179"/>
      <c r="X121" s="179"/>
      <c r="Y121" s="179"/>
      <c r="Z121" s="179"/>
      <c r="AA121" s="179"/>
      <c r="AB121" s="179"/>
      <c r="AC121" s="179"/>
      <c r="AD121" s="179"/>
    </row>
    <row xmlns:x14ac="http://schemas.microsoft.com/office/spreadsheetml/2009/9/ac" r="122" s="176" customFormat="true" ht="12" x14ac:dyDescent="0.2">
      <c r="A122" s="174" t="s">
        <v>160</v>
      </c>
      <c r="B122" s="68">
        <v>2015</v>
      </c>
      <c r="C122" s="179" t="s">
        <v>16</v>
      </c>
      <c r="D122" s="68">
        <v>316229</v>
      </c>
      <c r="E122" s="68">
        <v>82</v>
      </c>
      <c r="F122" s="68">
        <v>59.95</v>
      </c>
      <c r="G122" s="68">
        <v>57.2</v>
      </c>
      <c r="H122" s="68">
        <v>2.75</v>
      </c>
      <c r="I122" s="68">
        <v>40.049999999999997</v>
      </c>
      <c r="J122" s="68">
        <v>0</v>
      </c>
      <c r="K122" s="68">
        <v>99.5</v>
      </c>
      <c r="L122" s="68">
        <v>99</v>
      </c>
      <c r="M122" s="68">
        <v>91.6</v>
      </c>
      <c r="N122" s="68">
        <v>7.4000000000000057</v>
      </c>
      <c r="O122" s="68">
        <v>1</v>
      </c>
      <c r="P122" s="68">
        <v>0</v>
      </c>
      <c r="Q122" s="68">
        <v>97.9</v>
      </c>
      <c r="R122" s="68">
        <v>96</v>
      </c>
      <c r="S122" s="68">
        <v>34</v>
      </c>
      <c r="T122" s="68">
        <v>62</v>
      </c>
      <c r="U122" s="68">
        <v>4</v>
      </c>
      <c r="V122" s="68">
        <v>0</v>
      </c>
      <c r="W122" s="179"/>
      <c r="X122" s="179"/>
      <c r="Y122" s="179"/>
      <c r="Z122" s="179"/>
      <c r="AA122" s="179"/>
      <c r="AB122" s="179"/>
      <c r="AC122" s="179"/>
      <c r="AD122" s="179"/>
    </row>
    <row xmlns:x14ac="http://schemas.microsoft.com/office/spreadsheetml/2009/9/ac" r="123" s="176" customFormat="true" ht="12" x14ac:dyDescent="0.2">
      <c r="A123" s="174" t="s">
        <v>160</v>
      </c>
      <c r="B123" s="68">
        <v>2016</v>
      </c>
      <c r="C123" s="179" t="s">
        <v>16</v>
      </c>
      <c r="D123" s="68">
        <v>328424</v>
      </c>
      <c r="E123" s="68">
        <v>82</v>
      </c>
      <c r="F123" s="68">
        <v>59.95</v>
      </c>
      <c r="G123" s="68">
        <v>57.2</v>
      </c>
      <c r="H123" s="68">
        <v>2.75</v>
      </c>
      <c r="I123" s="68">
        <v>40.049999999999997</v>
      </c>
      <c r="J123" s="68">
        <v>0</v>
      </c>
      <c r="K123" s="68">
        <v>99.5</v>
      </c>
      <c r="L123" s="68">
        <v>99</v>
      </c>
      <c r="M123" s="68">
        <v>91.6</v>
      </c>
      <c r="N123" s="68">
        <v>7.4000000000000057</v>
      </c>
      <c r="O123" s="68">
        <v>1</v>
      </c>
      <c r="P123" s="68">
        <v>0</v>
      </c>
      <c r="Q123" s="68">
        <v>97.9</v>
      </c>
      <c r="R123" s="68">
        <v>96</v>
      </c>
      <c r="S123" s="68">
        <v>34</v>
      </c>
      <c r="T123" s="68">
        <v>62</v>
      </c>
      <c r="U123" s="68">
        <v>4</v>
      </c>
      <c r="V123" s="68">
        <v>0</v>
      </c>
      <c r="W123" s="179"/>
      <c r="X123" s="179"/>
      <c r="Y123" s="179"/>
      <c r="Z123" s="179"/>
      <c r="AA123" s="179"/>
      <c r="AB123" s="179"/>
      <c r="AC123" s="179"/>
      <c r="AD123" s="179"/>
    </row>
    <row xmlns:x14ac="http://schemas.microsoft.com/office/spreadsheetml/2009/9/ac" r="124" s="176" customFormat="true" ht="12" x14ac:dyDescent="0.2">
      <c r="A124" s="174" t="s">
        <v>160</v>
      </c>
      <c r="B124" s="68">
        <v>2017</v>
      </c>
      <c r="C124" s="179" t="s">
        <v>16</v>
      </c>
      <c r="D124" s="68">
        <v>336581</v>
      </c>
      <c r="E124" s="68">
        <v>82</v>
      </c>
      <c r="F124" s="68">
        <v>59.95</v>
      </c>
      <c r="G124" s="68">
        <v>57.2</v>
      </c>
      <c r="H124" s="68">
        <v>2.75</v>
      </c>
      <c r="I124" s="68">
        <v>40.049999999999997</v>
      </c>
      <c r="J124" s="68">
        <v>0</v>
      </c>
      <c r="K124" s="68">
        <v>99.5</v>
      </c>
      <c r="L124" s="68">
        <v>99</v>
      </c>
      <c r="M124" s="68">
        <v>91.6</v>
      </c>
      <c r="N124" s="68">
        <v>7.4000000000000057</v>
      </c>
      <c r="O124" s="68">
        <v>1</v>
      </c>
      <c r="P124" s="68">
        <v>0</v>
      </c>
      <c r="Q124" s="68">
        <v>97.9</v>
      </c>
      <c r="R124" s="68">
        <v>96</v>
      </c>
      <c r="S124" s="68">
        <v>34</v>
      </c>
      <c r="T124" s="68">
        <v>62</v>
      </c>
      <c r="U124" s="68">
        <v>4</v>
      </c>
      <c r="V124" s="68">
        <v>0</v>
      </c>
      <c r="W124" s="179"/>
      <c r="X124" s="179"/>
      <c r="Y124" s="179"/>
      <c r="Z124" s="179"/>
      <c r="AA124" s="179"/>
      <c r="AB124" s="179"/>
      <c r="AC124" s="179"/>
      <c r="AD124" s="179"/>
    </row>
    <row xmlns:x14ac="http://schemas.microsoft.com/office/spreadsheetml/2009/9/ac" r="125" s="176" customFormat="true" ht="12" x14ac:dyDescent="0.2">
      <c r="A125" s="174" t="s">
        <v>160</v>
      </c>
      <c r="B125" s="68">
        <v>2018</v>
      </c>
      <c r="C125" s="179" t="s">
        <v>16</v>
      </c>
      <c r="D125" s="68">
        <v>339532</v>
      </c>
      <c r="E125" s="68">
        <v>82</v>
      </c>
      <c r="F125" s="68">
        <v>59.95</v>
      </c>
      <c r="G125" s="68">
        <v>57.2</v>
      </c>
      <c r="H125" s="68">
        <v>2.75</v>
      </c>
      <c r="I125" s="68">
        <v>40.049999999999997</v>
      </c>
      <c r="J125" s="68">
        <v>0</v>
      </c>
      <c r="K125" s="68">
        <v>99.5</v>
      </c>
      <c r="L125" s="68">
        <v>99</v>
      </c>
      <c r="M125" s="68">
        <v>91.6</v>
      </c>
      <c r="N125" s="68">
        <v>7.4000000000000057</v>
      </c>
      <c r="O125" s="68">
        <v>1</v>
      </c>
      <c r="P125" s="68">
        <v>0</v>
      </c>
      <c r="Q125" s="68">
        <v>97.9</v>
      </c>
      <c r="R125" s="68">
        <v>96</v>
      </c>
      <c r="S125" s="68">
        <v>34</v>
      </c>
      <c r="T125" s="68">
        <v>62</v>
      </c>
      <c r="U125" s="68">
        <v>4</v>
      </c>
      <c r="V125" s="68">
        <v>0</v>
      </c>
      <c r="W125" s="179"/>
      <c r="X125" s="179"/>
      <c r="Y125" s="179"/>
      <c r="Z125" s="179"/>
      <c r="AA125" s="179"/>
      <c r="AB125" s="179"/>
      <c r="AC125" s="179"/>
      <c r="AD125" s="179"/>
    </row>
    <row xmlns:x14ac="http://schemas.microsoft.com/office/spreadsheetml/2009/9/ac" r="126" s="176" customFormat="true" ht="12" x14ac:dyDescent="0.2">
      <c r="A126" s="174" t="s">
        <v>160</v>
      </c>
      <c r="B126" s="68">
        <v>2019</v>
      </c>
      <c r="C126" s="179" t="s">
        <v>16</v>
      </c>
      <c r="D126" s="68">
        <v>336426</v>
      </c>
      <c r="E126" s="68">
        <v>82</v>
      </c>
      <c r="F126" s="68">
        <v>59.95</v>
      </c>
      <c r="G126" s="68">
        <v>57.2</v>
      </c>
      <c r="H126" s="68">
        <v>2.75</v>
      </c>
      <c r="I126" s="68">
        <v>40.049999999999997</v>
      </c>
      <c r="J126" s="68">
        <v>0</v>
      </c>
      <c r="K126" s="68">
        <v>99.5</v>
      </c>
      <c r="L126" s="68">
        <v>99</v>
      </c>
      <c r="M126" s="68">
        <v>91.6</v>
      </c>
      <c r="N126" s="68">
        <v>7.4000000000000057</v>
      </c>
      <c r="O126" s="68">
        <v>1</v>
      </c>
      <c r="P126" s="68">
        <v>0</v>
      </c>
      <c r="Q126" s="68">
        <v>97.9</v>
      </c>
      <c r="R126" s="68">
        <v>96</v>
      </c>
      <c r="S126" s="68">
        <v>34</v>
      </c>
      <c r="T126" s="68">
        <v>62</v>
      </c>
      <c r="U126" s="68">
        <v>4</v>
      </c>
      <c r="V126" s="68">
        <v>0</v>
      </c>
      <c r="W126" s="179"/>
      <c r="X126" s="179"/>
      <c r="Y126" s="179"/>
      <c r="Z126" s="179"/>
      <c r="AA126" s="179"/>
      <c r="AB126" s="179"/>
      <c r="AC126" s="179"/>
      <c r="AD126" s="179"/>
    </row>
    <row xmlns:x14ac="http://schemas.microsoft.com/office/spreadsheetml/2009/9/ac" r="127" s="176" customFormat="true" ht="12" x14ac:dyDescent="0.2">
      <c r="A127" s="174" t="s">
        <v>160</v>
      </c>
      <c r="B127" s="68">
        <v>2020</v>
      </c>
      <c r="C127" s="179" t="s">
        <v>16</v>
      </c>
      <c r="D127" s="68">
        <v>325325</v>
      </c>
      <c r="E127" s="68">
        <v>82</v>
      </c>
      <c r="F127" s="68">
        <v>59.95</v>
      </c>
      <c r="G127" s="68">
        <v>57.2</v>
      </c>
      <c r="H127" s="68">
        <v>2.75</v>
      </c>
      <c r="I127" s="68">
        <v>40.049999999999997</v>
      </c>
      <c r="J127" s="68">
        <v>0</v>
      </c>
      <c r="K127" s="68">
        <v>99.5</v>
      </c>
      <c r="L127" s="68">
        <v>99</v>
      </c>
      <c r="M127" s="68">
        <v>91.6</v>
      </c>
      <c r="N127" s="68">
        <v>7.4000000000000057</v>
      </c>
      <c r="O127" s="68">
        <v>1</v>
      </c>
      <c r="P127" s="68">
        <v>0</v>
      </c>
      <c r="Q127" s="68">
        <v>97.9</v>
      </c>
      <c r="R127" s="68">
        <v>96</v>
      </c>
      <c r="S127" s="68">
        <v>34</v>
      </c>
      <c r="T127" s="68">
        <v>62</v>
      </c>
      <c r="U127" s="68">
        <v>4</v>
      </c>
      <c r="V127" s="68">
        <v>0</v>
      </c>
      <c r="W127" s="179"/>
      <c r="X127" s="179"/>
      <c r="Y127" s="179"/>
      <c r="Z127" s="179"/>
      <c r="AA127" s="179"/>
      <c r="AB127" s="179"/>
      <c r="AC127" s="179"/>
      <c r="AD127" s="179"/>
    </row>
    <row xmlns:x14ac="http://schemas.microsoft.com/office/spreadsheetml/2009/9/ac" r="128" s="176" customFormat="true" ht="12" x14ac:dyDescent="0.2">
      <c r="A128" s="179" t="s">
        <v>160</v>
      </c>
      <c r="B128" s="68">
        <v>2021</v>
      </c>
      <c r="C128" s="179" t="s">
        <v>16</v>
      </c>
      <c r="D128" s="68">
        <v>308367</v>
      </c>
      <c r="E128" s="68">
        <v>82</v>
      </c>
      <c r="F128" s="68">
        <v>59.95</v>
      </c>
      <c r="G128" s="68">
        <v>57.2</v>
      </c>
      <c r="H128" s="68">
        <v>2.75</v>
      </c>
      <c r="I128" s="68">
        <v>40.049999999999997</v>
      </c>
      <c r="J128" s="68">
        <v>0</v>
      </c>
      <c r="K128" s="68">
        <v>99.5</v>
      </c>
      <c r="L128" s="68">
        <v>99</v>
      </c>
      <c r="M128" s="68">
        <v>91.6</v>
      </c>
      <c r="N128" s="68">
        <v>7.4000000000000057</v>
      </c>
      <c r="O128" s="68">
        <v>1</v>
      </c>
      <c r="P128" s="68">
        <v>0</v>
      </c>
      <c r="Q128" s="68">
        <v>97.9</v>
      </c>
      <c r="R128" s="68">
        <v>96</v>
      </c>
      <c r="S128" s="68">
        <v>34</v>
      </c>
      <c r="T128" s="68">
        <v>62</v>
      </c>
      <c r="U128" s="68">
        <v>4</v>
      </c>
      <c r="V128" s="68">
        <v>0</v>
      </c>
      <c r="W128" s="179"/>
      <c r="X128" s="179"/>
      <c r="Y128" s="179"/>
      <c r="Z128" s="179"/>
      <c r="AA128" s="179"/>
      <c r="AB128" s="179"/>
      <c r="AC128" s="179"/>
      <c r="AD128" s="179"/>
    </row>
    <row xmlns:x14ac="http://schemas.microsoft.com/office/spreadsheetml/2009/9/ac" r="129" s="176" customFormat="true" ht="12" x14ac:dyDescent="0.2">
      <c r="A129" s="179" t="s">
        <v>160</v>
      </c>
      <c r="B129" s="68">
        <v>2022</v>
      </c>
      <c r="C129" s="179" t="s">
        <v>16</v>
      </c>
      <c r="D129" s="68">
        <v>287381</v>
      </c>
      <c r="E129" s="68"/>
      <c r="F129" s="68"/>
      <c r="G129" s="68"/>
      <c r="H129" s="68"/>
      <c r="I129" s="68"/>
      <c r="J129" s="68">
        <v>100</v>
      </c>
      <c r="K129" s="68">
        <v>99.5</v>
      </c>
      <c r="L129" s="68"/>
      <c r="M129" s="68"/>
      <c r="N129" s="68"/>
      <c r="O129" s="68"/>
      <c r="P129" s="68">
        <v>100</v>
      </c>
      <c r="Q129" s="68"/>
      <c r="R129" s="68"/>
      <c r="S129" s="68"/>
      <c r="T129" s="68"/>
      <c r="U129" s="68"/>
      <c r="V129" s="68">
        <v>100</v>
      </c>
      <c r="W129" s="179"/>
      <c r="X129" s="179"/>
      <c r="Y129" s="179"/>
      <c r="Z129" s="179"/>
      <c r="AA129" s="179"/>
      <c r="AB129" s="179"/>
      <c r="AC129" s="179"/>
      <c r="AD129" s="179"/>
    </row>
    <row xmlns:x14ac="http://schemas.microsoft.com/office/spreadsheetml/2009/9/ac" r="130" s="176" customFormat="true" ht="12" x14ac:dyDescent="0.2">
      <c r="A130" s="179" t="s">
        <v>160</v>
      </c>
      <c r="B130" s="68">
        <v>2023</v>
      </c>
      <c r="C130" s="179" t="s">
        <v>16</v>
      </c>
      <c r="D130" s="68">
        <v>322678</v>
      </c>
      <c r="E130" s="68"/>
      <c r="F130" s="68"/>
      <c r="G130" s="68"/>
      <c r="H130" s="68"/>
      <c r="I130" s="68"/>
      <c r="J130" s="68">
        <v>100</v>
      </c>
      <c r="K130" s="68">
        <v>99.5</v>
      </c>
      <c r="L130" s="68"/>
      <c r="M130" s="68"/>
      <c r="N130" s="68"/>
      <c r="O130" s="68"/>
      <c r="P130" s="68">
        <v>100</v>
      </c>
      <c r="Q130" s="68"/>
      <c r="R130" s="68"/>
      <c r="S130" s="68"/>
      <c r="T130" s="68"/>
      <c r="U130" s="68"/>
      <c r="V130" s="68">
        <v>100</v>
      </c>
      <c r="W130" s="179"/>
      <c r="X130" s="179"/>
      <c r="Y130" s="179"/>
      <c r="Z130" s="179"/>
      <c r="AA130" s="179"/>
      <c r="AB130" s="179"/>
      <c r="AC130" s="179"/>
      <c r="AD130" s="179"/>
    </row>
    <row xmlns:x14ac="http://schemas.microsoft.com/office/spreadsheetml/2009/9/ac" r="131" s="176" customFormat="true" ht="12" x14ac:dyDescent="0.2">
      <c r="A131" s="179" t="s">
        <v>160</v>
      </c>
      <c r="B131" s="68">
        <v>2024</v>
      </c>
      <c r="C131" s="179" t="s">
        <v>16</v>
      </c>
      <c r="D131" s="68"/>
      <c r="E131" s="68"/>
      <c r="F131" s="68"/>
      <c r="G131" s="68"/>
      <c r="H131" s="68"/>
      <c r="I131" s="68"/>
      <c r="J131" s="68"/>
      <c r="K131" s="68"/>
      <c r="L131" s="68"/>
      <c r="M131" s="68"/>
      <c r="N131" s="68"/>
      <c r="O131" s="68"/>
      <c r="P131" s="68"/>
      <c r="Q131" s="68"/>
      <c r="R131" s="68"/>
      <c r="S131" s="68"/>
      <c r="T131" s="68"/>
      <c r="U131" s="68"/>
      <c r="V131" s="68"/>
      <c r="W131" s="179"/>
      <c r="X131" s="179"/>
      <c r="Y131" s="179"/>
      <c r="Z131" s="179"/>
      <c r="AA131" s="179"/>
      <c r="AB131" s="179"/>
      <c r="AC131" s="179"/>
      <c r="AD131" s="179"/>
    </row>
    <row xmlns:x14ac="http://schemas.microsoft.com/office/spreadsheetml/2009/9/ac" r="132" s="176" customFormat="true" ht="12" x14ac:dyDescent="0.2">
      <c r="A132" s="179" t="s">
        <v>160</v>
      </c>
      <c r="B132" s="68">
        <v>2025</v>
      </c>
      <c r="C132" s="179" t="s">
        <v>16</v>
      </c>
      <c r="D132" s="68"/>
      <c r="E132" s="68"/>
      <c r="F132" s="68"/>
      <c r="G132" s="68"/>
      <c r="H132" s="68"/>
      <c r="I132" s="68"/>
      <c r="J132" s="68"/>
      <c r="K132" s="68"/>
      <c r="L132" s="68"/>
      <c r="M132" s="68"/>
      <c r="N132" s="68"/>
      <c r="O132" s="68"/>
      <c r="P132" s="68"/>
      <c r="Q132" s="68"/>
      <c r="R132" s="68"/>
      <c r="S132" s="68"/>
      <c r="T132" s="68"/>
      <c r="U132" s="68"/>
      <c r="V132" s="68"/>
      <c r="W132" s="179"/>
      <c r="X132" s="179"/>
      <c r="Y132" s="179"/>
      <c r="Z132" s="179"/>
      <c r="AA132" s="179"/>
      <c r="AB132" s="179"/>
      <c r="AC132" s="179"/>
      <c r="AD132" s="179"/>
    </row>
    <row xmlns:x14ac="http://schemas.microsoft.com/office/spreadsheetml/2009/9/ac" r="133" s="176" customFormat="true" ht="12" x14ac:dyDescent="0.2">
      <c r="A133" s="179" t="s">
        <v>160</v>
      </c>
      <c r="B133" s="68">
        <v>2026</v>
      </c>
      <c r="C133" s="179" t="s">
        <v>16</v>
      </c>
      <c r="D133" s="68"/>
      <c r="E133" s="68"/>
      <c r="F133" s="68"/>
      <c r="G133" s="68"/>
      <c r="H133" s="68"/>
      <c r="I133" s="68"/>
      <c r="J133" s="68"/>
      <c r="K133" s="68"/>
      <c r="L133" s="68"/>
      <c r="M133" s="68"/>
      <c r="N133" s="68"/>
      <c r="O133" s="68"/>
      <c r="P133" s="68"/>
      <c r="Q133" s="68"/>
      <c r="R133" s="68"/>
      <c r="S133" s="68"/>
      <c r="T133" s="68"/>
      <c r="U133" s="68"/>
      <c r="V133" s="68"/>
      <c r="W133" s="179"/>
      <c r="X133" s="179"/>
      <c r="Y133" s="179"/>
      <c r="Z133" s="179"/>
      <c r="AA133" s="179"/>
      <c r="AB133" s="179"/>
      <c r="AC133" s="179"/>
      <c r="AD133" s="179"/>
    </row>
    <row xmlns:x14ac="http://schemas.microsoft.com/office/spreadsheetml/2009/9/ac" r="134" s="176" customFormat="true" ht="12" x14ac:dyDescent="0.2">
      <c r="A134" s="179" t="s">
        <v>160</v>
      </c>
      <c r="B134" s="68">
        <v>2027</v>
      </c>
      <c r="C134" s="179" t="s">
        <v>16</v>
      </c>
      <c r="D134" s="68"/>
      <c r="E134" s="68"/>
      <c r="F134" s="68"/>
      <c r="G134" s="68"/>
      <c r="H134" s="68"/>
      <c r="I134" s="68"/>
      <c r="J134" s="68"/>
      <c r="K134" s="68"/>
      <c r="L134" s="68"/>
      <c r="M134" s="68"/>
      <c r="N134" s="68"/>
      <c r="O134" s="68"/>
      <c r="P134" s="68"/>
      <c r="Q134" s="68"/>
      <c r="R134" s="68"/>
      <c r="S134" s="68"/>
      <c r="T134" s="68"/>
      <c r="U134" s="68"/>
      <c r="V134" s="68"/>
      <c r="W134" s="179"/>
      <c r="X134" s="179"/>
      <c r="Y134" s="179"/>
      <c r="Z134" s="179"/>
      <c r="AA134" s="179"/>
      <c r="AB134" s="179"/>
      <c r="AC134" s="179"/>
      <c r="AD134" s="179"/>
    </row>
    <row xmlns:x14ac="http://schemas.microsoft.com/office/spreadsheetml/2009/9/ac" r="135" s="176" customFormat="true" ht="12" x14ac:dyDescent="0.2">
      <c r="A135" s="179" t="s">
        <v>160</v>
      </c>
      <c r="B135" s="68">
        <v>2028</v>
      </c>
      <c r="C135" s="179" t="s">
        <v>16</v>
      </c>
      <c r="D135" s="68"/>
      <c r="E135" s="68"/>
      <c r="F135" s="68"/>
      <c r="G135" s="68"/>
      <c r="H135" s="68"/>
      <c r="I135" s="68"/>
      <c r="J135" s="68"/>
      <c r="K135" s="68"/>
      <c r="L135" s="68"/>
      <c r="M135" s="68"/>
      <c r="N135" s="68"/>
      <c r="O135" s="68"/>
      <c r="P135" s="68"/>
      <c r="Q135" s="68"/>
      <c r="R135" s="68"/>
      <c r="S135" s="68"/>
      <c r="T135" s="68"/>
      <c r="U135" s="68"/>
      <c r="V135" s="68"/>
      <c r="W135" s="179"/>
      <c r="X135" s="179"/>
      <c r="Y135" s="179"/>
      <c r="Z135" s="179"/>
      <c r="AA135" s="179"/>
      <c r="AB135" s="179"/>
      <c r="AC135" s="179"/>
      <c r="AD135" s="179"/>
    </row>
    <row xmlns:x14ac="http://schemas.microsoft.com/office/spreadsheetml/2009/9/ac" r="136" s="176" customFormat="true" ht="12" x14ac:dyDescent="0.2">
      <c r="A136" s="179" t="s">
        <v>160</v>
      </c>
      <c r="B136" s="68">
        <v>2029</v>
      </c>
      <c r="C136" s="179" t="s">
        <v>16</v>
      </c>
      <c r="D136" s="68"/>
      <c r="E136" s="68"/>
      <c r="F136" s="68"/>
      <c r="G136" s="68"/>
      <c r="H136" s="68"/>
      <c r="I136" s="68"/>
      <c r="J136" s="68"/>
      <c r="K136" s="68"/>
      <c r="L136" s="68"/>
      <c r="M136" s="68"/>
      <c r="N136" s="68"/>
      <c r="O136" s="68"/>
      <c r="P136" s="68"/>
      <c r="Q136" s="68"/>
      <c r="R136" s="68"/>
      <c r="S136" s="68"/>
      <c r="T136" s="68"/>
      <c r="U136" s="68"/>
      <c r="V136" s="68"/>
      <c r="W136" s="179"/>
      <c r="X136" s="179"/>
      <c r="Y136" s="179"/>
      <c r="Z136" s="179"/>
      <c r="AA136" s="179"/>
      <c r="AB136" s="179"/>
      <c r="AC136" s="179"/>
      <c r="AD136" s="179"/>
    </row>
    <row xmlns:x14ac="http://schemas.microsoft.com/office/spreadsheetml/2009/9/ac" r="137" s="176" customFormat="true" ht="12" x14ac:dyDescent="0.2">
      <c r="A137" s="179" t="s">
        <v>160</v>
      </c>
      <c r="B137" s="68">
        <v>2030</v>
      </c>
      <c r="C137" s="179" t="s">
        <v>16</v>
      </c>
      <c r="D137" s="68"/>
      <c r="E137" s="68"/>
      <c r="F137" s="68"/>
      <c r="G137" s="68"/>
      <c r="H137" s="68"/>
      <c r="I137" s="68"/>
      <c r="J137" s="68"/>
      <c r="K137" s="68"/>
      <c r="L137" s="68"/>
      <c r="M137" s="68"/>
      <c r="N137" s="68"/>
      <c r="O137" s="68"/>
      <c r="P137" s="68"/>
      <c r="Q137" s="68"/>
      <c r="R137" s="68"/>
      <c r="S137" s="68"/>
      <c r="T137" s="68"/>
      <c r="U137" s="68"/>
      <c r="V137" s="68"/>
      <c r="W137" s="179"/>
      <c r="X137" s="179"/>
      <c r="Y137" s="179"/>
      <c r="Z137" s="179"/>
      <c r="AA137" s="179"/>
      <c r="AB137" s="179"/>
      <c r="AC137" s="179"/>
      <c r="AD137" s="179"/>
    </row>
    <row xmlns:x14ac="http://schemas.microsoft.com/office/spreadsheetml/2009/9/ac" r="138" s="176" customFormat="true" ht="12" x14ac:dyDescent="0.2">
      <c r="A138" s="179" t="s">
        <v>160</v>
      </c>
      <c r="B138" s="68">
        <v>2000</v>
      </c>
      <c r="C138" s="179" t="s">
        <v>17</v>
      </c>
      <c r="D138" s="68">
        <v>500424</v>
      </c>
      <c r="E138" s="68"/>
      <c r="F138" s="68"/>
      <c r="G138" s="68"/>
      <c r="H138" s="68"/>
      <c r="I138" s="68"/>
      <c r="J138" s="68">
        <v>100</v>
      </c>
      <c r="K138" s="68">
        <v>99.7</v>
      </c>
      <c r="L138" s="68"/>
      <c r="M138" s="68"/>
      <c r="N138" s="68"/>
      <c r="O138" s="68"/>
      <c r="P138" s="68">
        <v>100</v>
      </c>
      <c r="Q138" s="68"/>
      <c r="R138" s="68"/>
      <c r="S138" s="68"/>
      <c r="T138" s="68"/>
      <c r="U138" s="68"/>
      <c r="V138" s="68">
        <v>100</v>
      </c>
      <c r="W138" s="179"/>
      <c r="X138" s="179"/>
      <c r="Y138" s="179"/>
      <c r="Z138" s="179"/>
      <c r="AA138" s="179"/>
      <c r="AB138" s="179"/>
      <c r="AC138" s="179"/>
      <c r="AD138" s="179"/>
    </row>
    <row xmlns:x14ac="http://schemas.microsoft.com/office/spreadsheetml/2009/9/ac" r="139" s="176" customFormat="true" ht="12" x14ac:dyDescent="0.2">
      <c r="A139" s="179" t="s">
        <v>160</v>
      </c>
      <c r="B139" s="68">
        <v>2001</v>
      </c>
      <c r="C139" s="179" t="s">
        <v>17</v>
      </c>
      <c r="D139" s="68">
        <v>516958</v>
      </c>
      <c r="E139" s="68"/>
      <c r="F139" s="68"/>
      <c r="G139" s="68"/>
      <c r="H139" s="68"/>
      <c r="I139" s="68"/>
      <c r="J139" s="68">
        <v>100</v>
      </c>
      <c r="K139" s="68">
        <v>99.7</v>
      </c>
      <c r="L139" s="68"/>
      <c r="M139" s="68"/>
      <c r="N139" s="68"/>
      <c r="O139" s="68"/>
      <c r="P139" s="68">
        <v>100</v>
      </c>
      <c r="Q139" s="68"/>
      <c r="R139" s="68"/>
      <c r="S139" s="68"/>
      <c r="T139" s="68"/>
      <c r="U139" s="68"/>
      <c r="V139" s="68">
        <v>100</v>
      </c>
      <c r="W139" s="179"/>
      <c r="X139" s="179"/>
      <c r="Y139" s="179"/>
      <c r="Z139" s="179"/>
      <c r="AA139" s="179"/>
      <c r="AB139" s="179"/>
      <c r="AC139" s="179"/>
      <c r="AD139" s="179"/>
    </row>
    <row xmlns:x14ac="http://schemas.microsoft.com/office/spreadsheetml/2009/9/ac" r="140" s="176" customFormat="true" ht="12" x14ac:dyDescent="0.2">
      <c r="A140" s="179" t="s">
        <v>160</v>
      </c>
      <c r="B140" s="68">
        <v>2002</v>
      </c>
      <c r="C140" s="179" t="s">
        <v>17</v>
      </c>
      <c r="D140" s="68">
        <v>538191</v>
      </c>
      <c r="E140" s="68"/>
      <c r="F140" s="68"/>
      <c r="G140" s="68"/>
      <c r="H140" s="68"/>
      <c r="I140" s="68"/>
      <c r="J140" s="68">
        <v>100</v>
      </c>
      <c r="K140" s="68">
        <v>99.7</v>
      </c>
      <c r="L140" s="68"/>
      <c r="M140" s="68"/>
      <c r="N140" s="68"/>
      <c r="O140" s="68"/>
      <c r="P140" s="68">
        <v>100</v>
      </c>
      <c r="Q140" s="68"/>
      <c r="R140" s="68"/>
      <c r="S140" s="68"/>
      <c r="T140" s="68"/>
      <c r="U140" s="68"/>
      <c r="V140" s="68">
        <v>100</v>
      </c>
      <c r="W140" s="179"/>
      <c r="X140" s="179"/>
      <c r="Y140" s="179"/>
      <c r="Z140" s="179"/>
      <c r="AA140" s="179"/>
      <c r="AB140" s="179"/>
      <c r="AC140" s="179"/>
      <c r="AD140" s="179"/>
    </row>
    <row xmlns:x14ac="http://schemas.microsoft.com/office/spreadsheetml/2009/9/ac" r="141" s="176" customFormat="true" ht="12" x14ac:dyDescent="0.2">
      <c r="A141" s="179" t="s">
        <v>160</v>
      </c>
      <c r="B141" s="68">
        <v>2003</v>
      </c>
      <c r="C141" s="179" t="s">
        <v>17</v>
      </c>
      <c r="D141" s="68">
        <v>540499</v>
      </c>
      <c r="E141" s="68"/>
      <c r="F141" s="68"/>
      <c r="G141" s="68"/>
      <c r="H141" s="68"/>
      <c r="I141" s="68"/>
      <c r="J141" s="68">
        <v>100</v>
      </c>
      <c r="K141" s="68">
        <v>99.7</v>
      </c>
      <c r="L141" s="68"/>
      <c r="M141" s="68"/>
      <c r="N141" s="68"/>
      <c r="O141" s="68"/>
      <c r="P141" s="68">
        <v>100</v>
      </c>
      <c r="Q141" s="68"/>
      <c r="R141" s="68"/>
      <c r="S141" s="68"/>
      <c r="T141" s="68"/>
      <c r="U141" s="68"/>
      <c r="V141" s="68">
        <v>100</v>
      </c>
      <c r="W141" s="179"/>
      <c r="X141" s="179"/>
      <c r="Y141" s="179"/>
      <c r="Z141" s="179"/>
      <c r="AA141" s="179"/>
      <c r="AB141" s="179"/>
      <c r="AC141" s="179"/>
      <c r="AD141" s="179"/>
    </row>
    <row xmlns:x14ac="http://schemas.microsoft.com/office/spreadsheetml/2009/9/ac" r="142" s="176" customFormat="true" ht="12" x14ac:dyDescent="0.2">
      <c r="A142" s="179" t="s">
        <v>160</v>
      </c>
      <c r="B142" s="68">
        <v>2004</v>
      </c>
      <c r="C142" s="179" t="s">
        <v>17</v>
      </c>
      <c r="D142" s="68">
        <v>559792</v>
      </c>
      <c r="E142" s="68"/>
      <c r="F142" s="68"/>
      <c r="G142" s="68"/>
      <c r="H142" s="68"/>
      <c r="I142" s="68"/>
      <c r="J142" s="68">
        <v>100</v>
      </c>
      <c r="K142" s="68">
        <v>99.7</v>
      </c>
      <c r="L142" s="68"/>
      <c r="M142" s="68"/>
      <c r="N142" s="68"/>
      <c r="O142" s="68"/>
      <c r="P142" s="68">
        <v>100</v>
      </c>
      <c r="Q142" s="68"/>
      <c r="R142" s="68"/>
      <c r="S142" s="68"/>
      <c r="T142" s="68"/>
      <c r="U142" s="68"/>
      <c r="V142" s="68">
        <v>100</v>
      </c>
      <c r="W142" s="179"/>
      <c r="X142" s="179"/>
      <c r="Y142" s="179"/>
      <c r="Z142" s="179"/>
      <c r="AA142" s="179"/>
      <c r="AB142" s="179"/>
      <c r="AC142" s="179"/>
      <c r="AD142" s="179"/>
    </row>
    <row xmlns:x14ac="http://schemas.microsoft.com/office/spreadsheetml/2009/9/ac" r="143" s="176" customFormat="true" ht="12" x14ac:dyDescent="0.2">
      <c r="A143" s="179" t="s">
        <v>160</v>
      </c>
      <c r="B143" s="68">
        <v>2005</v>
      </c>
      <c r="C143" s="179" t="s">
        <v>17</v>
      </c>
      <c r="D143" s="68">
        <v>568976</v>
      </c>
      <c r="E143" s="68"/>
      <c r="F143" s="68"/>
      <c r="G143" s="68"/>
      <c r="H143" s="68"/>
      <c r="I143" s="68"/>
      <c r="J143" s="68">
        <v>100</v>
      </c>
      <c r="K143" s="68">
        <v>99.7</v>
      </c>
      <c r="L143" s="68"/>
      <c r="M143" s="68"/>
      <c r="N143" s="68"/>
      <c r="O143" s="68"/>
      <c r="P143" s="68">
        <v>100</v>
      </c>
      <c r="Q143" s="68"/>
      <c r="R143" s="68"/>
      <c r="S143" s="68"/>
      <c r="T143" s="68"/>
      <c r="U143" s="68"/>
      <c r="V143" s="68">
        <v>100</v>
      </c>
      <c r="W143" s="179"/>
      <c r="X143" s="179"/>
      <c r="Y143" s="179"/>
      <c r="Z143" s="179"/>
      <c r="AA143" s="179"/>
      <c r="AB143" s="179"/>
      <c r="AC143" s="179"/>
      <c r="AD143" s="179"/>
    </row>
    <row xmlns:x14ac="http://schemas.microsoft.com/office/spreadsheetml/2009/9/ac" r="144" s="176" customFormat="true" ht="12" x14ac:dyDescent="0.2">
      <c r="A144" s="179" t="s">
        <v>160</v>
      </c>
      <c r="B144" s="68">
        <v>2006</v>
      </c>
      <c r="C144" s="179" t="s">
        <v>17</v>
      </c>
      <c r="D144" s="68">
        <v>566936</v>
      </c>
      <c r="E144" s="68"/>
      <c r="F144" s="68"/>
      <c r="G144" s="68"/>
      <c r="H144" s="68"/>
      <c r="I144" s="68"/>
      <c r="J144" s="68">
        <v>100</v>
      </c>
      <c r="K144" s="68">
        <v>99.7</v>
      </c>
      <c r="L144" s="68"/>
      <c r="M144" s="68"/>
      <c r="N144" s="68"/>
      <c r="O144" s="68"/>
      <c r="P144" s="68">
        <v>100</v>
      </c>
      <c r="Q144" s="68"/>
      <c r="R144" s="68"/>
      <c r="S144" s="68"/>
      <c r="T144" s="68"/>
      <c r="U144" s="68"/>
      <c r="V144" s="68">
        <v>100</v>
      </c>
      <c r="W144" s="179"/>
      <c r="X144" s="179"/>
      <c r="Y144" s="179"/>
      <c r="Z144" s="179"/>
      <c r="AA144" s="179"/>
      <c r="AB144" s="179"/>
      <c r="AC144" s="179"/>
      <c r="AD144" s="179"/>
    </row>
    <row xmlns:x14ac="http://schemas.microsoft.com/office/spreadsheetml/2009/9/ac" r="145" s="176" customFormat="true" ht="12" x14ac:dyDescent="0.2">
      <c r="A145" s="179" t="s">
        <v>160</v>
      </c>
      <c r="B145" s="68">
        <v>2007</v>
      </c>
      <c r="C145" s="179" t="s">
        <v>17</v>
      </c>
      <c r="D145" s="68">
        <v>555304</v>
      </c>
      <c r="E145" s="68"/>
      <c r="F145" s="68"/>
      <c r="G145" s="68"/>
      <c r="H145" s="68"/>
      <c r="I145" s="68"/>
      <c r="J145" s="68">
        <v>100</v>
      </c>
      <c r="K145" s="68">
        <v>99.7</v>
      </c>
      <c r="L145" s="68"/>
      <c r="M145" s="68"/>
      <c r="N145" s="68"/>
      <c r="O145" s="68"/>
      <c r="P145" s="68">
        <v>100</v>
      </c>
      <c r="Q145" s="68"/>
      <c r="R145" s="68"/>
      <c r="S145" s="68"/>
      <c r="T145" s="68"/>
      <c r="U145" s="68"/>
      <c r="V145" s="68">
        <v>100</v>
      </c>
      <c r="W145" s="179"/>
      <c r="X145" s="179"/>
      <c r="Y145" s="179"/>
      <c r="Z145" s="179"/>
      <c r="AA145" s="179"/>
      <c r="AB145" s="179"/>
      <c r="AC145" s="179"/>
      <c r="AD145" s="179"/>
    </row>
    <row xmlns:x14ac="http://schemas.microsoft.com/office/spreadsheetml/2009/9/ac" r="146" s="176" customFormat="true" ht="12" x14ac:dyDescent="0.2">
      <c r="A146" s="179" t="s">
        <v>160</v>
      </c>
      <c r="B146" s="68">
        <v>2008</v>
      </c>
      <c r="C146" s="179" t="s">
        <v>17</v>
      </c>
      <c r="D146" s="68">
        <v>545284</v>
      </c>
      <c r="E146" s="68"/>
      <c r="F146" s="68"/>
      <c r="G146" s="68"/>
      <c r="H146" s="68"/>
      <c r="I146" s="68"/>
      <c r="J146" s="68">
        <v>100</v>
      </c>
      <c r="K146" s="68">
        <v>99.7</v>
      </c>
      <c r="L146" s="68"/>
      <c r="M146" s="68"/>
      <c r="N146" s="68"/>
      <c r="O146" s="68"/>
      <c r="P146" s="68">
        <v>100</v>
      </c>
      <c r="Q146" s="68"/>
      <c r="R146" s="68"/>
      <c r="S146" s="68"/>
      <c r="T146" s="68"/>
      <c r="U146" s="68"/>
      <c r="V146" s="68">
        <v>100</v>
      </c>
      <c r="W146" s="179"/>
      <c r="X146" s="179"/>
      <c r="Y146" s="179"/>
      <c r="Z146" s="179"/>
      <c r="AA146" s="179"/>
      <c r="AB146" s="179"/>
      <c r="AC146" s="179"/>
      <c r="AD146" s="179"/>
    </row>
    <row xmlns:x14ac="http://schemas.microsoft.com/office/spreadsheetml/2009/9/ac" r="147" s="176" customFormat="true" ht="12" x14ac:dyDescent="0.2">
      <c r="A147" s="179" t="s">
        <v>160</v>
      </c>
      <c r="B147" s="68">
        <v>2009</v>
      </c>
      <c r="C147" s="179" t="s">
        <v>17</v>
      </c>
      <c r="D147" s="68">
        <v>542306</v>
      </c>
      <c r="E147" s="68"/>
      <c r="F147" s="68"/>
      <c r="G147" s="68"/>
      <c r="H147" s="68"/>
      <c r="I147" s="68"/>
      <c r="J147" s="68">
        <v>100</v>
      </c>
      <c r="K147" s="68">
        <v>99.7</v>
      </c>
      <c r="L147" s="68"/>
      <c r="M147" s="68"/>
      <c r="N147" s="68"/>
      <c r="O147" s="68"/>
      <c r="P147" s="68">
        <v>100</v>
      </c>
      <c r="Q147" s="68"/>
      <c r="R147" s="68"/>
      <c r="S147" s="68"/>
      <c r="T147" s="68"/>
      <c r="U147" s="68"/>
      <c r="V147" s="68">
        <v>100</v>
      </c>
      <c r="W147" s="179"/>
      <c r="X147" s="179"/>
      <c r="Y147" s="179"/>
      <c r="Z147" s="179"/>
      <c r="AA147" s="179"/>
      <c r="AB147" s="179"/>
      <c r="AC147" s="179"/>
      <c r="AD147" s="179"/>
    </row>
    <row xmlns:x14ac="http://schemas.microsoft.com/office/spreadsheetml/2009/9/ac" r="148" s="176" customFormat="true" ht="12" x14ac:dyDescent="0.2">
      <c r="A148" s="179" t="s">
        <v>160</v>
      </c>
      <c r="B148" s="68">
        <v>2010</v>
      </c>
      <c r="C148" s="179" t="s">
        <v>17</v>
      </c>
      <c r="D148" s="68">
        <v>548750</v>
      </c>
      <c r="E148" s="68"/>
      <c r="F148" s="68"/>
      <c r="G148" s="68"/>
      <c r="H148" s="68"/>
      <c r="I148" s="68"/>
      <c r="J148" s="68">
        <v>100</v>
      </c>
      <c r="K148" s="68">
        <v>99.7</v>
      </c>
      <c r="L148" s="68"/>
      <c r="M148" s="68"/>
      <c r="N148" s="68"/>
      <c r="O148" s="68"/>
      <c r="P148" s="68">
        <v>100</v>
      </c>
      <c r="Q148" s="68"/>
      <c r="R148" s="68"/>
      <c r="S148" s="68"/>
      <c r="T148" s="68"/>
      <c r="U148" s="68"/>
      <c r="V148" s="68">
        <v>100</v>
      </c>
      <c r="W148" s="179"/>
      <c r="X148" s="179"/>
      <c r="Y148" s="179"/>
      <c r="Z148" s="179"/>
      <c r="AA148" s="179"/>
      <c r="AB148" s="179"/>
      <c r="AC148" s="179"/>
      <c r="AD148" s="179"/>
    </row>
    <row xmlns:x14ac="http://schemas.microsoft.com/office/spreadsheetml/2009/9/ac" r="149" s="176" customFormat="true" ht="12" x14ac:dyDescent="0.2">
      <c r="A149" s="179" t="s">
        <v>160</v>
      </c>
      <c r="B149" s="68">
        <v>2011</v>
      </c>
      <c r="C149" s="179" t="s">
        <v>17</v>
      </c>
      <c r="D149" s="68">
        <v>568009</v>
      </c>
      <c r="E149" s="68"/>
      <c r="F149" s="68"/>
      <c r="G149" s="68"/>
      <c r="H149" s="68"/>
      <c r="I149" s="68"/>
      <c r="J149" s="68">
        <v>100</v>
      </c>
      <c r="K149" s="68">
        <v>99.7</v>
      </c>
      <c r="L149" s="68"/>
      <c r="M149" s="68"/>
      <c r="N149" s="68"/>
      <c r="O149" s="68"/>
      <c r="P149" s="68">
        <v>100</v>
      </c>
      <c r="Q149" s="68"/>
      <c r="R149" s="68"/>
      <c r="S149" s="68"/>
      <c r="T149" s="68"/>
      <c r="U149" s="68"/>
      <c r="V149" s="68">
        <v>100</v>
      </c>
      <c r="W149" s="179"/>
      <c r="X149" s="179"/>
      <c r="Y149" s="179"/>
      <c r="Z149" s="179"/>
      <c r="AA149" s="179"/>
      <c r="AB149" s="179"/>
      <c r="AC149" s="179"/>
      <c r="AD149" s="179"/>
    </row>
    <row xmlns:x14ac="http://schemas.microsoft.com/office/spreadsheetml/2009/9/ac" r="150" s="176" customFormat="true" ht="12" x14ac:dyDescent="0.2">
      <c r="A150" s="179" t="s">
        <v>160</v>
      </c>
      <c r="B150" s="68">
        <v>2012</v>
      </c>
      <c r="C150" s="179" t="s">
        <v>17</v>
      </c>
      <c r="D150" s="68">
        <v>598106</v>
      </c>
      <c r="E150" s="68"/>
      <c r="F150" s="68"/>
      <c r="G150" s="68"/>
      <c r="H150" s="68"/>
      <c r="I150" s="68"/>
      <c r="J150" s="68">
        <v>100</v>
      </c>
      <c r="K150" s="68">
        <v>99.7</v>
      </c>
      <c r="L150" s="68"/>
      <c r="M150" s="68"/>
      <c r="N150" s="68"/>
      <c r="O150" s="68"/>
      <c r="P150" s="68">
        <v>100</v>
      </c>
      <c r="Q150" s="68"/>
      <c r="R150" s="68"/>
      <c r="S150" s="68"/>
      <c r="T150" s="68"/>
      <c r="U150" s="68"/>
      <c r="V150" s="68">
        <v>100</v>
      </c>
      <c r="W150" s="179"/>
      <c r="X150" s="179"/>
      <c r="Y150" s="179"/>
      <c r="Z150" s="179"/>
      <c r="AA150" s="179"/>
      <c r="AB150" s="179"/>
      <c r="AC150" s="179"/>
      <c r="AD150" s="179"/>
    </row>
    <row xmlns:x14ac="http://schemas.microsoft.com/office/spreadsheetml/2009/9/ac" r="151" s="176" customFormat="true" ht="12" x14ac:dyDescent="0.2">
      <c r="A151" s="179" t="s">
        <v>160</v>
      </c>
      <c r="B151" s="68">
        <v>2013</v>
      </c>
      <c r="C151" s="179" t="s">
        <v>17</v>
      </c>
      <c r="D151" s="68">
        <v>604751</v>
      </c>
      <c r="E151" s="68">
        <v>83.4</v>
      </c>
      <c r="F151" s="68">
        <v>62.8</v>
      </c>
      <c r="G151" s="68">
        <v>59.7</v>
      </c>
      <c r="H151" s="68">
        <v>3.0999999999999939</v>
      </c>
      <c r="I151" s="68">
        <v>37.200000000000003</v>
      </c>
      <c r="J151" s="68">
        <v>0</v>
      </c>
      <c r="K151" s="68">
        <v>99.7</v>
      </c>
      <c r="L151" s="68">
        <v>99.2</v>
      </c>
      <c r="M151" s="68">
        <v>92</v>
      </c>
      <c r="N151" s="68">
        <v>7.2000000000000028</v>
      </c>
      <c r="O151" s="68">
        <v>0.79999999999999716</v>
      </c>
      <c r="P151" s="68">
        <v>0</v>
      </c>
      <c r="Q151" s="68">
        <v>98.3</v>
      </c>
      <c r="R151" s="68">
        <v>95.4</v>
      </c>
      <c r="S151" s="68">
        <v>33.6</v>
      </c>
      <c r="T151" s="68">
        <v>61.8</v>
      </c>
      <c r="U151" s="68">
        <v>4.5999999999999943</v>
      </c>
      <c r="V151" s="68">
        <v>0</v>
      </c>
      <c r="W151" s="179"/>
      <c r="X151" s="179"/>
      <c r="Y151" s="179"/>
      <c r="Z151" s="179"/>
      <c r="AA151" s="179"/>
      <c r="AB151" s="179"/>
      <c r="AC151" s="179"/>
      <c r="AD151" s="179"/>
    </row>
    <row xmlns:x14ac="http://schemas.microsoft.com/office/spreadsheetml/2009/9/ac" r="152" s="176" customFormat="true" ht="12" x14ac:dyDescent="0.2">
      <c r="A152" s="179" t="s">
        <v>160</v>
      </c>
      <c r="B152" s="68">
        <v>2014</v>
      </c>
      <c r="C152" s="179" t="s">
        <v>17</v>
      </c>
      <c r="D152" s="68">
        <v>670949</v>
      </c>
      <c r="E152" s="68">
        <v>83.4</v>
      </c>
      <c r="F152" s="68">
        <v>62.8</v>
      </c>
      <c r="G152" s="68">
        <v>59.7</v>
      </c>
      <c r="H152" s="68">
        <v>3.0999999999999939</v>
      </c>
      <c r="I152" s="68">
        <v>37.200000000000003</v>
      </c>
      <c r="J152" s="68">
        <v>0</v>
      </c>
      <c r="K152" s="68">
        <v>99.7</v>
      </c>
      <c r="L152" s="68">
        <v>99.2</v>
      </c>
      <c r="M152" s="68">
        <v>92</v>
      </c>
      <c r="N152" s="68">
        <v>7.2000000000000028</v>
      </c>
      <c r="O152" s="68">
        <v>0.79999999999999716</v>
      </c>
      <c r="P152" s="68">
        <v>0</v>
      </c>
      <c r="Q152" s="68">
        <v>98.3</v>
      </c>
      <c r="R152" s="68">
        <v>95.4</v>
      </c>
      <c r="S152" s="68">
        <v>33.6</v>
      </c>
      <c r="T152" s="68">
        <v>61.8</v>
      </c>
      <c r="U152" s="68">
        <v>4.5999999999999943</v>
      </c>
      <c r="V152" s="68">
        <v>0</v>
      </c>
      <c r="W152" s="179"/>
      <c r="X152" s="179"/>
      <c r="Y152" s="179"/>
      <c r="Z152" s="179"/>
      <c r="AA152" s="179"/>
      <c r="AB152" s="179"/>
      <c r="AC152" s="179"/>
      <c r="AD152" s="179"/>
    </row>
    <row xmlns:x14ac="http://schemas.microsoft.com/office/spreadsheetml/2009/9/ac" r="153" s="176" customFormat="true" ht="12" x14ac:dyDescent="0.2">
      <c r="A153" s="179" t="s">
        <v>160</v>
      </c>
      <c r="B153" s="68">
        <v>2015</v>
      </c>
      <c r="C153" s="179" t="s">
        <v>17</v>
      </c>
      <c r="D153" s="68">
        <v>704351</v>
      </c>
      <c r="E153" s="68">
        <v>83.4</v>
      </c>
      <c r="F153" s="68">
        <v>62.8</v>
      </c>
      <c r="G153" s="68">
        <v>59.7</v>
      </c>
      <c r="H153" s="68">
        <v>3.0999999999999939</v>
      </c>
      <c r="I153" s="68">
        <v>37.200000000000003</v>
      </c>
      <c r="J153" s="68">
        <v>0</v>
      </c>
      <c r="K153" s="68">
        <v>99.7</v>
      </c>
      <c r="L153" s="68">
        <v>99.2</v>
      </c>
      <c r="M153" s="68">
        <v>92</v>
      </c>
      <c r="N153" s="68">
        <v>7.2000000000000028</v>
      </c>
      <c r="O153" s="68">
        <v>0.79999999999999716</v>
      </c>
      <c r="P153" s="68">
        <v>0</v>
      </c>
      <c r="Q153" s="68">
        <v>98.3</v>
      </c>
      <c r="R153" s="68">
        <v>95.4</v>
      </c>
      <c r="S153" s="68">
        <v>33.6</v>
      </c>
      <c r="T153" s="68">
        <v>61.8</v>
      </c>
      <c r="U153" s="68">
        <v>4.5999999999999943</v>
      </c>
      <c r="V153" s="68">
        <v>0</v>
      </c>
      <c r="W153" s="179"/>
      <c r="X153" s="179"/>
      <c r="Y153" s="179"/>
      <c r="Z153" s="179"/>
      <c r="AA153" s="179"/>
      <c r="AB153" s="179"/>
      <c r="AC153" s="179"/>
      <c r="AD153" s="179"/>
    </row>
    <row xmlns:x14ac="http://schemas.microsoft.com/office/spreadsheetml/2009/9/ac" r="154" s="176" customFormat="true" ht="12" x14ac:dyDescent="0.2">
      <c r="A154" s="179" t="s">
        <v>160</v>
      </c>
      <c r="B154" s="68">
        <v>2016</v>
      </c>
      <c r="C154" s="179" t="s">
        <v>17</v>
      </c>
      <c r="D154" s="68">
        <v>719656</v>
      </c>
      <c r="E154" s="68">
        <v>83.4</v>
      </c>
      <c r="F154" s="68">
        <v>62.8</v>
      </c>
      <c r="G154" s="68">
        <v>59.7</v>
      </c>
      <c r="H154" s="68">
        <v>3.0999999999999939</v>
      </c>
      <c r="I154" s="68">
        <v>37.200000000000003</v>
      </c>
      <c r="J154" s="68">
        <v>0</v>
      </c>
      <c r="K154" s="68">
        <v>99.7</v>
      </c>
      <c r="L154" s="68">
        <v>99.2</v>
      </c>
      <c r="M154" s="68">
        <v>92</v>
      </c>
      <c r="N154" s="68">
        <v>7.2000000000000028</v>
      </c>
      <c r="O154" s="68">
        <v>0.79999999999999716</v>
      </c>
      <c r="P154" s="68">
        <v>0</v>
      </c>
      <c r="Q154" s="68">
        <v>98.3</v>
      </c>
      <c r="R154" s="68">
        <v>95.4</v>
      </c>
      <c r="S154" s="68">
        <v>33.6</v>
      </c>
      <c r="T154" s="68">
        <v>61.8</v>
      </c>
      <c r="U154" s="68">
        <v>4.5999999999999943</v>
      </c>
      <c r="V154" s="68">
        <v>0</v>
      </c>
      <c r="W154" s="179"/>
      <c r="X154" s="179"/>
      <c r="Y154" s="179"/>
      <c r="Z154" s="179"/>
      <c r="AA154" s="179"/>
      <c r="AB154" s="179"/>
      <c r="AC154" s="179"/>
      <c r="AD154" s="179"/>
    </row>
    <row xmlns:x14ac="http://schemas.microsoft.com/office/spreadsheetml/2009/9/ac" r="155" s="176" customFormat="true" ht="12" x14ac:dyDescent="0.2">
      <c r="A155" s="179" t="s">
        <v>160</v>
      </c>
      <c r="B155" s="68">
        <v>2017</v>
      </c>
      <c r="C155" s="179" t="s">
        <v>17</v>
      </c>
      <c r="D155" s="68">
        <v>730998</v>
      </c>
      <c r="E155" s="68">
        <v>83.4</v>
      </c>
      <c r="F155" s="68">
        <v>62.8</v>
      </c>
      <c r="G155" s="68">
        <v>59.7</v>
      </c>
      <c r="H155" s="68">
        <v>3.0999999999999939</v>
      </c>
      <c r="I155" s="68">
        <v>37.200000000000003</v>
      </c>
      <c r="J155" s="68">
        <v>0</v>
      </c>
      <c r="K155" s="68">
        <v>99.7</v>
      </c>
      <c r="L155" s="68">
        <v>99.2</v>
      </c>
      <c r="M155" s="68">
        <v>92</v>
      </c>
      <c r="N155" s="68">
        <v>7.2000000000000028</v>
      </c>
      <c r="O155" s="68">
        <v>0.79999999999999716</v>
      </c>
      <c r="P155" s="68">
        <v>0</v>
      </c>
      <c r="Q155" s="68">
        <v>98.3</v>
      </c>
      <c r="R155" s="68">
        <v>95.4</v>
      </c>
      <c r="S155" s="68">
        <v>33.6</v>
      </c>
      <c r="T155" s="68">
        <v>61.8</v>
      </c>
      <c r="U155" s="68">
        <v>4.5999999999999943</v>
      </c>
      <c r="V155" s="68">
        <v>0</v>
      </c>
      <c r="W155" s="179"/>
      <c r="X155" s="179"/>
      <c r="Y155" s="179"/>
      <c r="Z155" s="179"/>
      <c r="AA155" s="179"/>
      <c r="AB155" s="179"/>
      <c r="AC155" s="179"/>
      <c r="AD155" s="179"/>
    </row>
    <row xmlns:x14ac="http://schemas.microsoft.com/office/spreadsheetml/2009/9/ac" r="156" s="176" customFormat="true" ht="12" x14ac:dyDescent="0.2">
      <c r="A156" s="179" t="s">
        <v>160</v>
      </c>
      <c r="B156" s="68">
        <v>2018</v>
      </c>
      <c r="C156" s="179" t="s">
        <v>17</v>
      </c>
      <c r="D156" s="68">
        <v>731353</v>
      </c>
      <c r="E156" s="68">
        <v>83.4</v>
      </c>
      <c r="F156" s="68">
        <v>62.8</v>
      </c>
      <c r="G156" s="68">
        <v>59.7</v>
      </c>
      <c r="H156" s="68">
        <v>3.0999999999999939</v>
      </c>
      <c r="I156" s="68">
        <v>37.200000000000003</v>
      </c>
      <c r="J156" s="68">
        <v>0</v>
      </c>
      <c r="K156" s="68">
        <v>99.7</v>
      </c>
      <c r="L156" s="68">
        <v>99.2</v>
      </c>
      <c r="M156" s="68">
        <v>92</v>
      </c>
      <c r="N156" s="68">
        <v>7.2000000000000028</v>
      </c>
      <c r="O156" s="68">
        <v>0.79999999999999716</v>
      </c>
      <c r="P156" s="68">
        <v>0</v>
      </c>
      <c r="Q156" s="68">
        <v>98.3</v>
      </c>
      <c r="R156" s="68">
        <v>95.4</v>
      </c>
      <c r="S156" s="68">
        <v>33.6</v>
      </c>
      <c r="T156" s="68">
        <v>61.8</v>
      </c>
      <c r="U156" s="68">
        <v>4.5999999999999943</v>
      </c>
      <c r="V156" s="68">
        <v>0</v>
      </c>
      <c r="W156" s="179"/>
      <c r="X156" s="179"/>
      <c r="Y156" s="179"/>
      <c r="Z156" s="179"/>
      <c r="AA156" s="179"/>
      <c r="AB156" s="179"/>
      <c r="AC156" s="179"/>
      <c r="AD156" s="179"/>
    </row>
    <row xmlns:x14ac="http://schemas.microsoft.com/office/spreadsheetml/2009/9/ac" r="157" s="176" customFormat="true" ht="12" x14ac:dyDescent="0.2">
      <c r="A157" s="179" t="s">
        <v>160</v>
      </c>
      <c r="B157" s="68">
        <v>2019</v>
      </c>
      <c r="C157" s="179" t="s">
        <v>17</v>
      </c>
      <c r="D157" s="68">
        <v>729957</v>
      </c>
      <c r="E157" s="68">
        <v>83.4</v>
      </c>
      <c r="F157" s="68">
        <v>62.8</v>
      </c>
      <c r="G157" s="68">
        <v>59.7</v>
      </c>
      <c r="H157" s="68">
        <v>3.0999999999999939</v>
      </c>
      <c r="I157" s="68">
        <v>37.200000000000003</v>
      </c>
      <c r="J157" s="68">
        <v>0</v>
      </c>
      <c r="K157" s="68">
        <v>99.7</v>
      </c>
      <c r="L157" s="68">
        <v>99.2</v>
      </c>
      <c r="M157" s="68">
        <v>92</v>
      </c>
      <c r="N157" s="68">
        <v>7.2000000000000028</v>
      </c>
      <c r="O157" s="68">
        <v>0.79999999999999716</v>
      </c>
      <c r="P157" s="68">
        <v>0</v>
      </c>
      <c r="Q157" s="68">
        <v>98.3</v>
      </c>
      <c r="R157" s="68">
        <v>95.4</v>
      </c>
      <c r="S157" s="68">
        <v>33.6</v>
      </c>
      <c r="T157" s="68">
        <v>61.8</v>
      </c>
      <c r="U157" s="68">
        <v>4.5999999999999943</v>
      </c>
      <c r="V157" s="68">
        <v>0</v>
      </c>
      <c r="W157" s="179"/>
      <c r="X157" s="179"/>
      <c r="Y157" s="179"/>
      <c r="Z157" s="179"/>
      <c r="AA157" s="179"/>
      <c r="AB157" s="179"/>
      <c r="AC157" s="179"/>
      <c r="AD157" s="179"/>
    </row>
    <row xmlns:x14ac="http://schemas.microsoft.com/office/spreadsheetml/2009/9/ac" r="158" s="176" customFormat="true" ht="12" x14ac:dyDescent="0.2">
      <c r="A158" s="179" t="s">
        <v>160</v>
      </c>
      <c r="B158" s="68">
        <v>2020</v>
      </c>
      <c r="C158" s="179" t="s">
        <v>17</v>
      </c>
      <c r="D158" s="68">
        <v>721812</v>
      </c>
      <c r="E158" s="68">
        <v>83.4</v>
      </c>
      <c r="F158" s="68">
        <v>62.8</v>
      </c>
      <c r="G158" s="68">
        <v>59.7</v>
      </c>
      <c r="H158" s="68">
        <v>3.0999999999999939</v>
      </c>
      <c r="I158" s="68">
        <v>37.200000000000003</v>
      </c>
      <c r="J158" s="68">
        <v>0</v>
      </c>
      <c r="K158" s="68">
        <v>99.7</v>
      </c>
      <c r="L158" s="68">
        <v>99.2</v>
      </c>
      <c r="M158" s="68">
        <v>92</v>
      </c>
      <c r="N158" s="68">
        <v>7.2000000000000028</v>
      </c>
      <c r="O158" s="68">
        <v>0.79999999999999716</v>
      </c>
      <c r="P158" s="68">
        <v>0</v>
      </c>
      <c r="Q158" s="68">
        <v>98.3</v>
      </c>
      <c r="R158" s="68">
        <v>95.4</v>
      </c>
      <c r="S158" s="68">
        <v>33.6</v>
      </c>
      <c r="T158" s="68">
        <v>61.8</v>
      </c>
      <c r="U158" s="68">
        <v>4.5999999999999943</v>
      </c>
      <c r="V158" s="68">
        <v>0</v>
      </c>
      <c r="W158" s="179"/>
      <c r="X158" s="179"/>
      <c r="Y158" s="179"/>
      <c r="Z158" s="179"/>
      <c r="AA158" s="179"/>
      <c r="AB158" s="179"/>
      <c r="AC158" s="179"/>
      <c r="AD158" s="179"/>
    </row>
    <row xmlns:x14ac="http://schemas.microsoft.com/office/spreadsheetml/2009/9/ac" r="159" s="176" customFormat="true" ht="12" x14ac:dyDescent="0.2">
      <c r="A159" s="179" t="s">
        <v>160</v>
      </c>
      <c r="B159" s="68">
        <v>2021</v>
      </c>
      <c r="C159" s="179" t="s">
        <v>17</v>
      </c>
      <c r="D159" s="68">
        <v>710473</v>
      </c>
      <c r="E159" s="68">
        <v>83.4</v>
      </c>
      <c r="F159" s="68">
        <v>62.8</v>
      </c>
      <c r="G159" s="68">
        <v>59.7</v>
      </c>
      <c r="H159" s="68">
        <v>3.0999999999999939</v>
      </c>
      <c r="I159" s="68">
        <v>37.200000000000003</v>
      </c>
      <c r="J159" s="68">
        <v>0</v>
      </c>
      <c r="K159" s="68">
        <v>99.7</v>
      </c>
      <c r="L159" s="68">
        <v>99.2</v>
      </c>
      <c r="M159" s="68">
        <v>92</v>
      </c>
      <c r="N159" s="68">
        <v>7.2000000000000028</v>
      </c>
      <c r="O159" s="68">
        <v>0.79999999999999716</v>
      </c>
      <c r="P159" s="68">
        <v>0</v>
      </c>
      <c r="Q159" s="68">
        <v>98.3</v>
      </c>
      <c r="R159" s="68">
        <v>95.4</v>
      </c>
      <c r="S159" s="68">
        <v>33.6</v>
      </c>
      <c r="T159" s="68">
        <v>61.8</v>
      </c>
      <c r="U159" s="68">
        <v>4.5999999999999943</v>
      </c>
      <c r="V159" s="68">
        <v>0</v>
      </c>
      <c r="W159" s="179"/>
      <c r="X159" s="179"/>
      <c r="Y159" s="179"/>
      <c r="Z159" s="179"/>
      <c r="AA159" s="179"/>
      <c r="AB159" s="179"/>
      <c r="AC159" s="179"/>
      <c r="AD159" s="179"/>
    </row>
    <row xmlns:x14ac="http://schemas.microsoft.com/office/spreadsheetml/2009/9/ac" r="160" s="176" customFormat="true" ht="12" x14ac:dyDescent="0.2">
      <c r="A160" s="179" t="s">
        <v>160</v>
      </c>
      <c r="B160" s="68">
        <v>2022</v>
      </c>
      <c r="C160" s="179" t="s">
        <v>17</v>
      </c>
      <c r="D160" s="68">
        <v>693293</v>
      </c>
      <c r="E160" s="68"/>
      <c r="F160" s="68"/>
      <c r="G160" s="68"/>
      <c r="H160" s="68"/>
      <c r="I160" s="68"/>
      <c r="J160" s="68">
        <v>100</v>
      </c>
      <c r="K160" s="68">
        <v>99.7</v>
      </c>
      <c r="L160" s="68"/>
      <c r="M160" s="68"/>
      <c r="N160" s="68"/>
      <c r="O160" s="68"/>
      <c r="P160" s="68">
        <v>100</v>
      </c>
      <c r="Q160" s="68"/>
      <c r="R160" s="68"/>
      <c r="S160" s="68"/>
      <c r="T160" s="68"/>
      <c r="U160" s="68"/>
      <c r="V160" s="68">
        <v>100</v>
      </c>
      <c r="W160" s="179"/>
      <c r="X160" s="179"/>
      <c r="Y160" s="179"/>
      <c r="Z160" s="179"/>
      <c r="AA160" s="179"/>
      <c r="AB160" s="179"/>
      <c r="AC160" s="179"/>
      <c r="AD160" s="179"/>
    </row>
    <row xmlns:x14ac="http://schemas.microsoft.com/office/spreadsheetml/2009/9/ac" r="161" s="176" customFormat="true" ht="12" x14ac:dyDescent="0.2">
      <c r="A161" s="179" t="s">
        <v>160</v>
      </c>
      <c r="B161" s="68">
        <v>2023</v>
      </c>
      <c r="C161" s="179" t="s">
        <v>17</v>
      </c>
      <c r="D161" s="68">
        <v>668121</v>
      </c>
      <c r="E161" s="68"/>
      <c r="F161" s="68"/>
      <c r="G161" s="68"/>
      <c r="H161" s="68"/>
      <c r="I161" s="68"/>
      <c r="J161" s="68">
        <v>100</v>
      </c>
      <c r="K161" s="68">
        <v>99.7</v>
      </c>
      <c r="L161" s="68"/>
      <c r="M161" s="68"/>
      <c r="N161" s="68"/>
      <c r="O161" s="68"/>
      <c r="P161" s="68">
        <v>100</v>
      </c>
      <c r="Q161" s="68"/>
      <c r="R161" s="68"/>
      <c r="S161" s="68"/>
      <c r="T161" s="68"/>
      <c r="U161" s="68"/>
      <c r="V161" s="68">
        <v>100</v>
      </c>
      <c r="W161" s="179"/>
      <c r="X161" s="179"/>
      <c r="Y161" s="179"/>
      <c r="Z161" s="179"/>
      <c r="AA161" s="179"/>
      <c r="AB161" s="179"/>
      <c r="AC161" s="179"/>
      <c r="AD161" s="179"/>
    </row>
    <row xmlns:x14ac="http://schemas.microsoft.com/office/spreadsheetml/2009/9/ac" r="162" s="176" customFormat="true" ht="12" x14ac:dyDescent="0.2">
      <c r="A162" s="179" t="s">
        <v>160</v>
      </c>
      <c r="B162" s="68">
        <v>2024</v>
      </c>
      <c r="C162" s="179" t="s">
        <v>17</v>
      </c>
      <c r="D162" s="68"/>
      <c r="E162" s="68"/>
      <c r="F162" s="68"/>
      <c r="G162" s="68"/>
      <c r="H162" s="68"/>
      <c r="I162" s="68"/>
      <c r="J162" s="68"/>
      <c r="K162" s="68"/>
      <c r="L162" s="68"/>
      <c r="M162" s="68"/>
      <c r="N162" s="68"/>
      <c r="O162" s="68"/>
      <c r="P162" s="68"/>
      <c r="Q162" s="68"/>
      <c r="R162" s="68"/>
      <c r="S162" s="68"/>
      <c r="T162" s="68"/>
      <c r="U162" s="68"/>
      <c r="V162" s="68"/>
      <c r="W162" s="179"/>
      <c r="X162" s="179"/>
      <c r="Y162" s="179"/>
      <c r="Z162" s="179"/>
      <c r="AA162" s="179"/>
      <c r="AB162" s="179"/>
      <c r="AC162" s="179"/>
      <c r="AD162" s="179"/>
    </row>
    <row xmlns:x14ac="http://schemas.microsoft.com/office/spreadsheetml/2009/9/ac" r="163" s="176" customFormat="true" ht="12" x14ac:dyDescent="0.2">
      <c r="A163" s="179" t="s">
        <v>160</v>
      </c>
      <c r="B163" s="68">
        <v>2025</v>
      </c>
      <c r="C163" s="179" t="s">
        <v>17</v>
      </c>
      <c r="D163" s="68"/>
      <c r="E163" s="68"/>
      <c r="F163" s="68"/>
      <c r="G163" s="68"/>
      <c r="H163" s="68"/>
      <c r="I163" s="68"/>
      <c r="J163" s="68"/>
      <c r="K163" s="68"/>
      <c r="L163" s="68"/>
      <c r="M163" s="68"/>
      <c r="N163" s="68"/>
      <c r="O163" s="68"/>
      <c r="P163" s="68"/>
      <c r="Q163" s="68"/>
      <c r="R163" s="68"/>
      <c r="S163" s="68"/>
      <c r="T163" s="68"/>
      <c r="U163" s="68"/>
      <c r="V163" s="68"/>
      <c r="W163" s="179"/>
      <c r="X163" s="179"/>
      <c r="Y163" s="179"/>
      <c r="Z163" s="179"/>
      <c r="AA163" s="179"/>
      <c r="AB163" s="179"/>
      <c r="AC163" s="179"/>
      <c r="AD163" s="179"/>
    </row>
    <row xmlns:x14ac="http://schemas.microsoft.com/office/spreadsheetml/2009/9/ac" r="164" s="176" customFormat="true" ht="12" x14ac:dyDescent="0.2">
      <c r="A164" s="179" t="s">
        <v>160</v>
      </c>
      <c r="B164" s="68">
        <v>2026</v>
      </c>
      <c r="C164" s="179" t="s">
        <v>17</v>
      </c>
      <c r="D164" s="68"/>
      <c r="E164" s="68"/>
      <c r="F164" s="68"/>
      <c r="G164" s="68"/>
      <c r="H164" s="68"/>
      <c r="I164" s="68"/>
      <c r="J164" s="68"/>
      <c r="K164" s="68"/>
      <c r="L164" s="68"/>
      <c r="M164" s="68"/>
      <c r="N164" s="68"/>
      <c r="O164" s="68"/>
      <c r="P164" s="68"/>
      <c r="Q164" s="68"/>
      <c r="R164" s="68"/>
      <c r="S164" s="68"/>
      <c r="T164" s="68"/>
      <c r="U164" s="68"/>
      <c r="V164" s="68"/>
      <c r="W164" s="179"/>
      <c r="X164" s="179"/>
      <c r="Y164" s="179"/>
      <c r="Z164" s="179"/>
      <c r="AA164" s="179"/>
      <c r="AB164" s="179"/>
      <c r="AC164" s="179"/>
      <c r="AD164" s="179"/>
    </row>
    <row xmlns:x14ac="http://schemas.microsoft.com/office/spreadsheetml/2009/9/ac" r="165" s="176" customFormat="true" ht="12" x14ac:dyDescent="0.2">
      <c r="A165" s="179" t="s">
        <v>160</v>
      </c>
      <c r="B165" s="68">
        <v>2027</v>
      </c>
      <c r="C165" s="179" t="s">
        <v>17</v>
      </c>
      <c r="D165" s="68"/>
      <c r="E165" s="68"/>
      <c r="F165" s="68"/>
      <c r="G165" s="68"/>
      <c r="H165" s="68"/>
      <c r="I165" s="68"/>
      <c r="J165" s="68"/>
      <c r="K165" s="68"/>
      <c r="L165" s="68"/>
      <c r="M165" s="68"/>
      <c r="N165" s="68"/>
      <c r="O165" s="68"/>
      <c r="P165" s="68"/>
      <c r="Q165" s="68"/>
      <c r="R165" s="68"/>
      <c r="S165" s="68"/>
      <c r="T165" s="68"/>
      <c r="U165" s="68"/>
      <c r="V165" s="68"/>
      <c r="W165" s="179"/>
      <c r="X165" s="179"/>
      <c r="Y165" s="179"/>
      <c r="Z165" s="179"/>
      <c r="AA165" s="179"/>
      <c r="AB165" s="179"/>
      <c r="AC165" s="179"/>
      <c r="AD165" s="179"/>
    </row>
    <row xmlns:x14ac="http://schemas.microsoft.com/office/spreadsheetml/2009/9/ac" r="166" s="176" customFormat="true" ht="12" x14ac:dyDescent="0.2">
      <c r="A166" s="179" t="s">
        <v>160</v>
      </c>
      <c r="B166" s="68">
        <v>2028</v>
      </c>
      <c r="C166" s="179" t="s">
        <v>17</v>
      </c>
      <c r="D166" s="68"/>
      <c r="E166" s="68"/>
      <c r="F166" s="68"/>
      <c r="G166" s="68"/>
      <c r="H166" s="68"/>
      <c r="I166" s="68"/>
      <c r="J166" s="68"/>
      <c r="K166" s="68"/>
      <c r="L166" s="68"/>
      <c r="M166" s="68"/>
      <c r="N166" s="68"/>
      <c r="O166" s="68"/>
      <c r="P166" s="68"/>
      <c r="Q166" s="68"/>
      <c r="R166" s="68"/>
      <c r="S166" s="68"/>
      <c r="T166" s="68"/>
      <c r="U166" s="68"/>
      <c r="V166" s="68"/>
      <c r="W166" s="179"/>
      <c r="X166" s="179"/>
      <c r="Y166" s="179"/>
      <c r="Z166" s="179"/>
      <c r="AA166" s="179"/>
      <c r="AB166" s="179"/>
      <c r="AC166" s="179"/>
      <c r="AD166" s="179"/>
    </row>
    <row xmlns:x14ac="http://schemas.microsoft.com/office/spreadsheetml/2009/9/ac" r="167" s="176" customFormat="true" ht="12" x14ac:dyDescent="0.2">
      <c r="A167" s="179" t="s">
        <v>160</v>
      </c>
      <c r="B167" s="68">
        <v>2029</v>
      </c>
      <c r="C167" s="179" t="s">
        <v>17</v>
      </c>
      <c r="D167" s="68"/>
      <c r="E167" s="68"/>
      <c r="F167" s="68"/>
      <c r="G167" s="68"/>
      <c r="H167" s="68"/>
      <c r="I167" s="68"/>
      <c r="J167" s="68"/>
      <c r="K167" s="68"/>
      <c r="L167" s="68"/>
      <c r="M167" s="68"/>
      <c r="N167" s="68"/>
      <c r="O167" s="68"/>
      <c r="P167" s="68"/>
      <c r="Q167" s="68"/>
      <c r="R167" s="68"/>
      <c r="S167" s="68"/>
      <c r="T167" s="68"/>
      <c r="U167" s="68"/>
      <c r="V167" s="68"/>
      <c r="W167" s="179"/>
      <c r="X167" s="179"/>
      <c r="Y167" s="179"/>
      <c r="Z167" s="179"/>
      <c r="AA167" s="179"/>
      <c r="AB167" s="179"/>
    </row>
    <row xmlns:x14ac="http://schemas.microsoft.com/office/spreadsheetml/2009/9/ac" r="168" s="176" customFormat="true" ht="12" x14ac:dyDescent="0.2">
      <c r="A168" s="179" t="s">
        <v>160</v>
      </c>
      <c r="B168" s="68">
        <v>2030</v>
      </c>
      <c r="C168" s="179" t="s">
        <v>17</v>
      </c>
      <c r="D168" s="68"/>
      <c r="E168" s="68"/>
      <c r="F168" s="68"/>
      <c r="G168" s="68"/>
      <c r="H168" s="68"/>
      <c r="I168" s="68"/>
      <c r="J168" s="68"/>
      <c r="K168" s="68"/>
      <c r="L168" s="68"/>
      <c r="M168" s="68"/>
      <c r="N168" s="68"/>
      <c r="O168" s="68"/>
      <c r="P168" s="68"/>
      <c r="Q168" s="68"/>
      <c r="R168" s="68"/>
      <c r="S168" s="68"/>
      <c r="T168" s="68"/>
      <c r="U168" s="68"/>
      <c r="V168" s="68"/>
      <c r="W168" s="179"/>
      <c r="X168" s="179"/>
      <c r="Y168" s="179"/>
      <c r="Z168" s="179"/>
      <c r="AA168" s="179"/>
      <c r="AB168" s="179"/>
    </row>
    <row xmlns:x14ac="http://schemas.microsoft.com/office/spreadsheetml/2009/9/ac" r="169" ht="15.75" x14ac:dyDescent="0.25">
      <c r="A169" s="180" t="s">
        <v>160</v>
      </c>
      <c r="B169" s="68">
        <v>2000</v>
      </c>
      <c r="C169" s="180" t="s">
        <v>18</v>
      </c>
      <c r="D169" s="68">
        <v>511310</v>
      </c>
      <c r="E169" s="68"/>
      <c r="F169" s="68"/>
      <c r="G169" s="68"/>
      <c r="H169" s="68"/>
      <c r="I169" s="68"/>
      <c r="J169" s="68">
        <v>100</v>
      </c>
      <c r="K169" s="68">
        <v>100</v>
      </c>
      <c r="L169" s="68"/>
      <c r="M169" s="68"/>
      <c r="N169" s="68"/>
      <c r="O169" s="68"/>
      <c r="P169" s="68">
        <v>100</v>
      </c>
      <c r="Q169" s="68"/>
      <c r="R169" s="68"/>
      <c r="S169" s="68"/>
      <c r="T169" s="68"/>
      <c r="U169" s="68"/>
      <c r="V169" s="68">
        <v>100</v>
      </c>
      <c r="W169" s="180"/>
      <c r="X169" s="180"/>
      <c r="Y169" s="180"/>
      <c r="Z169" s="180"/>
      <c r="AA169" s="180"/>
      <c r="AB169" s="180"/>
    </row>
    <row xmlns:x14ac="http://schemas.microsoft.com/office/spreadsheetml/2009/9/ac" r="170" ht="15.75" x14ac:dyDescent="0.25">
      <c r="A170" s="180" t="s">
        <v>160</v>
      </c>
      <c r="B170" s="68">
        <v>2001</v>
      </c>
      <c r="C170" s="180" t="s">
        <v>18</v>
      </c>
      <c r="D170" s="68">
        <v>526491</v>
      </c>
      <c r="E170" s="68"/>
      <c r="F170" s="68"/>
      <c r="G170" s="68"/>
      <c r="H170" s="68"/>
      <c r="I170" s="68"/>
      <c r="J170" s="68">
        <v>100</v>
      </c>
      <c r="K170" s="68">
        <v>100</v>
      </c>
      <c r="L170" s="68"/>
      <c r="M170" s="68"/>
      <c r="N170" s="68"/>
      <c r="O170" s="68"/>
      <c r="P170" s="68">
        <v>100</v>
      </c>
      <c r="Q170" s="68"/>
      <c r="R170" s="68"/>
      <c r="S170" s="68"/>
      <c r="T170" s="68"/>
      <c r="U170" s="68"/>
      <c r="V170" s="68">
        <v>100</v>
      </c>
      <c r="W170" s="180"/>
      <c r="X170" s="180"/>
      <c r="Y170" s="180"/>
      <c r="Z170" s="180"/>
      <c r="AA170" s="180"/>
      <c r="AB170" s="180"/>
    </row>
    <row xmlns:x14ac="http://schemas.microsoft.com/office/spreadsheetml/2009/9/ac" r="171" ht="15.75" x14ac:dyDescent="0.25">
      <c r="A171" s="180" t="s">
        <v>160</v>
      </c>
      <c r="B171" s="68">
        <v>2002</v>
      </c>
      <c r="C171" s="180" t="s">
        <v>18</v>
      </c>
      <c r="D171" s="68">
        <v>546548</v>
      </c>
      <c r="E171" s="68"/>
      <c r="F171" s="68"/>
      <c r="G171" s="68"/>
      <c r="H171" s="68"/>
      <c r="I171" s="68"/>
      <c r="J171" s="68">
        <v>100</v>
      </c>
      <c r="K171" s="68">
        <v>100</v>
      </c>
      <c r="L171" s="68"/>
      <c r="M171" s="68"/>
      <c r="N171" s="68"/>
      <c r="O171" s="68"/>
      <c r="P171" s="68">
        <v>100</v>
      </c>
      <c r="Q171" s="68"/>
      <c r="R171" s="68"/>
      <c r="S171" s="68"/>
      <c r="T171" s="68"/>
      <c r="U171" s="68"/>
      <c r="V171" s="68">
        <v>100</v>
      </c>
      <c r="W171" s="180"/>
      <c r="X171" s="180"/>
      <c r="Y171" s="180"/>
      <c r="Z171" s="180"/>
      <c r="AA171" s="180"/>
      <c r="AB171" s="180"/>
    </row>
    <row xmlns:x14ac="http://schemas.microsoft.com/office/spreadsheetml/2009/9/ac" r="172" ht="15.75" x14ac:dyDescent="0.25">
      <c r="A172" s="180" t="s">
        <v>160</v>
      </c>
      <c r="B172" s="68">
        <v>2003</v>
      </c>
      <c r="C172" s="180" t="s">
        <v>18</v>
      </c>
      <c r="D172" s="68">
        <v>589546</v>
      </c>
      <c r="E172" s="68"/>
      <c r="F172" s="68"/>
      <c r="G172" s="68"/>
      <c r="H172" s="68"/>
      <c r="I172" s="68"/>
      <c r="J172" s="68">
        <v>100</v>
      </c>
      <c r="K172" s="68">
        <v>100</v>
      </c>
      <c r="L172" s="68"/>
      <c r="M172" s="68"/>
      <c r="N172" s="68"/>
      <c r="O172" s="68"/>
      <c r="P172" s="68">
        <v>100</v>
      </c>
      <c r="Q172" s="68"/>
      <c r="R172" s="68"/>
      <c r="S172" s="68"/>
      <c r="T172" s="68"/>
      <c r="U172" s="68"/>
      <c r="V172" s="68">
        <v>100</v>
      </c>
      <c r="W172" s="180"/>
      <c r="X172" s="180"/>
      <c r="Y172" s="180"/>
      <c r="Z172" s="180"/>
      <c r="AA172" s="180"/>
      <c r="AB172" s="180"/>
    </row>
    <row xmlns:x14ac="http://schemas.microsoft.com/office/spreadsheetml/2009/9/ac" r="173" ht="15.75" x14ac:dyDescent="0.25">
      <c r="A173" s="180" t="s">
        <v>160</v>
      </c>
      <c r="B173" s="68">
        <v>2004</v>
      </c>
      <c r="C173" s="180" t="s">
        <v>18</v>
      </c>
      <c r="D173" s="68">
        <v>605796</v>
      </c>
      <c r="E173" s="68"/>
      <c r="F173" s="68"/>
      <c r="G173" s="68"/>
      <c r="H173" s="68"/>
      <c r="I173" s="68"/>
      <c r="J173" s="68">
        <v>100</v>
      </c>
      <c r="K173" s="68">
        <v>100</v>
      </c>
      <c r="L173" s="68"/>
      <c r="M173" s="68"/>
      <c r="N173" s="68"/>
      <c r="O173" s="68"/>
      <c r="P173" s="68">
        <v>100</v>
      </c>
      <c r="Q173" s="68"/>
      <c r="R173" s="68"/>
      <c r="S173" s="68"/>
      <c r="T173" s="68"/>
      <c r="U173" s="68"/>
      <c r="V173" s="68">
        <v>100</v>
      </c>
      <c r="W173" s="180"/>
      <c r="X173" s="180"/>
      <c r="Y173" s="180"/>
      <c r="Z173" s="180"/>
      <c r="AA173" s="180"/>
      <c r="AB173" s="180"/>
    </row>
    <row xmlns:x14ac="http://schemas.microsoft.com/office/spreadsheetml/2009/9/ac" r="174" ht="15.75" x14ac:dyDescent="0.25">
      <c r="A174" s="180" t="s">
        <v>160</v>
      </c>
      <c r="B174" s="68">
        <v>2005</v>
      </c>
      <c r="C174" s="180" t="s">
        <v>18</v>
      </c>
      <c r="D174" s="68">
        <v>617681</v>
      </c>
      <c r="E174" s="68"/>
      <c r="F174" s="68"/>
      <c r="G174" s="68"/>
      <c r="H174" s="68"/>
      <c r="I174" s="68"/>
      <c r="J174" s="68">
        <v>100</v>
      </c>
      <c r="K174" s="68">
        <v>100</v>
      </c>
      <c r="L174" s="68"/>
      <c r="M174" s="68"/>
      <c r="N174" s="68"/>
      <c r="O174" s="68"/>
      <c r="P174" s="68">
        <v>100</v>
      </c>
      <c r="Q174" s="68"/>
      <c r="R174" s="68"/>
      <c r="S174" s="68"/>
      <c r="T174" s="68"/>
      <c r="U174" s="68"/>
      <c r="V174" s="68">
        <v>100</v>
      </c>
      <c r="W174" s="180"/>
      <c r="X174" s="180"/>
      <c r="Y174" s="180"/>
      <c r="Z174" s="180"/>
      <c r="AA174" s="180"/>
      <c r="AB174" s="180"/>
    </row>
    <row xmlns:x14ac="http://schemas.microsoft.com/office/spreadsheetml/2009/9/ac" r="175" ht="15.75" x14ac:dyDescent="0.25">
      <c r="A175" s="180" t="s">
        <v>160</v>
      </c>
      <c r="B175" s="68">
        <v>2006</v>
      </c>
      <c r="C175" s="180" t="s">
        <v>18</v>
      </c>
      <c r="D175" s="68">
        <v>622497</v>
      </c>
      <c r="E175" s="68"/>
      <c r="F175" s="68"/>
      <c r="G175" s="68"/>
      <c r="H175" s="68"/>
      <c r="I175" s="68"/>
      <c r="J175" s="68">
        <v>100</v>
      </c>
      <c r="K175" s="68">
        <v>100</v>
      </c>
      <c r="L175" s="68"/>
      <c r="M175" s="68"/>
      <c r="N175" s="68"/>
      <c r="O175" s="68"/>
      <c r="P175" s="68">
        <v>100</v>
      </c>
      <c r="Q175" s="68"/>
      <c r="R175" s="68"/>
      <c r="S175" s="68"/>
      <c r="T175" s="68"/>
      <c r="U175" s="68"/>
      <c r="V175" s="68">
        <v>100</v>
      </c>
      <c r="W175" s="180"/>
      <c r="X175" s="180"/>
      <c r="Y175" s="180"/>
      <c r="Z175" s="180"/>
      <c r="AA175" s="180"/>
      <c r="AB175" s="180"/>
    </row>
    <row xmlns:x14ac="http://schemas.microsoft.com/office/spreadsheetml/2009/9/ac" r="176" ht="15.75" x14ac:dyDescent="0.25">
      <c r="A176" s="180" t="s">
        <v>160</v>
      </c>
      <c r="B176" s="68">
        <v>2007</v>
      </c>
      <c r="C176" s="180" t="s">
        <v>18</v>
      </c>
      <c r="D176" s="68">
        <v>618561</v>
      </c>
      <c r="E176" s="68"/>
      <c r="F176" s="68"/>
      <c r="G176" s="68"/>
      <c r="H176" s="68"/>
      <c r="I176" s="68"/>
      <c r="J176" s="68">
        <v>100</v>
      </c>
      <c r="K176" s="68">
        <v>100</v>
      </c>
      <c r="L176" s="68"/>
      <c r="M176" s="68"/>
      <c r="N176" s="68"/>
      <c r="O176" s="68"/>
      <c r="P176" s="68">
        <v>100</v>
      </c>
      <c r="Q176" s="68"/>
      <c r="R176" s="68"/>
      <c r="S176" s="68"/>
      <c r="T176" s="68"/>
      <c r="U176" s="68"/>
      <c r="V176" s="68">
        <v>100</v>
      </c>
      <c r="W176" s="180"/>
      <c r="X176" s="180"/>
      <c r="Y176" s="180"/>
      <c r="Z176" s="180"/>
      <c r="AA176" s="180"/>
      <c r="AB176" s="180"/>
    </row>
    <row xmlns:x14ac="http://schemas.microsoft.com/office/spreadsheetml/2009/9/ac" r="177" ht="15.75" x14ac:dyDescent="0.25">
      <c r="A177" s="180" t="s">
        <v>160</v>
      </c>
      <c r="B177" s="68">
        <v>2008</v>
      </c>
      <c r="C177" s="180" t="s">
        <v>18</v>
      </c>
      <c r="D177" s="68">
        <v>610277</v>
      </c>
      <c r="E177" s="68"/>
      <c r="F177" s="68"/>
      <c r="G177" s="68"/>
      <c r="H177" s="68"/>
      <c r="I177" s="68"/>
      <c r="J177" s="68">
        <v>100</v>
      </c>
      <c r="K177" s="68">
        <v>100</v>
      </c>
      <c r="L177" s="68"/>
      <c r="M177" s="68"/>
      <c r="N177" s="68"/>
      <c r="O177" s="68"/>
      <c r="P177" s="68">
        <v>100</v>
      </c>
      <c r="Q177" s="68"/>
      <c r="R177" s="68"/>
      <c r="S177" s="68"/>
      <c r="T177" s="68"/>
      <c r="U177" s="68"/>
      <c r="V177" s="68">
        <v>100</v>
      </c>
      <c r="W177" s="180"/>
      <c r="X177" s="180"/>
      <c r="Y177" s="180"/>
      <c r="Z177" s="180"/>
      <c r="AA177" s="180"/>
      <c r="AB177" s="180"/>
    </row>
    <row xmlns:x14ac="http://schemas.microsoft.com/office/spreadsheetml/2009/9/ac" r="178" ht="15.75" x14ac:dyDescent="0.25">
      <c r="A178" s="180" t="s">
        <v>160</v>
      </c>
      <c r="B178" s="68">
        <v>2009</v>
      </c>
      <c r="C178" s="180" t="s">
        <v>18</v>
      </c>
      <c r="D178" s="68">
        <v>636911</v>
      </c>
      <c r="E178" s="68"/>
      <c r="F178" s="68"/>
      <c r="G178" s="68"/>
      <c r="H178" s="68"/>
      <c r="I178" s="68"/>
      <c r="J178" s="68">
        <v>100</v>
      </c>
      <c r="K178" s="68">
        <v>100</v>
      </c>
      <c r="L178" s="68"/>
      <c r="M178" s="68"/>
      <c r="N178" s="68"/>
      <c r="O178" s="68"/>
      <c r="P178" s="68">
        <v>100</v>
      </c>
      <c r="Q178" s="68"/>
      <c r="R178" s="68"/>
      <c r="S178" s="68"/>
      <c r="T178" s="68"/>
      <c r="U178" s="68"/>
      <c r="V178" s="68">
        <v>100</v>
      </c>
      <c r="W178" s="180"/>
      <c r="X178" s="180"/>
      <c r="Y178" s="180"/>
      <c r="Z178" s="180"/>
      <c r="AA178" s="180"/>
      <c r="AB178" s="180"/>
    </row>
    <row xmlns:x14ac="http://schemas.microsoft.com/office/spreadsheetml/2009/9/ac" r="179" ht="15.75" x14ac:dyDescent="0.25">
      <c r="A179" s="180" t="s">
        <v>160</v>
      </c>
      <c r="B179" s="68">
        <v>2010</v>
      </c>
      <c r="C179" s="180" t="s">
        <v>18</v>
      </c>
      <c r="D179" s="68">
        <v>646631</v>
      </c>
      <c r="E179" s="68"/>
      <c r="F179" s="68"/>
      <c r="G179" s="68"/>
      <c r="H179" s="68"/>
      <c r="I179" s="68"/>
      <c r="J179" s="68">
        <v>100</v>
      </c>
      <c r="K179" s="68">
        <v>100</v>
      </c>
      <c r="L179" s="68"/>
      <c r="M179" s="68"/>
      <c r="N179" s="68"/>
      <c r="O179" s="68"/>
      <c r="P179" s="68">
        <v>100</v>
      </c>
      <c r="Q179" s="68"/>
      <c r="R179" s="68"/>
      <c r="S179" s="68"/>
      <c r="T179" s="68"/>
      <c r="U179" s="68"/>
      <c r="V179" s="68">
        <v>100</v>
      </c>
      <c r="W179" s="180"/>
      <c r="X179" s="180"/>
      <c r="Y179" s="180"/>
      <c r="Z179" s="180"/>
      <c r="AA179" s="180"/>
      <c r="AB179" s="180"/>
    </row>
    <row xmlns:x14ac="http://schemas.microsoft.com/office/spreadsheetml/2009/9/ac" r="180" ht="15.75" x14ac:dyDescent="0.25">
      <c r="A180" s="180" t="s">
        <v>160</v>
      </c>
      <c r="B180" s="68">
        <v>2011</v>
      </c>
      <c r="C180" s="180" t="s">
        <v>18</v>
      </c>
      <c r="D180" s="68">
        <v>669955</v>
      </c>
      <c r="E180" s="68"/>
      <c r="F180" s="68"/>
      <c r="G180" s="68"/>
      <c r="H180" s="68"/>
      <c r="I180" s="68"/>
      <c r="J180" s="68">
        <v>100</v>
      </c>
      <c r="K180" s="68">
        <v>100</v>
      </c>
      <c r="L180" s="68"/>
      <c r="M180" s="68"/>
      <c r="N180" s="68"/>
      <c r="O180" s="68"/>
      <c r="P180" s="68">
        <v>100</v>
      </c>
      <c r="Q180" s="68"/>
      <c r="R180" s="68"/>
      <c r="S180" s="68"/>
      <c r="T180" s="68"/>
      <c r="U180" s="68"/>
      <c r="V180" s="68">
        <v>100</v>
      </c>
      <c r="W180" s="180"/>
      <c r="X180" s="180"/>
      <c r="Y180" s="180"/>
      <c r="Z180" s="180"/>
      <c r="AA180" s="180"/>
      <c r="AB180" s="180"/>
    </row>
    <row xmlns:x14ac="http://schemas.microsoft.com/office/spreadsheetml/2009/9/ac" r="181" ht="15.75" x14ac:dyDescent="0.25">
      <c r="A181" s="180" t="s">
        <v>160</v>
      </c>
      <c r="B181" s="68">
        <v>2012</v>
      </c>
      <c r="C181" s="180" t="s">
        <v>18</v>
      </c>
      <c r="D181" s="68">
        <v>705009</v>
      </c>
      <c r="E181" s="68"/>
      <c r="F181" s="68"/>
      <c r="G181" s="68"/>
      <c r="H181" s="68"/>
      <c r="I181" s="68"/>
      <c r="J181" s="68">
        <v>100</v>
      </c>
      <c r="K181" s="68">
        <v>100</v>
      </c>
      <c r="L181" s="68"/>
      <c r="M181" s="68"/>
      <c r="N181" s="68"/>
      <c r="O181" s="68"/>
      <c r="P181" s="68">
        <v>100</v>
      </c>
      <c r="Q181" s="68"/>
      <c r="R181" s="68"/>
      <c r="S181" s="68"/>
      <c r="T181" s="68"/>
      <c r="U181" s="68"/>
      <c r="V181" s="68">
        <v>100</v>
      </c>
      <c r="W181" s="180"/>
      <c r="X181" s="180"/>
      <c r="Y181" s="180"/>
      <c r="Z181" s="180"/>
      <c r="AA181" s="180"/>
      <c r="AB181" s="180"/>
    </row>
    <row xmlns:x14ac="http://schemas.microsoft.com/office/spreadsheetml/2009/9/ac" r="182" ht="15.75" x14ac:dyDescent="0.25">
      <c r="A182" s="180" t="s">
        <v>160</v>
      </c>
      <c r="B182" s="68">
        <v>2013</v>
      </c>
      <c r="C182" s="180" t="s">
        <v>18</v>
      </c>
      <c r="D182" s="68">
        <v>771675</v>
      </c>
      <c r="E182" s="68">
        <v>81</v>
      </c>
      <c r="F182" s="68">
        <v>63.2</v>
      </c>
      <c r="G182" s="68">
        <v>60.6</v>
      </c>
      <c r="H182" s="68">
        <v>2.600000000000001</v>
      </c>
      <c r="I182" s="68">
        <v>36.799999999999997</v>
      </c>
      <c r="J182" s="68">
        <v>0</v>
      </c>
      <c r="K182" s="68">
        <v>100</v>
      </c>
      <c r="L182" s="68">
        <v>98.7</v>
      </c>
      <c r="M182" s="68">
        <v>95.2</v>
      </c>
      <c r="N182" s="68">
        <v>3.5</v>
      </c>
      <c r="O182" s="68">
        <v>1.2999999999999969</v>
      </c>
      <c r="P182" s="68">
        <v>0</v>
      </c>
      <c r="Q182" s="68">
        <v>97.8</v>
      </c>
      <c r="R182" s="68">
        <v>97</v>
      </c>
      <c r="S182" s="68">
        <v>45.9</v>
      </c>
      <c r="T182" s="68">
        <v>51.1</v>
      </c>
      <c r="U182" s="68">
        <v>3</v>
      </c>
      <c r="V182" s="68">
        <v>0</v>
      </c>
      <c r="W182" s="180"/>
      <c r="X182" s="180"/>
      <c r="Y182" s="180"/>
      <c r="Z182" s="180"/>
      <c r="AA182" s="180"/>
      <c r="AB182" s="180"/>
    </row>
    <row xmlns:x14ac="http://schemas.microsoft.com/office/spreadsheetml/2009/9/ac" r="183" ht="15.75" x14ac:dyDescent="0.25">
      <c r="A183" s="180" t="s">
        <v>160</v>
      </c>
      <c r="B183" s="68">
        <v>2014</v>
      </c>
      <c r="C183" s="180" t="s">
        <v>18</v>
      </c>
      <c r="D183" s="68">
        <v>779288</v>
      </c>
      <c r="E183" s="68">
        <v>81</v>
      </c>
      <c r="F183" s="68">
        <v>63.2</v>
      </c>
      <c r="G183" s="68">
        <v>60.6</v>
      </c>
      <c r="H183" s="68">
        <v>2.600000000000001</v>
      </c>
      <c r="I183" s="68">
        <v>36.799999999999997</v>
      </c>
      <c r="J183" s="68">
        <v>0</v>
      </c>
      <c r="K183" s="68">
        <v>100</v>
      </c>
      <c r="L183" s="68">
        <v>98.7</v>
      </c>
      <c r="M183" s="68">
        <v>95.2</v>
      </c>
      <c r="N183" s="68">
        <v>3.5</v>
      </c>
      <c r="O183" s="68">
        <v>1.2999999999999969</v>
      </c>
      <c r="P183" s="68">
        <v>0</v>
      </c>
      <c r="Q183" s="68">
        <v>97.8</v>
      </c>
      <c r="R183" s="68">
        <v>97</v>
      </c>
      <c r="S183" s="68">
        <v>45.9</v>
      </c>
      <c r="T183" s="68">
        <v>51.1</v>
      </c>
      <c r="U183" s="68">
        <v>3</v>
      </c>
      <c r="V183" s="68">
        <v>0</v>
      </c>
      <c r="W183" s="180"/>
      <c r="X183" s="180"/>
      <c r="Y183" s="180"/>
      <c r="Z183" s="180"/>
      <c r="AA183" s="180"/>
      <c r="AB183" s="180"/>
    </row>
    <row xmlns:x14ac="http://schemas.microsoft.com/office/spreadsheetml/2009/9/ac" r="184" ht="15.75" x14ac:dyDescent="0.25">
      <c r="A184" s="180" t="s">
        <v>160</v>
      </c>
      <c r="B184" s="68">
        <v>2015</v>
      </c>
      <c r="C184" s="180" t="s">
        <v>18</v>
      </c>
      <c r="D184" s="68">
        <v>806209</v>
      </c>
      <c r="E184" s="68">
        <v>81</v>
      </c>
      <c r="F184" s="68">
        <v>63.2</v>
      </c>
      <c r="G184" s="68">
        <v>60.6</v>
      </c>
      <c r="H184" s="68">
        <v>2.600000000000001</v>
      </c>
      <c r="I184" s="68">
        <v>36.799999999999997</v>
      </c>
      <c r="J184" s="68">
        <v>0</v>
      </c>
      <c r="K184" s="68">
        <v>100</v>
      </c>
      <c r="L184" s="68">
        <v>98.7</v>
      </c>
      <c r="M184" s="68">
        <v>95.2</v>
      </c>
      <c r="N184" s="68">
        <v>3.5</v>
      </c>
      <c r="O184" s="68">
        <v>1.2999999999999969</v>
      </c>
      <c r="P184" s="68">
        <v>0</v>
      </c>
      <c r="Q184" s="68">
        <v>97.8</v>
      </c>
      <c r="R184" s="68">
        <v>97</v>
      </c>
      <c r="S184" s="68">
        <v>45.9</v>
      </c>
      <c r="T184" s="68">
        <v>51.1</v>
      </c>
      <c r="U184" s="68">
        <v>3</v>
      </c>
      <c r="V184" s="68">
        <v>0</v>
      </c>
      <c r="W184" s="180"/>
      <c r="X184" s="180"/>
      <c r="Y184" s="180"/>
      <c r="Z184" s="180"/>
      <c r="AA184" s="180"/>
      <c r="AB184" s="180"/>
    </row>
    <row xmlns:x14ac="http://schemas.microsoft.com/office/spreadsheetml/2009/9/ac" r="185" ht="15.75" x14ac:dyDescent="0.25">
      <c r="A185" s="180" t="s">
        <v>160</v>
      </c>
      <c r="B185" s="68">
        <v>2016</v>
      </c>
      <c r="C185" s="180" t="s">
        <v>18</v>
      </c>
      <c r="D185" s="68">
        <v>824585</v>
      </c>
      <c r="E185" s="68">
        <v>81</v>
      </c>
      <c r="F185" s="68">
        <v>63.2</v>
      </c>
      <c r="G185" s="68">
        <v>60.6</v>
      </c>
      <c r="H185" s="68">
        <v>2.600000000000001</v>
      </c>
      <c r="I185" s="68">
        <v>36.799999999999997</v>
      </c>
      <c r="J185" s="68">
        <v>0</v>
      </c>
      <c r="K185" s="68">
        <v>100</v>
      </c>
      <c r="L185" s="68">
        <v>98.7</v>
      </c>
      <c r="M185" s="68">
        <v>95.2</v>
      </c>
      <c r="N185" s="68">
        <v>3.5</v>
      </c>
      <c r="O185" s="68">
        <v>1.2999999999999969</v>
      </c>
      <c r="P185" s="68">
        <v>0</v>
      </c>
      <c r="Q185" s="68">
        <v>97.8</v>
      </c>
      <c r="R185" s="68">
        <v>97</v>
      </c>
      <c r="S185" s="68">
        <v>45.9</v>
      </c>
      <c r="T185" s="68">
        <v>51.1</v>
      </c>
      <c r="U185" s="68">
        <v>3</v>
      </c>
      <c r="V185" s="68">
        <v>0</v>
      </c>
      <c r="W185" s="180"/>
      <c r="X185" s="180"/>
      <c r="Y185" s="180"/>
      <c r="Z185" s="180"/>
      <c r="AA185" s="180"/>
      <c r="AB185" s="180"/>
    </row>
    <row xmlns:x14ac="http://schemas.microsoft.com/office/spreadsheetml/2009/9/ac" r="186" ht="15.75" x14ac:dyDescent="0.25">
      <c r="A186" s="180" t="s">
        <v>160</v>
      </c>
      <c r="B186" s="68">
        <v>2017</v>
      </c>
      <c r="C186" s="180" t="s">
        <v>18</v>
      </c>
      <c r="D186" s="68">
        <v>829354</v>
      </c>
      <c r="E186" s="68">
        <v>81</v>
      </c>
      <c r="F186" s="68">
        <v>63.2</v>
      </c>
      <c r="G186" s="68">
        <v>60.6</v>
      </c>
      <c r="H186" s="68">
        <v>2.600000000000001</v>
      </c>
      <c r="I186" s="68">
        <v>36.799999999999997</v>
      </c>
      <c r="J186" s="68">
        <v>0</v>
      </c>
      <c r="K186" s="68">
        <v>100</v>
      </c>
      <c r="L186" s="68">
        <v>98.7</v>
      </c>
      <c r="M186" s="68">
        <v>95.2</v>
      </c>
      <c r="N186" s="68">
        <v>3.5</v>
      </c>
      <c r="O186" s="68">
        <v>1.2999999999999969</v>
      </c>
      <c r="P186" s="68">
        <v>0</v>
      </c>
      <c r="Q186" s="68">
        <v>97.8</v>
      </c>
      <c r="R186" s="68">
        <v>97</v>
      </c>
      <c r="S186" s="68">
        <v>45.9</v>
      </c>
      <c r="T186" s="68">
        <v>51.1</v>
      </c>
      <c r="U186" s="68">
        <v>3</v>
      </c>
      <c r="V186" s="68">
        <v>0</v>
      </c>
      <c r="W186" s="180"/>
      <c r="X186" s="180"/>
      <c r="Y186" s="180"/>
      <c r="Z186" s="180"/>
      <c r="AA186" s="180"/>
      <c r="AB186" s="180"/>
    </row>
    <row xmlns:x14ac="http://schemas.microsoft.com/office/spreadsheetml/2009/9/ac" r="187" ht="15.75" x14ac:dyDescent="0.25">
      <c r="A187" s="180" t="s">
        <v>160</v>
      </c>
      <c r="B187" s="68">
        <v>2018</v>
      </c>
      <c r="C187" s="180" t="s">
        <v>18</v>
      </c>
      <c r="D187" s="68">
        <v>830824</v>
      </c>
      <c r="E187" s="68">
        <v>81</v>
      </c>
      <c r="F187" s="68">
        <v>63.2</v>
      </c>
      <c r="G187" s="68">
        <v>60.6</v>
      </c>
      <c r="H187" s="68">
        <v>2.600000000000001</v>
      </c>
      <c r="I187" s="68">
        <v>36.799999999999997</v>
      </c>
      <c r="J187" s="68">
        <v>0</v>
      </c>
      <c r="K187" s="68">
        <v>100</v>
      </c>
      <c r="L187" s="68">
        <v>98.7</v>
      </c>
      <c r="M187" s="68">
        <v>95.2</v>
      </c>
      <c r="N187" s="68">
        <v>3.5</v>
      </c>
      <c r="O187" s="68">
        <v>1.2999999999999969</v>
      </c>
      <c r="P187" s="68">
        <v>0</v>
      </c>
      <c r="Q187" s="68">
        <v>97.8</v>
      </c>
      <c r="R187" s="68">
        <v>97</v>
      </c>
      <c r="S187" s="68">
        <v>45.9</v>
      </c>
      <c r="T187" s="68">
        <v>51.1</v>
      </c>
      <c r="U187" s="68">
        <v>3</v>
      </c>
      <c r="V187" s="68">
        <v>0</v>
      </c>
      <c r="W187" s="180"/>
      <c r="X187" s="180"/>
      <c r="Y187" s="180"/>
      <c r="Z187" s="180"/>
      <c r="AA187" s="180"/>
      <c r="AB187" s="180"/>
    </row>
    <row xmlns:x14ac="http://schemas.microsoft.com/office/spreadsheetml/2009/9/ac" r="188" ht="15.75" x14ac:dyDescent="0.25">
      <c r="A188" s="180" t="s">
        <v>160</v>
      </c>
      <c r="B188" s="68">
        <v>2019</v>
      </c>
      <c r="C188" s="180" t="s">
        <v>18</v>
      </c>
      <c r="D188" s="68">
        <v>828975</v>
      </c>
      <c r="E188" s="68">
        <v>81</v>
      </c>
      <c r="F188" s="68">
        <v>63.2</v>
      </c>
      <c r="G188" s="68">
        <v>60.6</v>
      </c>
      <c r="H188" s="68">
        <v>2.600000000000001</v>
      </c>
      <c r="I188" s="68">
        <v>36.799999999999997</v>
      </c>
      <c r="J188" s="68">
        <v>0</v>
      </c>
      <c r="K188" s="68">
        <v>100</v>
      </c>
      <c r="L188" s="68">
        <v>98.7</v>
      </c>
      <c r="M188" s="68">
        <v>95.2</v>
      </c>
      <c r="N188" s="68">
        <v>3.5</v>
      </c>
      <c r="O188" s="68">
        <v>1.2999999999999969</v>
      </c>
      <c r="P188" s="68">
        <v>0</v>
      </c>
      <c r="Q188" s="68">
        <v>97.8</v>
      </c>
      <c r="R188" s="68">
        <v>97</v>
      </c>
      <c r="S188" s="68">
        <v>45.9</v>
      </c>
      <c r="T188" s="68">
        <v>51.1</v>
      </c>
      <c r="U188" s="68">
        <v>3</v>
      </c>
      <c r="V188" s="68">
        <v>0</v>
      </c>
      <c r="W188" s="180"/>
      <c r="X188" s="180"/>
      <c r="Y188" s="180"/>
      <c r="Z188" s="180"/>
      <c r="AA188" s="180"/>
      <c r="AB188" s="180"/>
    </row>
    <row xmlns:x14ac="http://schemas.microsoft.com/office/spreadsheetml/2009/9/ac" r="189" ht="15.75" x14ac:dyDescent="0.25">
      <c r="A189" s="180" t="s">
        <v>160</v>
      </c>
      <c r="B189" s="68">
        <v>2020</v>
      </c>
      <c r="C189" s="180" t="s">
        <v>18</v>
      </c>
      <c r="D189" s="68">
        <v>831452</v>
      </c>
      <c r="E189" s="68">
        <v>81</v>
      </c>
      <c r="F189" s="68">
        <v>63.2</v>
      </c>
      <c r="G189" s="68">
        <v>60.6</v>
      </c>
      <c r="H189" s="68">
        <v>2.600000000000001</v>
      </c>
      <c r="I189" s="68">
        <v>36.799999999999997</v>
      </c>
      <c r="J189" s="68">
        <v>0</v>
      </c>
      <c r="K189" s="68">
        <v>100</v>
      </c>
      <c r="L189" s="68">
        <v>98.7</v>
      </c>
      <c r="M189" s="68">
        <v>95.2</v>
      </c>
      <c r="N189" s="68">
        <v>3.5</v>
      </c>
      <c r="O189" s="68">
        <v>1.2999999999999969</v>
      </c>
      <c r="P189" s="68">
        <v>0</v>
      </c>
      <c r="Q189" s="68">
        <v>97.8</v>
      </c>
      <c r="R189" s="68">
        <v>97</v>
      </c>
      <c r="S189" s="68">
        <v>45.9</v>
      </c>
      <c r="T189" s="68">
        <v>51.1</v>
      </c>
      <c r="U189" s="68">
        <v>3</v>
      </c>
      <c r="V189" s="68">
        <v>0</v>
      </c>
      <c r="W189" s="180"/>
      <c r="X189" s="180"/>
      <c r="Y189" s="180"/>
      <c r="Z189" s="180"/>
      <c r="AA189" s="180"/>
      <c r="AB189" s="180"/>
    </row>
    <row xmlns:x14ac="http://schemas.microsoft.com/office/spreadsheetml/2009/9/ac" r="190" ht="15.75" x14ac:dyDescent="0.25">
      <c r="A190" s="180" t="s">
        <v>160</v>
      </c>
      <c r="B190" s="68">
        <v>2021</v>
      </c>
      <c r="C190" s="180" t="s">
        <v>18</v>
      </c>
      <c r="D190" s="68">
        <v>825280</v>
      </c>
      <c r="E190" s="68">
        <v>81</v>
      </c>
      <c r="F190" s="68">
        <v>63.2</v>
      </c>
      <c r="G190" s="68">
        <v>60.6</v>
      </c>
      <c r="H190" s="68">
        <v>2.600000000000001</v>
      </c>
      <c r="I190" s="68">
        <v>36.799999999999997</v>
      </c>
      <c r="J190" s="68">
        <v>0</v>
      </c>
      <c r="K190" s="68">
        <v>100</v>
      </c>
      <c r="L190" s="68">
        <v>98.7</v>
      </c>
      <c r="M190" s="68">
        <v>95.2</v>
      </c>
      <c r="N190" s="68">
        <v>3.5</v>
      </c>
      <c r="O190" s="68">
        <v>1.2999999999999969</v>
      </c>
      <c r="P190" s="68">
        <v>0</v>
      </c>
      <c r="Q190" s="68">
        <v>97.8</v>
      </c>
      <c r="R190" s="68">
        <v>97</v>
      </c>
      <c r="S190" s="68">
        <v>45.9</v>
      </c>
      <c r="T190" s="68">
        <v>51.1</v>
      </c>
      <c r="U190" s="68">
        <v>3</v>
      </c>
      <c r="V190" s="68">
        <v>0</v>
      </c>
      <c r="W190" s="180"/>
      <c r="X190" s="180"/>
      <c r="Y190" s="180"/>
      <c r="Z190" s="180"/>
      <c r="AA190" s="180"/>
      <c r="AB190" s="180"/>
    </row>
    <row xmlns:x14ac="http://schemas.microsoft.com/office/spreadsheetml/2009/9/ac" r="191" ht="15.75" x14ac:dyDescent="0.25">
      <c r="A191" s="180" t="s">
        <v>160</v>
      </c>
      <c r="B191" s="68">
        <v>2022</v>
      </c>
      <c r="C191" s="180" t="s">
        <v>18</v>
      </c>
      <c r="D191" s="68">
        <v>815489</v>
      </c>
      <c r="E191" s="68"/>
      <c r="F191" s="68"/>
      <c r="G191" s="68"/>
      <c r="H191" s="68"/>
      <c r="I191" s="68"/>
      <c r="J191" s="68">
        <v>100</v>
      </c>
      <c r="K191" s="68">
        <v>100</v>
      </c>
      <c r="L191" s="68"/>
      <c r="M191" s="68"/>
      <c r="N191" s="68"/>
      <c r="O191" s="68"/>
      <c r="P191" s="68">
        <v>100</v>
      </c>
      <c r="Q191" s="68"/>
      <c r="R191" s="68"/>
      <c r="S191" s="68"/>
      <c r="T191" s="68"/>
      <c r="U191" s="68"/>
      <c r="V191" s="68">
        <v>100</v>
      </c>
      <c r="W191" s="180"/>
      <c r="X191" s="180"/>
      <c r="Y191" s="180"/>
      <c r="Z191" s="180"/>
      <c r="AA191" s="180"/>
      <c r="AB191" s="180"/>
    </row>
    <row xmlns:x14ac="http://schemas.microsoft.com/office/spreadsheetml/2009/9/ac" r="192" ht="15.75" x14ac:dyDescent="0.25">
      <c r="A192" s="180" t="s">
        <v>160</v>
      </c>
      <c r="B192" s="68">
        <v>2023</v>
      </c>
      <c r="C192" s="180" t="s">
        <v>18</v>
      </c>
      <c r="D192" s="68">
        <v>785752</v>
      </c>
      <c r="E192" s="68"/>
      <c r="F192" s="68"/>
      <c r="G192" s="68"/>
      <c r="H192" s="68"/>
      <c r="I192" s="68"/>
      <c r="J192" s="68">
        <v>100</v>
      </c>
      <c r="K192" s="68">
        <v>100</v>
      </c>
      <c r="L192" s="68"/>
      <c r="M192" s="68"/>
      <c r="N192" s="68"/>
      <c r="O192" s="68"/>
      <c r="P192" s="68">
        <v>100</v>
      </c>
      <c r="Q192" s="68"/>
      <c r="R192" s="68"/>
      <c r="S192" s="68"/>
      <c r="T192" s="68"/>
      <c r="U192" s="68"/>
      <c r="V192" s="68">
        <v>100</v>
      </c>
      <c r="W192" s="180"/>
      <c r="X192" s="180"/>
      <c r="Y192" s="180"/>
      <c r="Z192" s="180"/>
      <c r="AA192" s="180"/>
      <c r="AB192" s="180"/>
    </row>
    <row xmlns:x14ac="http://schemas.microsoft.com/office/spreadsheetml/2009/9/ac" r="193" ht="15.75" x14ac:dyDescent="0.25">
      <c r="A193" s="180" t="s">
        <v>160</v>
      </c>
      <c r="B193" s="68">
        <v>2024</v>
      </c>
      <c r="C193" s="180" t="s">
        <v>18</v>
      </c>
      <c r="D193" s="68"/>
      <c r="E193" s="68"/>
      <c r="F193" s="68"/>
      <c r="G193" s="68"/>
      <c r="H193" s="68"/>
      <c r="I193" s="68"/>
      <c r="J193" s="68"/>
      <c r="K193" s="68"/>
      <c r="L193" s="68"/>
      <c r="M193" s="68"/>
      <c r="N193" s="68"/>
      <c r="O193" s="68"/>
      <c r="P193" s="68"/>
      <c r="Q193" s="68"/>
      <c r="R193" s="68"/>
      <c r="S193" s="68"/>
      <c r="T193" s="68"/>
      <c r="U193" s="68"/>
      <c r="V193" s="68"/>
      <c r="W193" s="180"/>
      <c r="X193" s="180"/>
      <c r="Y193" s="180"/>
      <c r="Z193" s="180"/>
      <c r="AA193" s="180"/>
      <c r="AB193" s="180"/>
    </row>
    <row xmlns:x14ac="http://schemas.microsoft.com/office/spreadsheetml/2009/9/ac" r="194" ht="15.75" x14ac:dyDescent="0.25">
      <c r="A194" s="180" t="s">
        <v>160</v>
      </c>
      <c r="B194" s="68">
        <v>2025</v>
      </c>
      <c r="C194" s="180" t="s">
        <v>18</v>
      </c>
      <c r="D194" s="68"/>
      <c r="E194" s="68"/>
      <c r="F194" s="68"/>
      <c r="G194" s="68"/>
      <c r="H194" s="68"/>
      <c r="I194" s="68"/>
      <c r="J194" s="68"/>
      <c r="K194" s="68"/>
      <c r="L194" s="68"/>
      <c r="M194" s="68"/>
      <c r="N194" s="68"/>
      <c r="O194" s="68"/>
      <c r="P194" s="68"/>
      <c r="Q194" s="68"/>
      <c r="R194" s="68"/>
      <c r="S194" s="68"/>
      <c r="T194" s="68"/>
      <c r="U194" s="68"/>
      <c r="V194" s="68"/>
      <c r="W194" s="180"/>
      <c r="X194" s="180"/>
      <c r="Y194" s="180"/>
      <c r="Z194" s="180"/>
      <c r="AA194" s="180"/>
      <c r="AB194" s="180"/>
    </row>
    <row xmlns:x14ac="http://schemas.microsoft.com/office/spreadsheetml/2009/9/ac" r="195" ht="15.75" x14ac:dyDescent="0.25">
      <c r="A195" s="180" t="s">
        <v>160</v>
      </c>
      <c r="B195" s="68">
        <v>2026</v>
      </c>
      <c r="C195" s="180" t="s">
        <v>18</v>
      </c>
      <c r="D195" s="68"/>
      <c r="E195" s="68"/>
      <c r="F195" s="68"/>
      <c r="G195" s="68"/>
      <c r="H195" s="68"/>
      <c r="I195" s="68"/>
      <c r="J195" s="68"/>
      <c r="K195" s="68"/>
      <c r="L195" s="68"/>
      <c r="M195" s="68"/>
      <c r="N195" s="68"/>
      <c r="O195" s="68"/>
      <c r="P195" s="68"/>
      <c r="Q195" s="68"/>
      <c r="R195" s="68"/>
      <c r="S195" s="68"/>
      <c r="T195" s="68"/>
      <c r="U195" s="68"/>
      <c r="V195" s="68"/>
      <c r="W195" s="180"/>
      <c r="X195" s="180"/>
      <c r="Y195" s="180"/>
      <c r="Z195" s="180"/>
      <c r="AA195" s="180"/>
      <c r="AB195" s="180"/>
    </row>
    <row xmlns:x14ac="http://schemas.microsoft.com/office/spreadsheetml/2009/9/ac" r="196" ht="15.75" x14ac:dyDescent="0.25">
      <c r="A196" s="180" t="s">
        <v>160</v>
      </c>
      <c r="B196" s="68">
        <v>2027</v>
      </c>
      <c r="C196" s="180" t="s">
        <v>18</v>
      </c>
      <c r="D196" s="68"/>
      <c r="E196" s="68"/>
      <c r="F196" s="68"/>
      <c r="G196" s="68"/>
      <c r="H196" s="68"/>
      <c r="I196" s="68"/>
      <c r="J196" s="68"/>
      <c r="K196" s="68"/>
      <c r="L196" s="68"/>
      <c r="M196" s="68"/>
      <c r="N196" s="68"/>
      <c r="O196" s="68"/>
      <c r="P196" s="68"/>
      <c r="Q196" s="68"/>
      <c r="R196" s="68"/>
      <c r="S196" s="68"/>
      <c r="T196" s="68"/>
      <c r="U196" s="68"/>
      <c r="V196" s="68"/>
      <c r="W196" s="180"/>
      <c r="X196" s="180"/>
      <c r="Y196" s="180"/>
      <c r="Z196" s="180"/>
      <c r="AA196" s="180"/>
      <c r="AB196" s="180"/>
    </row>
    <row xmlns:x14ac="http://schemas.microsoft.com/office/spreadsheetml/2009/9/ac" r="197" ht="15.75" x14ac:dyDescent="0.25">
      <c r="A197" s="180" t="s">
        <v>160</v>
      </c>
      <c r="B197" s="68">
        <v>2028</v>
      </c>
      <c r="C197" s="180" t="s">
        <v>18</v>
      </c>
      <c r="D197" s="68"/>
      <c r="E197" s="68"/>
      <c r="F197" s="68"/>
      <c r="G197" s="68"/>
      <c r="H197" s="68"/>
      <c r="I197" s="68"/>
      <c r="J197" s="68"/>
      <c r="K197" s="68"/>
      <c r="L197" s="68"/>
      <c r="M197" s="68"/>
      <c r="N197" s="68"/>
      <c r="O197" s="68"/>
      <c r="P197" s="68"/>
      <c r="Q197" s="68"/>
      <c r="R197" s="68"/>
      <c r="S197" s="68"/>
      <c r="T197" s="68"/>
      <c r="U197" s="68"/>
      <c r="V197" s="68"/>
      <c r="W197" s="180"/>
      <c r="X197" s="180"/>
      <c r="Y197" s="180"/>
      <c r="Z197" s="180"/>
      <c r="AA197" s="180"/>
      <c r="AB197" s="180"/>
    </row>
    <row xmlns:x14ac="http://schemas.microsoft.com/office/spreadsheetml/2009/9/ac" r="198" ht="15.75" x14ac:dyDescent="0.25">
      <c r="A198" s="180" t="s">
        <v>160</v>
      </c>
      <c r="B198" s="68">
        <v>2029</v>
      </c>
      <c r="C198" s="180" t="s">
        <v>18</v>
      </c>
      <c r="D198" s="68"/>
      <c r="E198" s="68"/>
      <c r="F198" s="68"/>
      <c r="G198" s="68"/>
      <c r="H198" s="68"/>
      <c r="I198" s="68"/>
      <c r="J198" s="68"/>
      <c r="K198" s="68"/>
      <c r="L198" s="68"/>
      <c r="M198" s="68"/>
      <c r="N198" s="68"/>
      <c r="O198" s="68"/>
      <c r="P198" s="68"/>
      <c r="Q198" s="68"/>
      <c r="R198" s="68"/>
      <c r="S198" s="68"/>
      <c r="T198" s="68"/>
      <c r="U198" s="68"/>
      <c r="V198" s="68"/>
      <c r="W198" s="180"/>
      <c r="X198" s="180"/>
      <c r="Y198" s="180"/>
      <c r="Z198" s="180"/>
      <c r="AA198" s="180"/>
      <c r="AB198" s="180"/>
    </row>
    <row xmlns:x14ac="http://schemas.microsoft.com/office/spreadsheetml/2009/9/ac" r="199" ht="15.75" x14ac:dyDescent="0.25">
      <c r="A199" s="180" t="s">
        <v>160</v>
      </c>
      <c r="B199" s="68">
        <v>2030</v>
      </c>
      <c r="C199" s="180" t="s">
        <v>18</v>
      </c>
      <c r="D199" s="68"/>
      <c r="E199" s="68"/>
      <c r="F199" s="68"/>
      <c r="G199" s="68"/>
      <c r="H199" s="68"/>
      <c r="I199" s="68"/>
      <c r="J199" s="68"/>
      <c r="K199" s="68"/>
      <c r="L199" s="68"/>
      <c r="M199" s="68"/>
      <c r="N199" s="68"/>
      <c r="O199" s="68"/>
      <c r="P199" s="68"/>
      <c r="Q199" s="68"/>
      <c r="R199" s="68"/>
      <c r="S199" s="68"/>
      <c r="T199" s="68"/>
      <c r="U199" s="68"/>
      <c r="V199" s="68"/>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AF76-A535-4EFC-9721-5B9B67B4737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262</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198</v>
      </c>
      <c r="E3" s="200" t="s">
        <v>25</v>
      </c>
      <c r="F3" s="201" t="s">
        <v>19</v>
      </c>
      <c r="G3" s="225" t="s">
        <v>184</v>
      </c>
      <c r="H3" s="202" t="s">
        <v>193</v>
      </c>
      <c r="I3" s="226" t="s">
        <v>36</v>
      </c>
      <c r="J3" s="203" t="s">
        <v>25</v>
      </c>
      <c r="K3" s="204" t="s">
        <v>19</v>
      </c>
      <c r="L3" s="227" t="s">
        <v>185</v>
      </c>
      <c r="M3" s="202" t="s">
        <v>193</v>
      </c>
      <c r="N3" s="228" t="s">
        <v>36</v>
      </c>
      <c r="O3" s="200" t="s">
        <v>25</v>
      </c>
      <c r="P3" s="201" t="s">
        <v>141</v>
      </c>
      <c r="Q3" s="205" t="s">
        <v>186</v>
      </c>
      <c r="R3" s="202" t="s">
        <v>193</v>
      </c>
      <c r="S3" s="226" t="s">
        <v>36</v>
      </c>
    </row>
    <row xmlns:x14ac="http://schemas.microsoft.com/office/spreadsheetml/2009/9/ac" r="4" x14ac:dyDescent="0.2">
      <c r="A4" s="329" t="str">
        <f>IF(ISBLANK(Regressions!A14), " ", Regressions!A14)</f>
        <v>Lebanon</v>
      </c>
      <c r="B4" s="330">
        <f>IF(ISBLANK(Regressions!B14), " ", Regressions!B14)</f>
        <v>2000</v>
      </c>
      <c r="C4" s="206" t="str">
        <f>IF(ISBLANK(Regressions!C14), " ", Regressions!C14)</f>
        <v>National</v>
      </c>
      <c r="D4" s="331">
        <f>IF(ISBLANK(Regressions!D14), " ", Regressions!D14)</f>
        <v>1281459</v>
      </c>
      <c r="E4" s="207" t="e">
        <f>IF(ISNUMBER(Regressions!E14),ROUND(Regressions!E14, 1), NA())</f>
        <v>#N/A</v>
      </c>
      <c r="F4" s="332" t="e">
        <f>IF(ISNUMBER(Regressions!F14),ROUND(Regressions!F14, 1), NA())</f>
        <v>#N/A</v>
      </c>
      <c r="G4" s="229" t="e">
        <f>IF(ISNUMBER(Regressions!G14),ROUND(Regressions!G14, 1), NA())</f>
        <v>#N/A</v>
      </c>
      <c r="H4" s="333" t="e">
        <f>IF(ISNUMBER(Regressions!H14),ROUND(Regressions!H14, 1), NA())</f>
        <v>#N/A</v>
      </c>
      <c r="I4" s="230" t="e">
        <f>IF(ISNUMBER(Regressions!I14),ROUND(Regressions!I14, 1), NA())</f>
        <v>#N/A</v>
      </c>
      <c r="J4" s="334">
        <f>IF(ISNUMBER(Regressions!K14),ROUND(Regressions!K14, 1), NA())</f>
        <v>99.5</v>
      </c>
      <c r="K4" s="332" t="e">
        <f>IF(ISNUMBER(Regressions!L14),ROUND(Regressions!L14, 1), NA())</f>
        <v>#N/A</v>
      </c>
      <c r="L4" s="231" t="e">
        <f>IF(ISNUMBER(Regressions!M14),ROUND(Regressions!M14, 1), NA())</f>
        <v>#N/A</v>
      </c>
      <c r="M4" s="333" t="e">
        <f>IF(ISNUMBER(Regressions!N14),ROUND(Regressions!N14, 1), NA())</f>
        <v>#N/A</v>
      </c>
      <c r="N4" s="230" t="e">
        <f>IF(ISNUMBER(Regressions!O14),ROUND(Regressions!O14, 1), NA())</f>
        <v>#N/A</v>
      </c>
      <c r="O4" s="334" t="e">
        <f>IF(ISNUMBER(Regressions!Q14),ROUND(Regressions!Q14, 1), NA())</f>
        <v>#N/A</v>
      </c>
      <c r="P4" s="332" t="e">
        <f>IF(ISNUMBER(Regressions!R14),ROUND(Regressions!R14, 1), NA())</f>
        <v>#N/A</v>
      </c>
      <c r="Q4" s="208" t="e">
        <f>IF(ISNUMBER(Regressions!S14),ROUND(Regressions!S14, 1), NA())</f>
        <v>#N/A</v>
      </c>
      <c r="R4" s="333" t="e">
        <f>IF(ISNUMBER(Regressions!T14),ROUND(Regressions!T14, 1), NA())</f>
        <v>#N/A</v>
      </c>
      <c r="S4" s="230" t="e">
        <f>IF(ISNUMBER(Regressions!U14),ROUND(Regressions!U14, 1), NA())</f>
        <v>#N/A</v>
      </c>
    </row>
    <row xmlns:x14ac="http://schemas.microsoft.com/office/spreadsheetml/2009/9/ac" r="5" x14ac:dyDescent="0.2">
      <c r="A5" s="329" t="str">
        <f>IF(ISBLANK(Regressions!A15), " ", Regressions!A15)</f>
        <v>Lebanon</v>
      </c>
      <c r="B5" s="330">
        <f>IF(ISBLANK(Regressions!B15), " ", Regressions!B15)</f>
        <v>2001</v>
      </c>
      <c r="C5" s="335" t="str">
        <f>IF(ISBLANK(Regressions!C15), " ", Regressions!C15)</f>
        <v>National</v>
      </c>
      <c r="D5" s="331">
        <f>IF(ISBLANK(Regressions!D15), " ", Regressions!D15)</f>
        <v>1310737</v>
      </c>
      <c r="E5" s="207" t="e">
        <f>IF(ISNUMBER(Regressions!E15),ROUND(Regressions!E15, 1), NA())</f>
        <v>#N/A</v>
      </c>
      <c r="F5" s="332" t="e">
        <f>IF(ISNUMBER(Regressions!F15),ROUND(Regressions!F15, 1), NA())</f>
        <v>#N/A</v>
      </c>
      <c r="G5" s="229" t="e">
        <f>IF(ISNUMBER(Regressions!G15),ROUND(Regressions!G15, 1), NA())</f>
        <v>#N/A</v>
      </c>
      <c r="H5" s="333" t="e">
        <f>IF(ISNUMBER(Regressions!H15),ROUND(Regressions!H15, 1), NA())</f>
        <v>#N/A</v>
      </c>
      <c r="I5" s="230" t="e">
        <f>IF(ISNUMBER(Regressions!I15),ROUND(Regressions!I15, 1), NA())</f>
        <v>#N/A</v>
      </c>
      <c r="J5" s="334">
        <f>IF(ISNUMBER(Regressions!K15),ROUND(Regressions!K15, 1), NA())</f>
        <v>99.5</v>
      </c>
      <c r="K5" s="332" t="e">
        <f>IF(ISNUMBER(Regressions!L15),ROUND(Regressions!L15, 1), NA())</f>
        <v>#N/A</v>
      </c>
      <c r="L5" s="231" t="e">
        <f>IF(ISNUMBER(Regressions!M15),ROUND(Regressions!M15, 1), NA())</f>
        <v>#N/A</v>
      </c>
      <c r="M5" s="333" t="e">
        <f>IF(ISNUMBER(Regressions!N15),ROUND(Regressions!N15, 1), NA())</f>
        <v>#N/A</v>
      </c>
      <c r="N5" s="230" t="e">
        <f>IF(ISNUMBER(Regressions!O15),ROUND(Regressions!O15, 1), NA())</f>
        <v>#N/A</v>
      </c>
      <c r="O5" s="334" t="e">
        <f>IF(ISNUMBER(Regressions!Q15),ROUND(Regressions!Q15, 1), NA())</f>
        <v>#N/A</v>
      </c>
      <c r="P5" s="332" t="e">
        <f>IF(ISNUMBER(Regressions!R15),ROUND(Regressions!R15, 1), NA())</f>
        <v>#N/A</v>
      </c>
      <c r="Q5" s="208" t="e">
        <f>IF(ISNUMBER(Regressions!S15),ROUND(Regressions!S15, 1), NA())</f>
        <v>#N/A</v>
      </c>
      <c r="R5" s="333" t="e">
        <f>IF(ISNUMBER(Regressions!T15),ROUND(Regressions!T15, 1), NA())</f>
        <v>#N/A</v>
      </c>
      <c r="S5" s="230" t="e">
        <f>IF(ISNUMBER(Regressions!U15),ROUND(Regressions!U15, 1), NA())</f>
        <v>#N/A</v>
      </c>
      <c r="T5" s="209"/>
      <c r="U5" s="209"/>
      <c r="V5" s="209"/>
      <c r="W5" s="209"/>
      <c r="X5" s="209"/>
      <c r="Y5" s="209"/>
      <c r="Z5" s="209"/>
      <c r="AA5" s="209"/>
    </row>
    <row xmlns:x14ac="http://schemas.microsoft.com/office/spreadsheetml/2009/9/ac" r="6" x14ac:dyDescent="0.2">
      <c r="A6" s="329" t="str">
        <f>IF(ISBLANK(Regressions!A16), " ", Regressions!A16)</f>
        <v>Lebanon</v>
      </c>
      <c r="B6" s="330">
        <f>IF(ISBLANK(Regressions!B16), " ", Regressions!B16)</f>
        <v>2002</v>
      </c>
      <c r="C6" s="335" t="str">
        <f>IF(ISBLANK(Regressions!C16), " ", Regressions!C16)</f>
        <v>National</v>
      </c>
      <c r="D6" s="331">
        <f>IF(ISBLANK(Regressions!D16), " ", Regressions!D16)</f>
        <v>1350165</v>
      </c>
      <c r="E6" s="207" t="e">
        <f>IF(ISNUMBER(Regressions!E16),ROUND(Regressions!E16, 1), NA())</f>
        <v>#N/A</v>
      </c>
      <c r="F6" s="332" t="e">
        <f>IF(ISNUMBER(Regressions!F16),ROUND(Regressions!F16, 1), NA())</f>
        <v>#N/A</v>
      </c>
      <c r="G6" s="229" t="e">
        <f>IF(ISNUMBER(Regressions!G16),ROUND(Regressions!G16, 1), NA())</f>
        <v>#N/A</v>
      </c>
      <c r="H6" s="333" t="e">
        <f>IF(ISNUMBER(Regressions!H16),ROUND(Regressions!H16, 1), NA())</f>
        <v>#N/A</v>
      </c>
      <c r="I6" s="230" t="e">
        <f>IF(ISNUMBER(Regressions!I16),ROUND(Regressions!I16, 1), NA())</f>
        <v>#N/A</v>
      </c>
      <c r="J6" s="334">
        <f>IF(ISNUMBER(Regressions!K16),ROUND(Regressions!K16, 1), NA())</f>
        <v>99.5</v>
      </c>
      <c r="K6" s="332" t="e">
        <f>IF(ISNUMBER(Regressions!L16),ROUND(Regressions!L16, 1), NA())</f>
        <v>#N/A</v>
      </c>
      <c r="L6" s="231" t="e">
        <f>IF(ISNUMBER(Regressions!M16),ROUND(Regressions!M16, 1), NA())</f>
        <v>#N/A</v>
      </c>
      <c r="M6" s="333" t="e">
        <f>IF(ISNUMBER(Regressions!N16),ROUND(Regressions!N16, 1), NA())</f>
        <v>#N/A</v>
      </c>
      <c r="N6" s="230" t="e">
        <f>IF(ISNUMBER(Regressions!O16),ROUND(Regressions!O16, 1), NA())</f>
        <v>#N/A</v>
      </c>
      <c r="O6" s="334" t="e">
        <f>IF(ISNUMBER(Regressions!Q16),ROUND(Regressions!Q16, 1), NA())</f>
        <v>#N/A</v>
      </c>
      <c r="P6" s="332" t="e">
        <f>IF(ISNUMBER(Regressions!R16),ROUND(Regressions!R16, 1), NA())</f>
        <v>#N/A</v>
      </c>
      <c r="Q6" s="208" t="e">
        <f>IF(ISNUMBER(Regressions!S16),ROUND(Regressions!S16, 1), NA())</f>
        <v>#N/A</v>
      </c>
      <c r="R6" s="333" t="e">
        <f>IF(ISNUMBER(Regressions!T16),ROUND(Regressions!T16, 1), NA())</f>
        <v>#N/A</v>
      </c>
      <c r="S6" s="230" t="e">
        <f>IF(ISNUMBER(Regressions!U16),ROUND(Regressions!U16, 1), NA())</f>
        <v>#N/A</v>
      </c>
      <c r="T6" s="209"/>
      <c r="U6" s="209"/>
      <c r="V6" s="209"/>
      <c r="W6" s="209"/>
      <c r="X6" s="209"/>
      <c r="Y6" s="209"/>
      <c r="Z6" s="209"/>
      <c r="AA6" s="209"/>
    </row>
    <row xmlns:x14ac="http://schemas.microsoft.com/office/spreadsheetml/2009/9/ac" r="7" x14ac:dyDescent="0.2">
      <c r="A7" s="329" t="str">
        <f>IF(ISBLANK(Regressions!A17), " ", Regressions!A17)</f>
        <v>Lebanon</v>
      </c>
      <c r="B7" s="330">
        <f>IF(ISBLANK(Regressions!B17), " ", Regressions!B17)</f>
        <v>2003</v>
      </c>
      <c r="C7" s="335" t="str">
        <f>IF(ISBLANK(Regressions!C17), " ", Regressions!C17)</f>
        <v>National</v>
      </c>
      <c r="D7" s="331">
        <f>IF(ISBLANK(Regressions!D17), " ", Regressions!D17)</f>
        <v>1392045</v>
      </c>
      <c r="E7" s="207" t="e">
        <f>IF(ISNUMBER(Regressions!E17),ROUND(Regressions!E17, 1), NA())</f>
        <v>#N/A</v>
      </c>
      <c r="F7" s="332" t="e">
        <f>IF(ISNUMBER(Regressions!F17),ROUND(Regressions!F17, 1), NA())</f>
        <v>#N/A</v>
      </c>
      <c r="G7" s="229" t="e">
        <f>IF(ISNUMBER(Regressions!G17),ROUND(Regressions!G17, 1), NA())</f>
        <v>#N/A</v>
      </c>
      <c r="H7" s="333" t="e">
        <f>IF(ISNUMBER(Regressions!H17),ROUND(Regressions!H17, 1), NA())</f>
        <v>#N/A</v>
      </c>
      <c r="I7" s="230" t="e">
        <f>IF(ISNUMBER(Regressions!I17),ROUND(Regressions!I17, 1), NA())</f>
        <v>#N/A</v>
      </c>
      <c r="J7" s="334">
        <f>IF(ISNUMBER(Regressions!K17),ROUND(Regressions!K17, 1), NA())</f>
        <v>99.5</v>
      </c>
      <c r="K7" s="332" t="e">
        <f>IF(ISNUMBER(Regressions!L17),ROUND(Regressions!L17, 1), NA())</f>
        <v>#N/A</v>
      </c>
      <c r="L7" s="231" t="e">
        <f>IF(ISNUMBER(Regressions!M17),ROUND(Regressions!M17, 1), NA())</f>
        <v>#N/A</v>
      </c>
      <c r="M7" s="333" t="e">
        <f>IF(ISNUMBER(Regressions!N17),ROUND(Regressions!N17, 1), NA())</f>
        <v>#N/A</v>
      </c>
      <c r="N7" s="230" t="e">
        <f>IF(ISNUMBER(Regressions!O17),ROUND(Regressions!O17, 1), NA())</f>
        <v>#N/A</v>
      </c>
      <c r="O7" s="334" t="e">
        <f>IF(ISNUMBER(Regressions!Q17),ROUND(Regressions!Q17, 1), NA())</f>
        <v>#N/A</v>
      </c>
      <c r="P7" s="332" t="e">
        <f>IF(ISNUMBER(Regressions!R17),ROUND(Regressions!R17, 1), NA())</f>
        <v>#N/A</v>
      </c>
      <c r="Q7" s="208" t="e">
        <f>IF(ISNUMBER(Regressions!S17),ROUND(Regressions!S17, 1), NA())</f>
        <v>#N/A</v>
      </c>
      <c r="R7" s="333" t="e">
        <f>IF(ISNUMBER(Regressions!T17),ROUND(Regressions!T17, 1), NA())</f>
        <v>#N/A</v>
      </c>
      <c r="S7" s="230" t="e">
        <f>IF(ISNUMBER(Regressions!U17),ROUND(Regressions!U17, 1), NA())</f>
        <v>#N/A</v>
      </c>
      <c r="T7" s="209"/>
      <c r="U7" s="209"/>
      <c r="V7" s="209"/>
      <c r="W7" s="209"/>
      <c r="X7" s="209"/>
      <c r="Y7" s="209"/>
      <c r="Z7" s="209"/>
      <c r="AA7" s="209"/>
    </row>
    <row xmlns:x14ac="http://schemas.microsoft.com/office/spreadsheetml/2009/9/ac" r="8" x14ac:dyDescent="0.2">
      <c r="A8" s="329" t="str">
        <f>IF(ISBLANK(Regressions!A18), " ", Regressions!A18)</f>
        <v>Lebanon</v>
      </c>
      <c r="B8" s="330">
        <f>IF(ISBLANK(Regressions!B18), " ", Regressions!B18)</f>
        <v>2004</v>
      </c>
      <c r="C8" s="335" t="str">
        <f>IF(ISBLANK(Regressions!C18), " ", Regressions!C18)</f>
        <v>National</v>
      </c>
      <c r="D8" s="331">
        <f>IF(ISBLANK(Regressions!D18), " ", Regressions!D18)</f>
        <v>1426237</v>
      </c>
      <c r="E8" s="207" t="e">
        <f>IF(ISNUMBER(Regressions!E18),ROUND(Regressions!E18, 1), NA())</f>
        <v>#N/A</v>
      </c>
      <c r="F8" s="332" t="e">
        <f>IF(ISNUMBER(Regressions!F18),ROUND(Regressions!F18, 1), NA())</f>
        <v>#N/A</v>
      </c>
      <c r="G8" s="229" t="e">
        <f>IF(ISNUMBER(Regressions!G18),ROUND(Regressions!G18, 1), NA())</f>
        <v>#N/A</v>
      </c>
      <c r="H8" s="333" t="e">
        <f>IF(ISNUMBER(Regressions!H18),ROUND(Regressions!H18, 1), NA())</f>
        <v>#N/A</v>
      </c>
      <c r="I8" s="230" t="e">
        <f>IF(ISNUMBER(Regressions!I18),ROUND(Regressions!I18, 1), NA())</f>
        <v>#N/A</v>
      </c>
      <c r="J8" s="334">
        <f>IF(ISNUMBER(Regressions!K18),ROUND(Regressions!K18, 1), NA())</f>
        <v>99.5</v>
      </c>
      <c r="K8" s="332" t="e">
        <f>IF(ISNUMBER(Regressions!L18),ROUND(Regressions!L18, 1), NA())</f>
        <v>#N/A</v>
      </c>
      <c r="L8" s="231" t="e">
        <f>IF(ISNUMBER(Regressions!M18),ROUND(Regressions!M18, 1), NA())</f>
        <v>#N/A</v>
      </c>
      <c r="M8" s="333" t="e">
        <f>IF(ISNUMBER(Regressions!N18),ROUND(Regressions!N18, 1), NA())</f>
        <v>#N/A</v>
      </c>
      <c r="N8" s="230" t="e">
        <f>IF(ISNUMBER(Regressions!O18),ROUND(Regressions!O18, 1), NA())</f>
        <v>#N/A</v>
      </c>
      <c r="O8" s="334" t="e">
        <f>IF(ISNUMBER(Regressions!Q18),ROUND(Regressions!Q18, 1), NA())</f>
        <v>#N/A</v>
      </c>
      <c r="P8" s="332" t="e">
        <f>IF(ISNUMBER(Regressions!R18),ROUND(Regressions!R18, 1), NA())</f>
        <v>#N/A</v>
      </c>
      <c r="Q8" s="208" t="e">
        <f>IF(ISNUMBER(Regressions!S18),ROUND(Regressions!S18, 1), NA())</f>
        <v>#N/A</v>
      </c>
      <c r="R8" s="333" t="e">
        <f>IF(ISNUMBER(Regressions!T18),ROUND(Regressions!T18, 1), NA())</f>
        <v>#N/A</v>
      </c>
      <c r="S8" s="230" t="e">
        <f>IF(ISNUMBER(Regressions!U18),ROUND(Regressions!U18, 1), NA())</f>
        <v>#N/A</v>
      </c>
      <c r="T8" s="209"/>
      <c r="U8" s="209"/>
      <c r="V8" s="209"/>
      <c r="W8" s="209"/>
      <c r="X8" s="209"/>
      <c r="Y8" s="209"/>
      <c r="Z8" s="209"/>
      <c r="AA8" s="209"/>
    </row>
    <row xmlns:x14ac="http://schemas.microsoft.com/office/spreadsheetml/2009/9/ac" r="9" x14ac:dyDescent="0.2">
      <c r="A9" s="329" t="str">
        <f>IF(ISBLANK(Regressions!A19), " ", Regressions!A19)</f>
        <v>Lebanon</v>
      </c>
      <c r="B9" s="330">
        <f>IF(ISBLANK(Regressions!B19), " ", Regressions!B19)</f>
        <v>2005</v>
      </c>
      <c r="C9" s="335" t="str">
        <f>IF(ISBLANK(Regressions!C19), " ", Regressions!C19)</f>
        <v>National</v>
      </c>
      <c r="D9" s="331">
        <f>IF(ISBLANK(Regressions!D19), " ", Regressions!D19)</f>
        <v>1446811</v>
      </c>
      <c r="E9" s="207" t="e">
        <f>IF(ISNUMBER(Regressions!E19),ROUND(Regressions!E19, 1), NA())</f>
        <v>#N/A</v>
      </c>
      <c r="F9" s="332" t="e">
        <f>IF(ISNUMBER(Regressions!F19),ROUND(Regressions!F19, 1), NA())</f>
        <v>#N/A</v>
      </c>
      <c r="G9" s="229" t="e">
        <f>IF(ISNUMBER(Regressions!G19),ROUND(Regressions!G19, 1), NA())</f>
        <v>#N/A</v>
      </c>
      <c r="H9" s="333" t="e">
        <f>IF(ISNUMBER(Regressions!H19),ROUND(Regressions!H19, 1), NA())</f>
        <v>#N/A</v>
      </c>
      <c r="I9" s="230" t="e">
        <f>IF(ISNUMBER(Regressions!I19),ROUND(Regressions!I19, 1), NA())</f>
        <v>#N/A</v>
      </c>
      <c r="J9" s="334">
        <f>IF(ISNUMBER(Regressions!K19),ROUND(Regressions!K19, 1), NA())</f>
        <v>99.5</v>
      </c>
      <c r="K9" s="332" t="e">
        <f>IF(ISNUMBER(Regressions!L19),ROUND(Regressions!L19, 1), NA())</f>
        <v>#N/A</v>
      </c>
      <c r="L9" s="231" t="e">
        <f>IF(ISNUMBER(Regressions!M19),ROUND(Regressions!M19, 1), NA())</f>
        <v>#N/A</v>
      </c>
      <c r="M9" s="333" t="e">
        <f>IF(ISNUMBER(Regressions!N19),ROUND(Regressions!N19, 1), NA())</f>
        <v>#N/A</v>
      </c>
      <c r="N9" s="230" t="e">
        <f>IF(ISNUMBER(Regressions!O19),ROUND(Regressions!O19, 1), NA())</f>
        <v>#N/A</v>
      </c>
      <c r="O9" s="334" t="e">
        <f>IF(ISNUMBER(Regressions!Q19),ROUND(Regressions!Q19, 1), NA())</f>
        <v>#N/A</v>
      </c>
      <c r="P9" s="332" t="e">
        <f>IF(ISNUMBER(Regressions!R19),ROUND(Regressions!R19, 1), NA())</f>
        <v>#N/A</v>
      </c>
      <c r="Q9" s="208" t="e">
        <f>IF(ISNUMBER(Regressions!S19),ROUND(Regressions!S19, 1), NA())</f>
        <v>#N/A</v>
      </c>
      <c r="R9" s="333" t="e">
        <f>IF(ISNUMBER(Regressions!T19),ROUND(Regressions!T19, 1), NA())</f>
        <v>#N/A</v>
      </c>
      <c r="S9" s="230" t="e">
        <f>IF(ISNUMBER(Regressions!U19),ROUND(Regressions!U19, 1), NA())</f>
        <v>#N/A</v>
      </c>
    </row>
    <row xmlns:x14ac="http://schemas.microsoft.com/office/spreadsheetml/2009/9/ac" r="10" x14ac:dyDescent="0.2">
      <c r="A10" s="329" t="str">
        <f>IF(ISBLANK(Regressions!A20), " ", Regressions!A20)</f>
        <v>Lebanon</v>
      </c>
      <c r="B10" s="330">
        <f>IF(ISBLANK(Regressions!B20), " ", Regressions!B20)</f>
        <v>2006</v>
      </c>
      <c r="C10" s="335" t="str">
        <f>IF(ISBLANK(Regressions!C20), " ", Regressions!C20)</f>
        <v>National</v>
      </c>
      <c r="D10" s="331">
        <f>IF(ISBLANK(Regressions!D20), " ", Regressions!D20)</f>
        <v>1448753</v>
      </c>
      <c r="E10" s="207" t="e">
        <f>IF(ISNUMBER(Regressions!E20),ROUND(Regressions!E20, 1), NA())</f>
        <v>#N/A</v>
      </c>
      <c r="F10" s="332" t="e">
        <f>IF(ISNUMBER(Regressions!F20),ROUND(Regressions!F20, 1), NA())</f>
        <v>#N/A</v>
      </c>
      <c r="G10" s="229" t="e">
        <f>IF(ISNUMBER(Regressions!G20),ROUND(Regressions!G20, 1), NA())</f>
        <v>#N/A</v>
      </c>
      <c r="H10" s="333" t="e">
        <f>IF(ISNUMBER(Regressions!H20),ROUND(Regressions!H20, 1), NA())</f>
        <v>#N/A</v>
      </c>
      <c r="I10" s="230" t="e">
        <f>IF(ISNUMBER(Regressions!I20),ROUND(Regressions!I20, 1), NA())</f>
        <v>#N/A</v>
      </c>
      <c r="J10" s="334">
        <f>IF(ISNUMBER(Regressions!K20),ROUND(Regressions!K20, 1), NA())</f>
        <v>99.5</v>
      </c>
      <c r="K10" s="332" t="e">
        <f>IF(ISNUMBER(Regressions!L20),ROUND(Regressions!L20, 1), NA())</f>
        <v>#N/A</v>
      </c>
      <c r="L10" s="231" t="e">
        <f>IF(ISNUMBER(Regressions!M20),ROUND(Regressions!M20, 1), NA())</f>
        <v>#N/A</v>
      </c>
      <c r="M10" s="333" t="e">
        <f>IF(ISNUMBER(Regressions!N20),ROUND(Regressions!N20, 1), NA())</f>
        <v>#N/A</v>
      </c>
      <c r="N10" s="230" t="e">
        <f>IF(ISNUMBER(Regressions!O20),ROUND(Regressions!O20, 1), NA())</f>
        <v>#N/A</v>
      </c>
      <c r="O10" s="334" t="e">
        <f>IF(ISNUMBER(Regressions!Q20),ROUND(Regressions!Q20, 1), NA())</f>
        <v>#N/A</v>
      </c>
      <c r="P10" s="332" t="e">
        <f>IF(ISNUMBER(Regressions!R20),ROUND(Regressions!R20, 1), NA())</f>
        <v>#N/A</v>
      </c>
      <c r="Q10" s="208" t="e">
        <f>IF(ISNUMBER(Regressions!S20),ROUND(Regressions!S20, 1), NA())</f>
        <v>#N/A</v>
      </c>
      <c r="R10" s="333" t="e">
        <f>IF(ISNUMBER(Regressions!T20),ROUND(Regressions!T20, 1), NA())</f>
        <v>#N/A</v>
      </c>
      <c r="S10" s="230" t="e">
        <f>IF(ISNUMBER(Regressions!U20),ROUND(Regressions!U20, 1), NA())</f>
        <v>#N/A</v>
      </c>
    </row>
    <row xmlns:x14ac="http://schemas.microsoft.com/office/spreadsheetml/2009/9/ac" r="11" x14ac:dyDescent="0.2">
      <c r="A11" s="329" t="str">
        <f>IF(ISBLANK(Regressions!A21), " ", Regressions!A21)</f>
        <v>Lebanon</v>
      </c>
      <c r="B11" s="330">
        <f>IF(ISBLANK(Regressions!B21), " ", Regressions!B21)</f>
        <v>2007</v>
      </c>
      <c r="C11" s="335" t="str">
        <f>IF(ISBLANK(Regressions!C21), " ", Regressions!C21)</f>
        <v>National</v>
      </c>
      <c r="D11" s="331">
        <f>IF(ISBLANK(Regressions!D21), " ", Regressions!D21)</f>
        <v>1433127</v>
      </c>
      <c r="E11" s="207" t="e">
        <f>IF(ISNUMBER(Regressions!E21),ROUND(Regressions!E21, 1), NA())</f>
        <v>#N/A</v>
      </c>
      <c r="F11" s="332" t="e">
        <f>IF(ISNUMBER(Regressions!F21),ROUND(Regressions!F21, 1), NA())</f>
        <v>#N/A</v>
      </c>
      <c r="G11" s="229" t="e">
        <f>IF(ISNUMBER(Regressions!G21),ROUND(Regressions!G21, 1), NA())</f>
        <v>#N/A</v>
      </c>
      <c r="H11" s="333" t="e">
        <f>IF(ISNUMBER(Regressions!H21),ROUND(Regressions!H21, 1), NA())</f>
        <v>#N/A</v>
      </c>
      <c r="I11" s="230" t="e">
        <f>IF(ISNUMBER(Regressions!I21),ROUND(Regressions!I21, 1), NA())</f>
        <v>#N/A</v>
      </c>
      <c r="J11" s="334">
        <f>IF(ISNUMBER(Regressions!K21),ROUND(Regressions!K21, 1), NA())</f>
        <v>99.5</v>
      </c>
      <c r="K11" s="332" t="e">
        <f>IF(ISNUMBER(Regressions!L21),ROUND(Regressions!L21, 1), NA())</f>
        <v>#N/A</v>
      </c>
      <c r="L11" s="231" t="e">
        <f>IF(ISNUMBER(Regressions!M21),ROUND(Regressions!M21, 1), NA())</f>
        <v>#N/A</v>
      </c>
      <c r="M11" s="333" t="e">
        <f>IF(ISNUMBER(Regressions!N21),ROUND(Regressions!N21, 1), NA())</f>
        <v>#N/A</v>
      </c>
      <c r="N11" s="230" t="e">
        <f>IF(ISNUMBER(Regressions!O21),ROUND(Regressions!O21, 1), NA())</f>
        <v>#N/A</v>
      </c>
      <c r="O11" s="334" t="e">
        <f>IF(ISNUMBER(Regressions!Q21),ROUND(Regressions!Q21, 1), NA())</f>
        <v>#N/A</v>
      </c>
      <c r="P11" s="332" t="e">
        <f>IF(ISNUMBER(Regressions!R21),ROUND(Regressions!R21, 1), NA())</f>
        <v>#N/A</v>
      </c>
      <c r="Q11" s="208" t="e">
        <f>IF(ISNUMBER(Regressions!S21),ROUND(Regressions!S21, 1), NA())</f>
        <v>#N/A</v>
      </c>
      <c r="R11" s="333" t="e">
        <f>IF(ISNUMBER(Regressions!T21),ROUND(Regressions!T21, 1), NA())</f>
        <v>#N/A</v>
      </c>
      <c r="S11" s="230" t="e">
        <f>IF(ISNUMBER(Regressions!U21),ROUND(Regressions!U21, 1), NA())</f>
        <v>#N/A</v>
      </c>
    </row>
    <row xmlns:x14ac="http://schemas.microsoft.com/office/spreadsheetml/2009/9/ac" r="12" x14ac:dyDescent="0.2">
      <c r="A12" s="329" t="str">
        <f>IF(ISBLANK(Regressions!A22), " ", Regressions!A22)</f>
        <v>Lebanon</v>
      </c>
      <c r="B12" s="330">
        <f>IF(ISBLANK(Regressions!B22), " ", Regressions!B22)</f>
        <v>2008</v>
      </c>
      <c r="C12" s="335" t="str">
        <f>IF(ISBLANK(Regressions!C22), " ", Regressions!C22)</f>
        <v>National</v>
      </c>
      <c r="D12" s="331">
        <f>IF(ISBLANK(Regressions!D22), " ", Regressions!D22)</f>
        <v>1413508</v>
      </c>
      <c r="E12" s="207" t="e">
        <f>IF(ISNUMBER(Regressions!E22),ROUND(Regressions!E22, 1), NA())</f>
        <v>#N/A</v>
      </c>
      <c r="F12" s="332" t="e">
        <f>IF(ISNUMBER(Regressions!F22),ROUND(Regressions!F22, 1), NA())</f>
        <v>#N/A</v>
      </c>
      <c r="G12" s="229" t="e">
        <f>IF(ISNUMBER(Regressions!G22),ROUND(Regressions!G22, 1), NA())</f>
        <v>#N/A</v>
      </c>
      <c r="H12" s="333" t="e">
        <f>IF(ISNUMBER(Regressions!H22),ROUND(Regressions!H22, 1), NA())</f>
        <v>#N/A</v>
      </c>
      <c r="I12" s="230" t="e">
        <f>IF(ISNUMBER(Regressions!I22),ROUND(Regressions!I22, 1), NA())</f>
        <v>#N/A</v>
      </c>
      <c r="J12" s="334">
        <f>IF(ISNUMBER(Regressions!K22),ROUND(Regressions!K22, 1), NA())</f>
        <v>99.5</v>
      </c>
      <c r="K12" s="332" t="e">
        <f>IF(ISNUMBER(Regressions!L22),ROUND(Regressions!L22, 1), NA())</f>
        <v>#N/A</v>
      </c>
      <c r="L12" s="231" t="e">
        <f>IF(ISNUMBER(Regressions!M22),ROUND(Regressions!M22, 1), NA())</f>
        <v>#N/A</v>
      </c>
      <c r="M12" s="333" t="e">
        <f>IF(ISNUMBER(Regressions!N22),ROUND(Regressions!N22, 1), NA())</f>
        <v>#N/A</v>
      </c>
      <c r="N12" s="230" t="e">
        <f>IF(ISNUMBER(Regressions!O22),ROUND(Regressions!O22, 1), NA())</f>
        <v>#N/A</v>
      </c>
      <c r="O12" s="334" t="e">
        <f>IF(ISNUMBER(Regressions!Q22),ROUND(Regressions!Q22, 1), NA())</f>
        <v>#N/A</v>
      </c>
      <c r="P12" s="332" t="e">
        <f>IF(ISNUMBER(Regressions!R22),ROUND(Regressions!R22, 1), NA())</f>
        <v>#N/A</v>
      </c>
      <c r="Q12" s="208" t="e">
        <f>IF(ISNUMBER(Regressions!S22),ROUND(Regressions!S22, 1), NA())</f>
        <v>#N/A</v>
      </c>
      <c r="R12" s="333" t="e">
        <f>IF(ISNUMBER(Regressions!T22),ROUND(Regressions!T22, 1), NA())</f>
        <v>#N/A</v>
      </c>
      <c r="S12" s="230" t="e">
        <f>IF(ISNUMBER(Regressions!U22),ROUND(Regressions!U22, 1), NA())</f>
        <v>#N/A</v>
      </c>
    </row>
    <row xmlns:x14ac="http://schemas.microsoft.com/office/spreadsheetml/2009/9/ac" r="13" x14ac:dyDescent="0.2">
      <c r="A13" s="329" t="str">
        <f>IF(ISBLANK(Regressions!A23), " ", Regressions!A23)</f>
        <v>Lebanon</v>
      </c>
      <c r="B13" s="330">
        <f>IF(ISBLANK(Regressions!B23), " ", Regressions!B23)</f>
        <v>2009</v>
      </c>
      <c r="C13" s="335" t="str">
        <f>IF(ISBLANK(Regressions!C23), " ", Regressions!C23)</f>
        <v>National</v>
      </c>
      <c r="D13" s="331">
        <f>IF(ISBLANK(Regressions!D23), " ", Regressions!D23)</f>
        <v>1433646</v>
      </c>
      <c r="E13" s="207" t="e">
        <f>IF(ISNUMBER(Regressions!E23),ROUND(Regressions!E23, 1), NA())</f>
        <v>#N/A</v>
      </c>
      <c r="F13" s="332" t="e">
        <f>IF(ISNUMBER(Regressions!F23),ROUND(Regressions!F23, 1), NA())</f>
        <v>#N/A</v>
      </c>
      <c r="G13" s="229" t="e">
        <f>IF(ISNUMBER(Regressions!G23),ROUND(Regressions!G23, 1), NA())</f>
        <v>#N/A</v>
      </c>
      <c r="H13" s="333" t="e">
        <f>IF(ISNUMBER(Regressions!H23),ROUND(Regressions!H23, 1), NA())</f>
        <v>#N/A</v>
      </c>
      <c r="I13" s="230" t="e">
        <f>IF(ISNUMBER(Regressions!I23),ROUND(Regressions!I23, 1), NA())</f>
        <v>#N/A</v>
      </c>
      <c r="J13" s="334">
        <f>IF(ISNUMBER(Regressions!K23),ROUND(Regressions!K23, 1), NA())</f>
        <v>99.5</v>
      </c>
      <c r="K13" s="332" t="e">
        <f>IF(ISNUMBER(Regressions!L23),ROUND(Regressions!L23, 1), NA())</f>
        <v>#N/A</v>
      </c>
      <c r="L13" s="231" t="e">
        <f>IF(ISNUMBER(Regressions!M23),ROUND(Regressions!M23, 1), NA())</f>
        <v>#N/A</v>
      </c>
      <c r="M13" s="333" t="e">
        <f>IF(ISNUMBER(Regressions!N23),ROUND(Regressions!N23, 1), NA())</f>
        <v>#N/A</v>
      </c>
      <c r="N13" s="230" t="e">
        <f>IF(ISNUMBER(Regressions!O23),ROUND(Regressions!O23, 1), NA())</f>
        <v>#N/A</v>
      </c>
      <c r="O13" s="334" t="e">
        <f>IF(ISNUMBER(Regressions!Q23),ROUND(Regressions!Q23, 1), NA())</f>
        <v>#N/A</v>
      </c>
      <c r="P13" s="332" t="e">
        <f>IF(ISNUMBER(Regressions!R23),ROUND(Regressions!R23, 1), NA())</f>
        <v>#N/A</v>
      </c>
      <c r="Q13" s="208" t="e">
        <f>IF(ISNUMBER(Regressions!S23),ROUND(Regressions!S23, 1), NA())</f>
        <v>#N/A</v>
      </c>
      <c r="R13" s="333" t="e">
        <f>IF(ISNUMBER(Regressions!T23),ROUND(Regressions!T23, 1), NA())</f>
        <v>#N/A</v>
      </c>
      <c r="S13" s="230" t="e">
        <f>IF(ISNUMBER(Regressions!U23),ROUND(Regressions!U23, 1), NA())</f>
        <v>#N/A</v>
      </c>
    </row>
    <row xmlns:x14ac="http://schemas.microsoft.com/office/spreadsheetml/2009/9/ac" r="14" x14ac:dyDescent="0.2">
      <c r="A14" s="329" t="str">
        <f>IF(ISBLANK(Regressions!A24), " ", Regressions!A24)</f>
        <v>Lebanon</v>
      </c>
      <c r="B14" s="330">
        <f>IF(ISBLANK(Regressions!B24), " ", Regressions!B24)</f>
        <v>2010</v>
      </c>
      <c r="C14" s="335" t="str">
        <f>IF(ISBLANK(Regressions!C24), " ", Regressions!C24)</f>
        <v>National</v>
      </c>
      <c r="D14" s="331">
        <f>IF(ISBLANK(Regressions!D24), " ", Regressions!D24)</f>
        <v>1446741</v>
      </c>
      <c r="E14" s="207" t="e">
        <f>IF(ISNUMBER(Regressions!E24),ROUND(Regressions!E24, 1), NA())</f>
        <v>#N/A</v>
      </c>
      <c r="F14" s="332" t="e">
        <f>IF(ISNUMBER(Regressions!F24),ROUND(Regressions!F24, 1), NA())</f>
        <v>#N/A</v>
      </c>
      <c r="G14" s="229" t="e">
        <f>IF(ISNUMBER(Regressions!G24),ROUND(Regressions!G24, 1), NA())</f>
        <v>#N/A</v>
      </c>
      <c r="H14" s="333" t="e">
        <f>IF(ISNUMBER(Regressions!H24),ROUND(Regressions!H24, 1), NA())</f>
        <v>#N/A</v>
      </c>
      <c r="I14" s="230" t="e">
        <f>IF(ISNUMBER(Regressions!I24),ROUND(Regressions!I24, 1), NA())</f>
        <v>#N/A</v>
      </c>
      <c r="J14" s="334">
        <f>IF(ISNUMBER(Regressions!K24),ROUND(Regressions!K24, 1), NA())</f>
        <v>99.5</v>
      </c>
      <c r="K14" s="332" t="e">
        <f>IF(ISNUMBER(Regressions!L24),ROUND(Regressions!L24, 1), NA())</f>
        <v>#N/A</v>
      </c>
      <c r="L14" s="231" t="e">
        <f>IF(ISNUMBER(Regressions!M24),ROUND(Regressions!M24, 1), NA())</f>
        <v>#N/A</v>
      </c>
      <c r="M14" s="333" t="e">
        <f>IF(ISNUMBER(Regressions!N24),ROUND(Regressions!N24, 1), NA())</f>
        <v>#N/A</v>
      </c>
      <c r="N14" s="230" t="e">
        <f>IF(ISNUMBER(Regressions!O24),ROUND(Regressions!O24, 1), NA())</f>
        <v>#N/A</v>
      </c>
      <c r="O14" s="334" t="e">
        <f>IF(ISNUMBER(Regressions!Q24),ROUND(Regressions!Q24, 1), NA())</f>
        <v>#N/A</v>
      </c>
      <c r="P14" s="332" t="e">
        <f>IF(ISNUMBER(Regressions!R24),ROUND(Regressions!R24, 1), NA())</f>
        <v>#N/A</v>
      </c>
      <c r="Q14" s="208" t="e">
        <f>IF(ISNUMBER(Regressions!S24),ROUND(Regressions!S24, 1), NA())</f>
        <v>#N/A</v>
      </c>
      <c r="R14" s="333" t="e">
        <f>IF(ISNUMBER(Regressions!T24),ROUND(Regressions!T24, 1), NA())</f>
        <v>#N/A</v>
      </c>
      <c r="S14" s="230" t="e">
        <f>IF(ISNUMBER(Regressions!U24),ROUND(Regressions!U24, 1), NA())</f>
        <v>#N/A</v>
      </c>
    </row>
    <row xmlns:x14ac="http://schemas.microsoft.com/office/spreadsheetml/2009/9/ac" r="15" x14ac:dyDescent="0.2">
      <c r="A15" s="329" t="str">
        <f>IF(ISBLANK(Regressions!A25), " ", Regressions!A25)</f>
        <v>Lebanon</v>
      </c>
      <c r="B15" s="330">
        <f>IF(ISBLANK(Regressions!B25), " ", Regressions!B25)</f>
        <v>2011</v>
      </c>
      <c r="C15" s="335" t="str">
        <f>IF(ISBLANK(Regressions!C25), " ", Regressions!C25)</f>
        <v>National</v>
      </c>
      <c r="D15" s="331">
        <f>IF(ISBLANK(Regressions!D25), " ", Regressions!D25)</f>
        <v>1485179</v>
      </c>
      <c r="E15" s="207" t="e">
        <f>IF(ISNUMBER(Regressions!E25),ROUND(Regressions!E25, 1), NA())</f>
        <v>#N/A</v>
      </c>
      <c r="F15" s="332" t="e">
        <f>IF(ISNUMBER(Regressions!F25),ROUND(Regressions!F25, 1), NA())</f>
        <v>#N/A</v>
      </c>
      <c r="G15" s="229" t="e">
        <f>IF(ISNUMBER(Regressions!G25),ROUND(Regressions!G25, 1), NA())</f>
        <v>#N/A</v>
      </c>
      <c r="H15" s="333" t="e">
        <f>IF(ISNUMBER(Regressions!H25),ROUND(Regressions!H25, 1), NA())</f>
        <v>#N/A</v>
      </c>
      <c r="I15" s="230" t="e">
        <f>IF(ISNUMBER(Regressions!I25),ROUND(Regressions!I25, 1), NA())</f>
        <v>#N/A</v>
      </c>
      <c r="J15" s="334">
        <f>IF(ISNUMBER(Regressions!K25),ROUND(Regressions!K25, 1), NA())</f>
        <v>99.5</v>
      </c>
      <c r="K15" s="332" t="e">
        <f>IF(ISNUMBER(Regressions!L25),ROUND(Regressions!L25, 1), NA())</f>
        <v>#N/A</v>
      </c>
      <c r="L15" s="231" t="e">
        <f>IF(ISNUMBER(Regressions!M25),ROUND(Regressions!M25, 1), NA())</f>
        <v>#N/A</v>
      </c>
      <c r="M15" s="333" t="e">
        <f>IF(ISNUMBER(Regressions!N25),ROUND(Regressions!N25, 1), NA())</f>
        <v>#N/A</v>
      </c>
      <c r="N15" s="230" t="e">
        <f>IF(ISNUMBER(Regressions!O25),ROUND(Regressions!O25, 1), NA())</f>
        <v>#N/A</v>
      </c>
      <c r="O15" s="334" t="e">
        <f>IF(ISNUMBER(Regressions!Q25),ROUND(Regressions!Q25, 1), NA())</f>
        <v>#N/A</v>
      </c>
      <c r="P15" s="332" t="e">
        <f>IF(ISNUMBER(Regressions!R25),ROUND(Regressions!R25, 1), NA())</f>
        <v>#N/A</v>
      </c>
      <c r="Q15" s="208" t="e">
        <f>IF(ISNUMBER(Regressions!S25),ROUND(Regressions!S25, 1), NA())</f>
        <v>#N/A</v>
      </c>
      <c r="R15" s="333" t="e">
        <f>IF(ISNUMBER(Regressions!T25),ROUND(Regressions!T25, 1), NA())</f>
        <v>#N/A</v>
      </c>
      <c r="S15" s="230" t="e">
        <f>IF(ISNUMBER(Regressions!U25),ROUND(Regressions!U25, 1), NA())</f>
        <v>#N/A</v>
      </c>
    </row>
    <row xmlns:x14ac="http://schemas.microsoft.com/office/spreadsheetml/2009/9/ac" r="16" x14ac:dyDescent="0.2">
      <c r="A16" s="329" t="str">
        <f>IF(ISBLANK(Regressions!A26), " ", Regressions!A26)</f>
        <v>Lebanon</v>
      </c>
      <c r="B16" s="330">
        <f>IF(ISBLANK(Regressions!B26), " ", Regressions!B26)</f>
        <v>2012</v>
      </c>
      <c r="C16" s="335" t="str">
        <f>IF(ISBLANK(Regressions!C26), " ", Regressions!C26)</f>
        <v>National</v>
      </c>
      <c r="D16" s="331">
        <f>IF(ISBLANK(Regressions!D26), " ", Regressions!D26)</f>
        <v>1549780</v>
      </c>
      <c r="E16" s="207" t="e">
        <f>IF(ISNUMBER(Regressions!E26),ROUND(Regressions!E26, 1), NA())</f>
        <v>#N/A</v>
      </c>
      <c r="F16" s="332" t="e">
        <f>IF(ISNUMBER(Regressions!F26),ROUND(Regressions!F26, 1), NA())</f>
        <v>#N/A</v>
      </c>
      <c r="G16" s="229" t="e">
        <f>IF(ISNUMBER(Regressions!G26),ROUND(Regressions!G26, 1), NA())</f>
        <v>#N/A</v>
      </c>
      <c r="H16" s="333" t="e">
        <f>IF(ISNUMBER(Regressions!H26),ROUND(Regressions!H26, 1), NA())</f>
        <v>#N/A</v>
      </c>
      <c r="I16" s="230" t="e">
        <f>IF(ISNUMBER(Regressions!I26),ROUND(Regressions!I26, 1), NA())</f>
        <v>#N/A</v>
      </c>
      <c r="J16" s="334">
        <f>IF(ISNUMBER(Regressions!K26),ROUND(Regressions!K26, 1), NA())</f>
        <v>99.5</v>
      </c>
      <c r="K16" s="332" t="e">
        <f>IF(ISNUMBER(Regressions!L26),ROUND(Regressions!L26, 1), NA())</f>
        <v>#N/A</v>
      </c>
      <c r="L16" s="231" t="e">
        <f>IF(ISNUMBER(Regressions!M26),ROUND(Regressions!M26, 1), NA())</f>
        <v>#N/A</v>
      </c>
      <c r="M16" s="333" t="e">
        <f>IF(ISNUMBER(Regressions!N26),ROUND(Regressions!N26, 1), NA())</f>
        <v>#N/A</v>
      </c>
      <c r="N16" s="230" t="e">
        <f>IF(ISNUMBER(Regressions!O26),ROUND(Regressions!O26, 1), NA())</f>
        <v>#N/A</v>
      </c>
      <c r="O16" s="334" t="e">
        <f>IF(ISNUMBER(Regressions!Q26),ROUND(Regressions!Q26, 1), NA())</f>
        <v>#N/A</v>
      </c>
      <c r="P16" s="332" t="e">
        <f>IF(ISNUMBER(Regressions!R26),ROUND(Regressions!R26, 1), NA())</f>
        <v>#N/A</v>
      </c>
      <c r="Q16" s="208" t="e">
        <f>IF(ISNUMBER(Regressions!S26),ROUND(Regressions!S26, 1), NA())</f>
        <v>#N/A</v>
      </c>
      <c r="R16" s="333" t="e">
        <f>IF(ISNUMBER(Regressions!T26),ROUND(Regressions!T26, 1), NA())</f>
        <v>#N/A</v>
      </c>
      <c r="S16" s="230" t="e">
        <f>IF(ISNUMBER(Regressions!U26),ROUND(Regressions!U26, 1), NA())</f>
        <v>#N/A</v>
      </c>
    </row>
    <row xmlns:x14ac="http://schemas.microsoft.com/office/spreadsheetml/2009/9/ac" r="17" x14ac:dyDescent="0.2">
      <c r="A17" s="329" t="str">
        <f>IF(ISBLANK(Regressions!A27), " ", Regressions!A27)</f>
        <v>Lebanon</v>
      </c>
      <c r="B17" s="330">
        <f>IF(ISBLANK(Regressions!B27), " ", Regressions!B27)</f>
        <v>2013</v>
      </c>
      <c r="C17" s="335" t="str">
        <f>IF(ISBLANK(Regressions!C27), " ", Regressions!C27)</f>
        <v>National</v>
      </c>
      <c r="D17" s="331">
        <f>IF(ISBLANK(Regressions!D27), " ", Regressions!D27)</f>
        <v>1630298</v>
      </c>
      <c r="E17" s="207">
        <f>IF(ISNUMBER(Regressions!E27),ROUND(Regressions!E27, 1), NA())</f>
        <v>82.8</v>
      </c>
      <c r="F17" s="332">
        <f>IF(ISNUMBER(Regressions!F27),ROUND(Regressions!F27, 1), NA())</f>
        <v>60.2</v>
      </c>
      <c r="G17" s="229">
        <f>IF(ISNUMBER(Regressions!G27),ROUND(Regressions!G27, 1), NA())</f>
        <v>59.4</v>
      </c>
      <c r="H17" s="333">
        <f>IF(ISNUMBER(Regressions!H27),ROUND(Regressions!H27, 1), NA())</f>
        <v>0.8</v>
      </c>
      <c r="I17" s="230">
        <f>IF(ISNUMBER(Regressions!I27),ROUND(Regressions!I27, 1), NA())</f>
        <v>39.9</v>
      </c>
      <c r="J17" s="334">
        <f>IF(ISNUMBER(Regressions!K27),ROUND(Regressions!K27, 1), NA())</f>
        <v>99.5</v>
      </c>
      <c r="K17" s="332">
        <f>IF(ISNUMBER(Regressions!L27),ROUND(Regressions!L27, 1), NA())</f>
        <v>99.2</v>
      </c>
      <c r="L17" s="231">
        <f>IF(ISNUMBER(Regressions!M27),ROUND(Regressions!M27, 1), NA())</f>
        <v>92.6</v>
      </c>
      <c r="M17" s="333">
        <f>IF(ISNUMBER(Regressions!N27),ROUND(Regressions!N27, 1), NA())</f>
        <v>6.6</v>
      </c>
      <c r="N17" s="230">
        <f>IF(ISNUMBER(Regressions!O27),ROUND(Regressions!O27, 1), NA())</f>
        <v>0.8</v>
      </c>
      <c r="O17" s="334">
        <f>IF(ISNUMBER(Regressions!Q27),ROUND(Regressions!Q27, 1), NA())</f>
        <v>98.6</v>
      </c>
      <c r="P17" s="332">
        <f>IF(ISNUMBER(Regressions!R27),ROUND(Regressions!R27, 1), NA())</f>
        <v>95.8</v>
      </c>
      <c r="Q17" s="208">
        <f>IF(ISNUMBER(Regressions!S27),ROUND(Regressions!S27, 1), NA())</f>
        <v>36.200000000000003</v>
      </c>
      <c r="R17" s="333">
        <f>IF(ISNUMBER(Regressions!T27),ROUND(Regressions!T27, 1), NA())</f>
        <v>59.6</v>
      </c>
      <c r="S17" s="230">
        <f>IF(ISNUMBER(Regressions!U27),ROUND(Regressions!U27, 1), NA())</f>
        <v>4.2</v>
      </c>
    </row>
    <row xmlns:x14ac="http://schemas.microsoft.com/office/spreadsheetml/2009/9/ac" r="18" x14ac:dyDescent="0.2">
      <c r="A18" s="329" t="str">
        <f>IF(ISBLANK(Regressions!A28), " ", Regressions!A28)</f>
        <v>Lebanon</v>
      </c>
      <c r="B18" s="330">
        <f>IF(ISBLANK(Regressions!B28), " ", Regressions!B28)</f>
        <v>2014</v>
      </c>
      <c r="C18" s="335" t="str">
        <f>IF(ISBLANK(Regressions!C28), " ", Regressions!C28)</f>
        <v>National</v>
      </c>
      <c r="D18" s="331">
        <f>IF(ISBLANK(Regressions!D28), " ", Regressions!D28)</f>
        <v>1744045</v>
      </c>
      <c r="E18" s="207">
        <f>IF(ISNUMBER(Regressions!E28),ROUND(Regressions!E28, 1), NA())</f>
        <v>82.8</v>
      </c>
      <c r="F18" s="332">
        <f>IF(ISNUMBER(Regressions!F28),ROUND(Regressions!F28, 1), NA())</f>
        <v>60.2</v>
      </c>
      <c r="G18" s="229">
        <f>IF(ISNUMBER(Regressions!G28),ROUND(Regressions!G28, 1), NA())</f>
        <v>59.4</v>
      </c>
      <c r="H18" s="333">
        <f>IF(ISNUMBER(Regressions!H28),ROUND(Regressions!H28, 1), NA())</f>
        <v>0.8</v>
      </c>
      <c r="I18" s="230">
        <f>IF(ISNUMBER(Regressions!I28),ROUND(Regressions!I28, 1), NA())</f>
        <v>39.9</v>
      </c>
      <c r="J18" s="334">
        <f>IF(ISNUMBER(Regressions!K28),ROUND(Regressions!K28, 1), NA())</f>
        <v>99.5</v>
      </c>
      <c r="K18" s="332">
        <f>IF(ISNUMBER(Regressions!L28),ROUND(Regressions!L28, 1), NA())</f>
        <v>99.2</v>
      </c>
      <c r="L18" s="231">
        <f>IF(ISNUMBER(Regressions!M28),ROUND(Regressions!M28, 1), NA())</f>
        <v>92.6</v>
      </c>
      <c r="M18" s="333">
        <f>IF(ISNUMBER(Regressions!N28),ROUND(Regressions!N28, 1), NA())</f>
        <v>6.6</v>
      </c>
      <c r="N18" s="230">
        <f>IF(ISNUMBER(Regressions!O28),ROUND(Regressions!O28, 1), NA())</f>
        <v>0.8</v>
      </c>
      <c r="O18" s="334">
        <f>IF(ISNUMBER(Regressions!Q28),ROUND(Regressions!Q28, 1), NA())</f>
        <v>98.6</v>
      </c>
      <c r="P18" s="332">
        <f>IF(ISNUMBER(Regressions!R28),ROUND(Regressions!R28, 1), NA())</f>
        <v>95.8</v>
      </c>
      <c r="Q18" s="208">
        <f>IF(ISNUMBER(Regressions!S28),ROUND(Regressions!S28, 1), NA())</f>
        <v>36.200000000000003</v>
      </c>
      <c r="R18" s="333">
        <f>IF(ISNUMBER(Regressions!T28),ROUND(Regressions!T28, 1), NA())</f>
        <v>59.6</v>
      </c>
      <c r="S18" s="230">
        <f>IF(ISNUMBER(Regressions!U28),ROUND(Regressions!U28, 1), NA())</f>
        <v>4.2</v>
      </c>
    </row>
    <row xmlns:x14ac="http://schemas.microsoft.com/office/spreadsheetml/2009/9/ac" r="19" x14ac:dyDescent="0.2">
      <c r="A19" s="329" t="str">
        <f>IF(ISBLANK(Regressions!A29), " ", Regressions!A29)</f>
        <v>Lebanon</v>
      </c>
      <c r="B19" s="330">
        <f>IF(ISBLANK(Regressions!B29), " ", Regressions!B29)</f>
        <v>2015</v>
      </c>
      <c r="C19" s="335" t="str">
        <f>IF(ISBLANK(Regressions!C29), " ", Regressions!C29)</f>
        <v>National</v>
      </c>
      <c r="D19" s="331">
        <f>IF(ISBLANK(Regressions!D29), " ", Regressions!D29)</f>
        <v>1826789</v>
      </c>
      <c r="E19" s="207">
        <f>IF(ISNUMBER(Regressions!E29),ROUND(Regressions!E29, 1), NA())</f>
        <v>82.8</v>
      </c>
      <c r="F19" s="332">
        <f>IF(ISNUMBER(Regressions!F29),ROUND(Regressions!F29, 1), NA())</f>
        <v>60.2</v>
      </c>
      <c r="G19" s="229">
        <f>IF(ISNUMBER(Regressions!G29),ROUND(Regressions!G29, 1), NA())</f>
        <v>59.4</v>
      </c>
      <c r="H19" s="333">
        <f>IF(ISNUMBER(Regressions!H29),ROUND(Regressions!H29, 1), NA())</f>
        <v>0.8</v>
      </c>
      <c r="I19" s="230">
        <f>IF(ISNUMBER(Regressions!I29),ROUND(Regressions!I29, 1), NA())</f>
        <v>39.9</v>
      </c>
      <c r="J19" s="334">
        <f>IF(ISNUMBER(Regressions!K29),ROUND(Regressions!K29, 1), NA())</f>
        <v>99.5</v>
      </c>
      <c r="K19" s="332">
        <f>IF(ISNUMBER(Regressions!L29),ROUND(Regressions!L29, 1), NA())</f>
        <v>99.2</v>
      </c>
      <c r="L19" s="231">
        <f>IF(ISNUMBER(Regressions!M29),ROUND(Regressions!M29, 1), NA())</f>
        <v>92.6</v>
      </c>
      <c r="M19" s="333">
        <f>IF(ISNUMBER(Regressions!N29),ROUND(Regressions!N29, 1), NA())</f>
        <v>6.6</v>
      </c>
      <c r="N19" s="230">
        <f>IF(ISNUMBER(Regressions!O29),ROUND(Regressions!O29, 1), NA())</f>
        <v>0.8</v>
      </c>
      <c r="O19" s="334">
        <f>IF(ISNUMBER(Regressions!Q29),ROUND(Regressions!Q29, 1), NA())</f>
        <v>98.6</v>
      </c>
      <c r="P19" s="332">
        <f>IF(ISNUMBER(Regressions!R29),ROUND(Regressions!R29, 1), NA())</f>
        <v>95.8</v>
      </c>
      <c r="Q19" s="208">
        <f>IF(ISNUMBER(Regressions!S29),ROUND(Regressions!S29, 1), NA())</f>
        <v>36.200000000000003</v>
      </c>
      <c r="R19" s="333">
        <f>IF(ISNUMBER(Regressions!T29),ROUND(Regressions!T29, 1), NA())</f>
        <v>59.6</v>
      </c>
      <c r="S19" s="230">
        <f>IF(ISNUMBER(Regressions!U29),ROUND(Regressions!U29, 1), NA())</f>
        <v>4.2</v>
      </c>
    </row>
    <row xmlns:x14ac="http://schemas.microsoft.com/office/spreadsheetml/2009/9/ac" r="20" x14ac:dyDescent="0.2">
      <c r="A20" s="329" t="str">
        <f>IF(ISBLANK(Regressions!A30), " ", Regressions!A30)</f>
        <v>Lebanon</v>
      </c>
      <c r="B20" s="330">
        <f>IF(ISBLANK(Regressions!B30), " ", Regressions!B30)</f>
        <v>2016</v>
      </c>
      <c r="C20" s="335" t="str">
        <f>IF(ISBLANK(Regressions!C30), " ", Regressions!C30)</f>
        <v>National</v>
      </c>
      <c r="D20" s="331">
        <f>IF(ISBLANK(Regressions!D30), " ", Regressions!D30)</f>
        <v>1872665</v>
      </c>
      <c r="E20" s="207">
        <f>IF(ISNUMBER(Regressions!E30),ROUND(Regressions!E30, 1), NA())</f>
        <v>82.8</v>
      </c>
      <c r="F20" s="332">
        <f>IF(ISNUMBER(Regressions!F30),ROUND(Regressions!F30, 1), NA())</f>
        <v>60.2</v>
      </c>
      <c r="G20" s="229">
        <f>IF(ISNUMBER(Regressions!G30),ROUND(Regressions!G30, 1), NA())</f>
        <v>59.4</v>
      </c>
      <c r="H20" s="333">
        <f>IF(ISNUMBER(Regressions!H30),ROUND(Regressions!H30, 1), NA())</f>
        <v>0.8</v>
      </c>
      <c r="I20" s="230">
        <f>IF(ISNUMBER(Regressions!I30),ROUND(Regressions!I30, 1), NA())</f>
        <v>39.9</v>
      </c>
      <c r="J20" s="334">
        <f>IF(ISNUMBER(Regressions!K30),ROUND(Regressions!K30, 1), NA())</f>
        <v>99.5</v>
      </c>
      <c r="K20" s="332">
        <f>IF(ISNUMBER(Regressions!L30),ROUND(Regressions!L30, 1), NA())</f>
        <v>99.2</v>
      </c>
      <c r="L20" s="231">
        <f>IF(ISNUMBER(Regressions!M30),ROUND(Regressions!M30, 1), NA())</f>
        <v>92.6</v>
      </c>
      <c r="M20" s="333">
        <f>IF(ISNUMBER(Regressions!N30),ROUND(Regressions!N30, 1), NA())</f>
        <v>6.6</v>
      </c>
      <c r="N20" s="230">
        <f>IF(ISNUMBER(Regressions!O30),ROUND(Regressions!O30, 1), NA())</f>
        <v>0.8</v>
      </c>
      <c r="O20" s="334">
        <f>IF(ISNUMBER(Regressions!Q30),ROUND(Regressions!Q30, 1), NA())</f>
        <v>98.6</v>
      </c>
      <c r="P20" s="332">
        <f>IF(ISNUMBER(Regressions!R30),ROUND(Regressions!R30, 1), NA())</f>
        <v>95.8</v>
      </c>
      <c r="Q20" s="208">
        <f>IF(ISNUMBER(Regressions!S30),ROUND(Regressions!S30, 1), NA())</f>
        <v>36.200000000000003</v>
      </c>
      <c r="R20" s="333">
        <f>IF(ISNUMBER(Regressions!T30),ROUND(Regressions!T30, 1), NA())</f>
        <v>59.6</v>
      </c>
      <c r="S20" s="230">
        <f>IF(ISNUMBER(Regressions!U30),ROUND(Regressions!U30, 1), NA())</f>
        <v>4.2</v>
      </c>
    </row>
    <row xmlns:x14ac="http://schemas.microsoft.com/office/spreadsheetml/2009/9/ac" r="21" x14ac:dyDescent="0.2">
      <c r="A21" s="329" t="str">
        <f>IF(ISBLANK(Regressions!A31), " ", Regressions!A31)</f>
        <v>Lebanon</v>
      </c>
      <c r="B21" s="330">
        <f>IF(ISBLANK(Regressions!B31), " ", Regressions!B31)</f>
        <v>2017</v>
      </c>
      <c r="C21" s="335" t="str">
        <f>IF(ISBLANK(Regressions!C31), " ", Regressions!C31)</f>
        <v>National</v>
      </c>
      <c r="D21" s="331">
        <f>IF(ISBLANK(Regressions!D31), " ", Regressions!D31)</f>
        <v>1896934</v>
      </c>
      <c r="E21" s="207">
        <f>IF(ISNUMBER(Regressions!E31),ROUND(Regressions!E31, 1), NA())</f>
        <v>82.8</v>
      </c>
      <c r="F21" s="332">
        <f>IF(ISNUMBER(Regressions!F31),ROUND(Regressions!F31, 1), NA())</f>
        <v>60.2</v>
      </c>
      <c r="G21" s="229">
        <f>IF(ISNUMBER(Regressions!G31),ROUND(Regressions!G31, 1), NA())</f>
        <v>59.4</v>
      </c>
      <c r="H21" s="333">
        <f>IF(ISNUMBER(Regressions!H31),ROUND(Regressions!H31, 1), NA())</f>
        <v>0.8</v>
      </c>
      <c r="I21" s="230">
        <f>IF(ISNUMBER(Regressions!I31),ROUND(Regressions!I31, 1), NA())</f>
        <v>39.9</v>
      </c>
      <c r="J21" s="334">
        <f>IF(ISNUMBER(Regressions!K31),ROUND(Regressions!K31, 1), NA())</f>
        <v>99.5</v>
      </c>
      <c r="K21" s="332">
        <f>IF(ISNUMBER(Regressions!L31),ROUND(Regressions!L31, 1), NA())</f>
        <v>99.2</v>
      </c>
      <c r="L21" s="231">
        <f>IF(ISNUMBER(Regressions!M31),ROUND(Regressions!M31, 1), NA())</f>
        <v>92.6</v>
      </c>
      <c r="M21" s="333">
        <f>IF(ISNUMBER(Regressions!N31),ROUND(Regressions!N31, 1), NA())</f>
        <v>6.6</v>
      </c>
      <c r="N21" s="230">
        <f>IF(ISNUMBER(Regressions!O31),ROUND(Regressions!O31, 1), NA())</f>
        <v>0.8</v>
      </c>
      <c r="O21" s="334">
        <f>IF(ISNUMBER(Regressions!Q31),ROUND(Regressions!Q31, 1), NA())</f>
        <v>98.6</v>
      </c>
      <c r="P21" s="332">
        <f>IF(ISNUMBER(Regressions!R31),ROUND(Regressions!R31, 1), NA())</f>
        <v>95.8</v>
      </c>
      <c r="Q21" s="208">
        <f>IF(ISNUMBER(Regressions!S31),ROUND(Regressions!S31, 1), NA())</f>
        <v>36.200000000000003</v>
      </c>
      <c r="R21" s="333">
        <f>IF(ISNUMBER(Regressions!T31),ROUND(Regressions!T31, 1), NA())</f>
        <v>59.6</v>
      </c>
      <c r="S21" s="230">
        <f>IF(ISNUMBER(Regressions!U31),ROUND(Regressions!U31, 1), NA())</f>
        <v>4.2</v>
      </c>
    </row>
    <row xmlns:x14ac="http://schemas.microsoft.com/office/spreadsheetml/2009/9/ac" r="22" x14ac:dyDescent="0.2">
      <c r="A22" s="329" t="str">
        <f>IF(ISBLANK(Regressions!A32), " ", Regressions!A32)</f>
        <v>Lebanon</v>
      </c>
      <c r="B22" s="330">
        <f>IF(ISBLANK(Regressions!B32), " ", Regressions!B32)</f>
        <v>2018</v>
      </c>
      <c r="C22" s="335" t="str">
        <f>IF(ISBLANK(Regressions!C32), " ", Regressions!C32)</f>
        <v>National</v>
      </c>
      <c r="D22" s="331">
        <f>IF(ISBLANK(Regressions!D32), " ", Regressions!D32)</f>
        <v>1901708</v>
      </c>
      <c r="E22" s="207">
        <f>IF(ISNUMBER(Regressions!E32),ROUND(Regressions!E32, 1), NA())</f>
        <v>82.8</v>
      </c>
      <c r="F22" s="332">
        <f>IF(ISNUMBER(Regressions!F32),ROUND(Regressions!F32, 1), NA())</f>
        <v>60.2</v>
      </c>
      <c r="G22" s="229">
        <f>IF(ISNUMBER(Regressions!G32),ROUND(Regressions!G32, 1), NA())</f>
        <v>59.4</v>
      </c>
      <c r="H22" s="333">
        <f>IF(ISNUMBER(Regressions!H32),ROUND(Regressions!H32, 1), NA())</f>
        <v>0.8</v>
      </c>
      <c r="I22" s="230">
        <f>IF(ISNUMBER(Regressions!I32),ROUND(Regressions!I32, 1), NA())</f>
        <v>39.9</v>
      </c>
      <c r="J22" s="334">
        <f>IF(ISNUMBER(Regressions!K32),ROUND(Regressions!K32, 1), NA())</f>
        <v>99.5</v>
      </c>
      <c r="K22" s="332">
        <f>IF(ISNUMBER(Regressions!L32),ROUND(Regressions!L32, 1), NA())</f>
        <v>99.2</v>
      </c>
      <c r="L22" s="231">
        <f>IF(ISNUMBER(Regressions!M32),ROUND(Regressions!M32, 1), NA())</f>
        <v>92.6</v>
      </c>
      <c r="M22" s="333">
        <f>IF(ISNUMBER(Regressions!N32),ROUND(Regressions!N32, 1), NA())</f>
        <v>6.6</v>
      </c>
      <c r="N22" s="230">
        <f>IF(ISNUMBER(Regressions!O32),ROUND(Regressions!O32, 1), NA())</f>
        <v>0.8</v>
      </c>
      <c r="O22" s="334">
        <f>IF(ISNUMBER(Regressions!Q32),ROUND(Regressions!Q32, 1), NA())</f>
        <v>98.6</v>
      </c>
      <c r="P22" s="332">
        <f>IF(ISNUMBER(Regressions!R32),ROUND(Regressions!R32, 1), NA())</f>
        <v>95.8</v>
      </c>
      <c r="Q22" s="208">
        <f>IF(ISNUMBER(Regressions!S32),ROUND(Regressions!S32, 1), NA())</f>
        <v>36.200000000000003</v>
      </c>
      <c r="R22" s="333">
        <f>IF(ISNUMBER(Regressions!T32),ROUND(Regressions!T32, 1), NA())</f>
        <v>59.6</v>
      </c>
      <c r="S22" s="230">
        <f>IF(ISNUMBER(Regressions!U32),ROUND(Regressions!U32, 1), NA())</f>
        <v>4.2</v>
      </c>
    </row>
    <row xmlns:x14ac="http://schemas.microsoft.com/office/spreadsheetml/2009/9/ac" r="23" x14ac:dyDescent="0.2">
      <c r="A23" s="329" t="str">
        <f>IF(ISBLANK(Regressions!A33), " ", Regressions!A33)</f>
        <v>Lebanon</v>
      </c>
      <c r="B23" s="330">
        <f>IF(ISBLANK(Regressions!B33), " ", Regressions!B33)</f>
        <v>2019</v>
      </c>
      <c r="C23" s="335" t="str">
        <f>IF(ISBLANK(Regressions!C33), " ", Regressions!C33)</f>
        <v>National</v>
      </c>
      <c r="D23" s="331">
        <f>IF(ISBLANK(Regressions!D33), " ", Regressions!D33)</f>
        <v>1895359</v>
      </c>
      <c r="E23" s="207">
        <f>IF(ISNUMBER(Regressions!E33),ROUND(Regressions!E33, 1), NA())</f>
        <v>82.8</v>
      </c>
      <c r="F23" s="332">
        <f>IF(ISNUMBER(Regressions!F33),ROUND(Regressions!F33, 1), NA())</f>
        <v>60.2</v>
      </c>
      <c r="G23" s="229">
        <f>IF(ISNUMBER(Regressions!G33),ROUND(Regressions!G33, 1), NA())</f>
        <v>59.4</v>
      </c>
      <c r="H23" s="333">
        <f>IF(ISNUMBER(Regressions!H33),ROUND(Regressions!H33, 1), NA())</f>
        <v>0.8</v>
      </c>
      <c r="I23" s="230">
        <f>IF(ISNUMBER(Regressions!I33),ROUND(Regressions!I33, 1), NA())</f>
        <v>39.9</v>
      </c>
      <c r="J23" s="334">
        <f>IF(ISNUMBER(Regressions!K33),ROUND(Regressions!K33, 1), NA())</f>
        <v>99.5</v>
      </c>
      <c r="K23" s="332">
        <f>IF(ISNUMBER(Regressions!L33),ROUND(Regressions!L33, 1), NA())</f>
        <v>99.2</v>
      </c>
      <c r="L23" s="231">
        <f>IF(ISNUMBER(Regressions!M33),ROUND(Regressions!M33, 1), NA())</f>
        <v>92.6</v>
      </c>
      <c r="M23" s="333">
        <f>IF(ISNUMBER(Regressions!N33),ROUND(Regressions!N33, 1), NA())</f>
        <v>6.6</v>
      </c>
      <c r="N23" s="230">
        <f>IF(ISNUMBER(Regressions!O33),ROUND(Regressions!O33, 1), NA())</f>
        <v>0.8</v>
      </c>
      <c r="O23" s="334">
        <f>IF(ISNUMBER(Regressions!Q33),ROUND(Regressions!Q33, 1), NA())</f>
        <v>98.6</v>
      </c>
      <c r="P23" s="332">
        <f>IF(ISNUMBER(Regressions!R33),ROUND(Regressions!R33, 1), NA())</f>
        <v>95.8</v>
      </c>
      <c r="Q23" s="208">
        <f>IF(ISNUMBER(Regressions!S33),ROUND(Regressions!S33, 1), NA())</f>
        <v>36.200000000000003</v>
      </c>
      <c r="R23" s="333">
        <f>IF(ISNUMBER(Regressions!T33),ROUND(Regressions!T33, 1), NA())</f>
        <v>59.6</v>
      </c>
      <c r="S23" s="230">
        <f>IF(ISNUMBER(Regressions!U33),ROUND(Regressions!U33, 1), NA())</f>
        <v>4.2</v>
      </c>
    </row>
    <row xmlns:x14ac="http://schemas.microsoft.com/office/spreadsheetml/2009/9/ac" r="24" x14ac:dyDescent="0.2">
      <c r="A24" s="329" t="str">
        <f>IF(ISBLANK(Regressions!A34), " ", Regressions!A34)</f>
        <v>Lebanon</v>
      </c>
      <c r="B24" s="330">
        <f>IF(ISBLANK(Regressions!B34), " ", Regressions!B34)</f>
        <v>2020</v>
      </c>
      <c r="C24" s="335" t="str">
        <f>IF(ISBLANK(Regressions!C34), " ", Regressions!C34)</f>
        <v>National</v>
      </c>
      <c r="D24" s="331">
        <f>IF(ISBLANK(Regressions!D34), " ", Regressions!D34)</f>
        <v>1878589</v>
      </c>
      <c r="E24" s="207">
        <f>IF(ISNUMBER(Regressions!E34),ROUND(Regressions!E34, 1), NA())</f>
        <v>82.8</v>
      </c>
      <c r="F24" s="332">
        <f>IF(ISNUMBER(Regressions!F34),ROUND(Regressions!F34, 1), NA())</f>
        <v>60.2</v>
      </c>
      <c r="G24" s="229">
        <f>IF(ISNUMBER(Regressions!G34),ROUND(Regressions!G34, 1), NA())</f>
        <v>59.4</v>
      </c>
      <c r="H24" s="333">
        <f>IF(ISNUMBER(Regressions!H34),ROUND(Regressions!H34, 1), NA())</f>
        <v>0.8</v>
      </c>
      <c r="I24" s="230">
        <f>IF(ISNUMBER(Regressions!I34),ROUND(Regressions!I34, 1), NA())</f>
        <v>39.9</v>
      </c>
      <c r="J24" s="334">
        <f>IF(ISNUMBER(Regressions!K34),ROUND(Regressions!K34, 1), NA())</f>
        <v>99.5</v>
      </c>
      <c r="K24" s="332">
        <f>IF(ISNUMBER(Regressions!L34),ROUND(Regressions!L34, 1), NA())</f>
        <v>99.2</v>
      </c>
      <c r="L24" s="231">
        <f>IF(ISNUMBER(Regressions!M34),ROUND(Regressions!M34, 1), NA())</f>
        <v>92.6</v>
      </c>
      <c r="M24" s="333">
        <f>IF(ISNUMBER(Regressions!N34),ROUND(Regressions!N34, 1), NA())</f>
        <v>6.6</v>
      </c>
      <c r="N24" s="230">
        <f>IF(ISNUMBER(Regressions!O34),ROUND(Regressions!O34, 1), NA())</f>
        <v>0.8</v>
      </c>
      <c r="O24" s="334">
        <f>IF(ISNUMBER(Regressions!Q34),ROUND(Regressions!Q34, 1), NA())</f>
        <v>98.6</v>
      </c>
      <c r="P24" s="332">
        <f>IF(ISNUMBER(Regressions!R34),ROUND(Regressions!R34, 1), NA())</f>
        <v>95.8</v>
      </c>
      <c r="Q24" s="208">
        <f>IF(ISNUMBER(Regressions!S34),ROUND(Regressions!S34, 1), NA())</f>
        <v>36.200000000000003</v>
      </c>
      <c r="R24" s="333">
        <f>IF(ISNUMBER(Regressions!T34),ROUND(Regressions!T34, 1), NA())</f>
        <v>59.6</v>
      </c>
      <c r="S24" s="230">
        <f>IF(ISNUMBER(Regressions!U34),ROUND(Regressions!U34, 1), NA())</f>
        <v>4.2</v>
      </c>
    </row>
    <row xmlns:x14ac="http://schemas.microsoft.com/office/spreadsheetml/2009/9/ac" r="25" x14ac:dyDescent="0.2">
      <c r="A25" s="380" t="str">
        <f>IF(ISBLANK(Regressions!A35), " ", Regressions!A35)</f>
        <v>Lebanon</v>
      </c>
      <c r="B25" s="381">
        <f>IF(ISBLANK(Regressions!B35), " ", Regressions!B35)</f>
        <v>2021</v>
      </c>
      <c r="C25" s="382" t="str">
        <f>IF(ISBLANK(Regressions!C35), " ", Regressions!C35)</f>
        <v>National</v>
      </c>
      <c r="D25" s="383">
        <f>IF(ISBLANK(Regressions!D35), " ", Regressions!D35)</f>
        <v>1844120</v>
      </c>
      <c r="E25" s="386">
        <f>IF(ISNUMBER(Regressions!E35),ROUND(Regressions!E35, 1), NA())</f>
        <v>82.8</v>
      </c>
      <c r="F25" s="384">
        <f>IF(ISNUMBER(Regressions!F35),ROUND(Regressions!F35, 1), NA())</f>
        <v>60.2</v>
      </c>
      <c r="G25" s="387">
        <f>IF(ISNUMBER(Regressions!G35),ROUND(Regressions!G35, 1), NA())</f>
        <v>59.4</v>
      </c>
      <c r="H25" s="385">
        <f>IF(ISNUMBER(Regressions!H35),ROUND(Regressions!H35, 1), NA())</f>
        <v>0.8</v>
      </c>
      <c r="I25" s="388">
        <f>IF(ISNUMBER(Regressions!I35),ROUND(Regressions!I35, 1), NA())</f>
        <v>39.9</v>
      </c>
      <c r="J25" s="386">
        <f>IF(ISNUMBER(Regressions!K35),ROUND(Regressions!K35, 1), NA())</f>
        <v>99.5</v>
      </c>
      <c r="K25" s="384">
        <f>IF(ISNUMBER(Regressions!L35),ROUND(Regressions!L35, 1), NA())</f>
        <v>99.2</v>
      </c>
      <c r="L25" s="389">
        <f>IF(ISNUMBER(Regressions!M35),ROUND(Regressions!M35, 1), NA())</f>
        <v>92.6</v>
      </c>
      <c r="M25" s="385">
        <f>IF(ISNUMBER(Regressions!N35),ROUND(Regressions!N35, 1), NA())</f>
        <v>6.6</v>
      </c>
      <c r="N25" s="388">
        <f>IF(ISNUMBER(Regressions!O35),ROUND(Regressions!O35, 1), NA())</f>
        <v>0.8</v>
      </c>
      <c r="O25" s="386">
        <f>IF(ISNUMBER(Regressions!Q35),ROUND(Regressions!Q35, 1), NA())</f>
        <v>98.6</v>
      </c>
      <c r="P25" s="384">
        <f>IF(ISNUMBER(Regressions!R35),ROUND(Regressions!R35, 1), NA())</f>
        <v>95.8</v>
      </c>
      <c r="Q25" s="390">
        <f>IF(ISNUMBER(Regressions!S35),ROUND(Regressions!S35, 1), NA())</f>
        <v>36.200000000000003</v>
      </c>
      <c r="R25" s="385">
        <f>IF(ISNUMBER(Regressions!T35),ROUND(Regressions!T35, 1), NA())</f>
        <v>59.6</v>
      </c>
      <c r="S25" s="388">
        <f>IF(ISNUMBER(Regressions!U35),ROUND(Regressions!U35, 1), NA())</f>
        <v>4.2</v>
      </c>
      <c r="T25" s="379"/>
      <c r="U25" s="379"/>
      <c r="V25" s="379"/>
      <c r="W25" s="379"/>
      <c r="X25" s="379"/>
      <c r="Y25" s="379"/>
      <c r="Z25" s="379"/>
      <c r="AA25" s="379"/>
      <c r="AB25" s="379"/>
      <c r="AC25" s="379"/>
    </row>
    <row xmlns:x14ac="http://schemas.microsoft.com/office/spreadsheetml/2009/9/ac" r="26" x14ac:dyDescent="0.2">
      <c r="A26" s="329" t="str">
        <f>IF(ISBLANK(Regressions!A36), " ", Regressions!A36)</f>
        <v>Lebanon</v>
      </c>
      <c r="B26" s="330">
        <f>IF(ISBLANK(Regressions!B36), " ", Regressions!B36)</f>
        <v>2022</v>
      </c>
      <c r="C26" s="335" t="str">
        <f>IF(ISBLANK(Regressions!C36), " ", Regressions!C36)</f>
        <v>National</v>
      </c>
      <c r="D26" s="331">
        <f>IF(ISBLANK(Regressions!D36), " ", Regressions!D36)</f>
        <v>1796163</v>
      </c>
      <c r="E26" s="207" t="e">
        <f>IF(ISNUMBER(Regressions!E36),ROUND(Regressions!E36, 1), NA())</f>
        <v>#N/A</v>
      </c>
      <c r="F26" s="332" t="e">
        <f>IF(ISNUMBER(Regressions!F36),ROUND(Regressions!F36, 1), NA())</f>
        <v>#N/A</v>
      </c>
      <c r="G26" s="229" t="e">
        <f>IF(ISNUMBER(Regressions!G36),ROUND(Regressions!G36, 1), NA())</f>
        <v>#N/A</v>
      </c>
      <c r="H26" s="333" t="e">
        <f>IF(ISNUMBER(Regressions!H36),ROUND(Regressions!H36, 1), NA())</f>
        <v>#N/A</v>
      </c>
      <c r="I26" s="230" t="e">
        <f>IF(ISNUMBER(Regressions!I36),ROUND(Regressions!I36, 1), NA())</f>
        <v>#N/A</v>
      </c>
      <c r="J26" s="334">
        <f>IF(ISNUMBER(Regressions!K36),ROUND(Regressions!K36, 1), NA())</f>
        <v>99.5</v>
      </c>
      <c r="K26" s="332" t="e">
        <f>IF(ISNUMBER(Regressions!L36),ROUND(Regressions!L36, 1), NA())</f>
        <v>#N/A</v>
      </c>
      <c r="L26" s="231" t="e">
        <f>IF(ISNUMBER(Regressions!M36),ROUND(Regressions!M36, 1), NA())</f>
        <v>#N/A</v>
      </c>
      <c r="M26" s="333" t="e">
        <f>IF(ISNUMBER(Regressions!N36),ROUND(Regressions!N36, 1), NA())</f>
        <v>#N/A</v>
      </c>
      <c r="N26" s="230" t="e">
        <f>IF(ISNUMBER(Regressions!O36),ROUND(Regressions!O36, 1), NA())</f>
        <v>#N/A</v>
      </c>
      <c r="O26" s="334" t="e">
        <f>IF(ISNUMBER(Regressions!Q36),ROUND(Regressions!Q36, 1), NA())</f>
        <v>#N/A</v>
      </c>
      <c r="P26" s="332" t="e">
        <f>IF(ISNUMBER(Regressions!R36),ROUND(Regressions!R36, 1), NA())</f>
        <v>#N/A</v>
      </c>
      <c r="Q26" s="208" t="e">
        <f>IF(ISNUMBER(Regressions!S36),ROUND(Regressions!S36, 1), NA())</f>
        <v>#N/A</v>
      </c>
      <c r="R26" s="333" t="e">
        <f>IF(ISNUMBER(Regressions!T36),ROUND(Regressions!T36, 1), NA())</f>
        <v>#N/A</v>
      </c>
      <c r="S26" s="230" t="e">
        <f>IF(ISNUMBER(Regressions!U36),ROUND(Regressions!U36, 1), NA())</f>
        <v>#N/A</v>
      </c>
    </row>
    <row xmlns:x14ac="http://schemas.microsoft.com/office/spreadsheetml/2009/9/ac" r="27" x14ac:dyDescent="0.2">
      <c r="A27" s="336" t="str">
        <f>IF(ISBLANK(Regressions!A37), " ", Regressions!A37)</f>
        <v>Lebanon</v>
      </c>
      <c r="B27" s="337">
        <f>IF(ISBLANK(Regressions!B37), " ", Regressions!B37)</f>
        <v>2023</v>
      </c>
      <c r="C27" s="338" t="str">
        <f>IF(ISBLANK(Regressions!C37), " ", Regressions!C37)</f>
        <v>National</v>
      </c>
      <c r="D27" s="339">
        <f>IF(ISBLANK(Regressions!D37), " ", Regressions!D37)</f>
        <v>1776550</v>
      </c>
      <c r="E27" s="340" t="e">
        <f>IF(ISNUMBER(Regressions!E37),ROUND(Regressions!E37, 1), NA())</f>
        <v>#N/A</v>
      </c>
      <c r="F27" s="341" t="e">
        <f>IF(ISNUMBER(Regressions!F37),ROUND(Regressions!F37, 1), NA())</f>
        <v>#N/A</v>
      </c>
      <c r="G27" s="342" t="e">
        <f>IF(ISNUMBER(Regressions!G37),ROUND(Regressions!G37, 1), NA())</f>
        <v>#N/A</v>
      </c>
      <c r="H27" s="343" t="e">
        <f>IF(ISNUMBER(Regressions!H37),ROUND(Regressions!H37, 1), NA())</f>
        <v>#N/A</v>
      </c>
      <c r="I27" s="344" t="e">
        <f>IF(ISNUMBER(Regressions!I37),ROUND(Regressions!I37, 1), NA())</f>
        <v>#N/A</v>
      </c>
      <c r="J27" s="345">
        <f>IF(ISNUMBER(Regressions!K37),ROUND(Regressions!K37, 1), NA())</f>
        <v>99.5</v>
      </c>
      <c r="K27" s="341" t="e">
        <f>IF(ISNUMBER(Regressions!L37),ROUND(Regressions!L37, 1), NA())</f>
        <v>#N/A</v>
      </c>
      <c r="L27" s="346" t="e">
        <f>IF(ISNUMBER(Regressions!M37),ROUND(Regressions!M37, 1), NA())</f>
        <v>#N/A</v>
      </c>
      <c r="M27" s="343" t="e">
        <f>IF(ISNUMBER(Regressions!N37),ROUND(Regressions!N37, 1), NA())</f>
        <v>#N/A</v>
      </c>
      <c r="N27" s="344" t="e">
        <f>IF(ISNUMBER(Regressions!O37),ROUND(Regressions!O37, 1), NA())</f>
        <v>#N/A</v>
      </c>
      <c r="O27" s="345" t="e">
        <f>IF(ISNUMBER(Regressions!Q37),ROUND(Regressions!Q37, 1), NA())</f>
        <v>#N/A</v>
      </c>
      <c r="P27" s="341" t="e">
        <f>IF(ISNUMBER(Regressions!R37),ROUND(Regressions!R37, 1), NA())</f>
        <v>#N/A</v>
      </c>
      <c r="Q27" s="347" t="e">
        <f>IF(ISNUMBER(Regressions!S37),ROUND(Regressions!S37, 1), NA())</f>
        <v>#N/A</v>
      </c>
      <c r="R27" s="343" t="e">
        <f>IF(ISNUMBER(Regressions!T37),ROUND(Regressions!T37, 1), NA())</f>
        <v>#N/A</v>
      </c>
      <c r="S27" s="344" t="e">
        <f>IF(ISNUMBER(Regressions!U37),ROUND(Regressions!U37, 1), NA())</f>
        <v>#N/A</v>
      </c>
    </row>
    <row xmlns:x14ac="http://schemas.microsoft.com/office/spreadsheetml/2009/9/ac" r="28" hidden="true" x14ac:dyDescent="0.2">
      <c r="A28" s="329" t="str">
        <f>IF(ISBLANK(Regressions!A38), " ", Regressions!A38)</f>
        <v>Lebanon</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Lebanon</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Lebanon</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Lebanon</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Lebanon</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Lebanon</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Lebanon</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Lebanon</v>
      </c>
      <c r="B35" s="330">
        <f>IF(ISBLANK(Regressions!B45), " ", Regressions!B45)</f>
        <v>2000</v>
      </c>
      <c r="C35" s="335" t="str">
        <f>IF(ISBLANK(Regressions!C45), " ", Regressions!C45)</f>
        <v>Urban</v>
      </c>
      <c r="D35" s="331">
        <f>IF(ISBLANK(Regressions!D45), " ", Regressions!D45)</f>
        <v>1102054.74</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Lebanon</v>
      </c>
      <c r="B36" s="330">
        <f>IF(ISBLANK(Regressions!B46), " ", Regressions!B46)</f>
        <v>2001</v>
      </c>
      <c r="C36" s="335" t="str">
        <f>IF(ISBLANK(Regressions!C46), " ", Regressions!C46)</f>
        <v>Urban</v>
      </c>
      <c r="D36" s="331">
        <f>IF(ISBLANK(Regressions!D46), " ", Regressions!D46)</f>
        <v>1128780.4400593571</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Lebanon</v>
      </c>
      <c r="B37" s="330">
        <f>IF(ISBLANK(Regressions!B47), " ", Regressions!B47)</f>
        <v>2002</v>
      </c>
      <c r="C37" s="335" t="str">
        <f>IF(ISBLANK(Regressions!C47), " ", Regressions!C47)</f>
        <v>Urban</v>
      </c>
      <c r="D37" s="331">
        <f>IF(ISBLANK(Regressions!D47), " ", Regressions!D47)</f>
        <v>1164382.2671573639</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Lebanon</v>
      </c>
      <c r="B38" s="330">
        <f>IF(ISBLANK(Regressions!B48), " ", Regressions!B48)</f>
        <v>2003</v>
      </c>
      <c r="C38" s="335" t="str">
        <f>IF(ISBLANK(Regressions!C48), " ", Regressions!C48)</f>
        <v>Urban</v>
      </c>
      <c r="D38" s="331">
        <f>IF(ISBLANK(Regressions!D48), " ", Regressions!D48)</f>
        <v>1202253.5473159789</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Lebanon</v>
      </c>
      <c r="B39" s="330">
        <f>IF(ISBLANK(Regressions!B49), " ", Regressions!B49)</f>
        <v>2004</v>
      </c>
      <c r="C39" s="335" t="str">
        <f>IF(ISBLANK(Regressions!C49), " ", Regressions!C49)</f>
        <v>Urban</v>
      </c>
      <c r="D39" s="331">
        <f>IF(ISBLANK(Regressions!D49), " ", Regressions!D49)</f>
        <v>1233609.4777873231</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Lebanon</v>
      </c>
      <c r="B40" s="330">
        <f>IF(ISBLANK(Regressions!B50), " ", Regressions!B50)</f>
        <v>2005</v>
      </c>
      <c r="C40" s="335" t="str">
        <f>IF(ISBLANK(Regressions!C50), " ", Regressions!C50)</f>
        <v>Urban</v>
      </c>
      <c r="D40" s="331">
        <f>IF(ISBLANK(Regressions!D50), " ", Regressions!D50)</f>
        <v>1253328.94907486</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Lebanon</v>
      </c>
      <c r="B41" s="330">
        <f>IF(ISBLANK(Regressions!B51), " ", Regressions!B51)</f>
        <v>2006</v>
      </c>
      <c r="C41" s="335" t="str">
        <f>IF(ISBLANK(Regressions!C51), " ", Regressions!C51)</f>
        <v>Urban</v>
      </c>
      <c r="D41" s="331">
        <f>IF(ISBLANK(Regressions!D51), " ", Regressions!D51)</f>
        <v>1256967.092892227</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Lebanon</v>
      </c>
      <c r="B42" s="330">
        <f>IF(ISBLANK(Regressions!B52), " ", Regressions!B52)</f>
        <v>2007</v>
      </c>
      <c r="C42" s="335" t="str">
        <f>IF(ISBLANK(Regressions!C52), " ", Regressions!C52)</f>
        <v>Urban</v>
      </c>
      <c r="D42" s="331">
        <f>IF(ISBLANK(Regressions!D52), " ", Regressions!D52)</f>
        <v>1245401.7082653809</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Lebanon</v>
      </c>
      <c r="B43" s="330">
        <f>IF(ISBLANK(Regressions!B53), " ", Regressions!B53)</f>
        <v>2008</v>
      </c>
      <c r="C43" s="335" t="str">
        <f>IF(ISBLANK(Regressions!C53), " ", Regressions!C53)</f>
        <v>Urban</v>
      </c>
      <c r="D43" s="331">
        <f>IF(ISBLANK(Regressions!D53), " ", Regressions!D53)</f>
        <v>1230345.630771789</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Lebanon</v>
      </c>
      <c r="B44" s="330">
        <f>IF(ISBLANK(Regressions!B54), " ", Regressions!B54)</f>
        <v>2009</v>
      </c>
      <c r="C44" s="335" t="str">
        <f>IF(ISBLANK(Regressions!C54), " ", Regressions!C54)</f>
        <v>Urban</v>
      </c>
      <c r="D44" s="331">
        <f>IF(ISBLANK(Regressions!D54), " ", Regressions!D54)</f>
        <v>1249952.8872683721</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Lebanon</v>
      </c>
      <c r="B45" s="330">
        <f>IF(ISBLANK(Regressions!B55), " ", Regressions!B55)</f>
        <v>2010</v>
      </c>
      <c r="C45" s="335" t="str">
        <f>IF(ISBLANK(Regressions!C55), " ", Regressions!C55)</f>
        <v>Urban</v>
      </c>
      <c r="D45" s="331">
        <f>IF(ISBLANK(Regressions!D55), " ", Regressions!D55)</f>
        <v>1263496.779641876</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Lebanon</v>
      </c>
      <c r="B46" s="330">
        <f>IF(ISBLANK(Regressions!B56), " ", Regressions!B56)</f>
        <v>2011</v>
      </c>
      <c r="C46" s="335" t="str">
        <f>IF(ISBLANK(Regressions!C56), " ", Regressions!C56)</f>
        <v>Urban</v>
      </c>
      <c r="D46" s="331">
        <f>IF(ISBLANK(Regressions!D56), " ", Regressions!D56)</f>
        <v>1299294.0135831451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Lebanon</v>
      </c>
      <c r="B47" s="330">
        <f>IF(ISBLANK(Regressions!B57), " ", Regressions!B57)</f>
        <v>2012</v>
      </c>
      <c r="C47" s="335" t="str">
        <f>IF(ISBLANK(Regressions!C57), " ", Regressions!C57)</f>
        <v>Urban</v>
      </c>
      <c r="D47" s="331">
        <f>IF(ISBLANK(Regressions!D57), " ", Regressions!D57)</f>
        <v>1358165.2253936769</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Lebanon</v>
      </c>
      <c r="B48" s="330">
        <f>IF(ISBLANK(Regressions!B58), " ", Regressions!B58)</f>
        <v>2013</v>
      </c>
      <c r="C48" s="335" t="str">
        <f>IF(ISBLANK(Regressions!C58), " ", Regressions!C58)</f>
        <v>Urban</v>
      </c>
      <c r="D48" s="331">
        <f>IF(ISBLANK(Regressions!D58), " ", Regressions!D58)</f>
        <v>1431238.629125824</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Lebanon</v>
      </c>
      <c r="B49" s="330">
        <f>IF(ISBLANK(Regressions!B59), " ", Regressions!B59)</f>
        <v>2014</v>
      </c>
      <c r="C49" s="335" t="str">
        <f>IF(ISBLANK(Regressions!C59), " ", Regressions!C59)</f>
        <v>Urban</v>
      </c>
      <c r="D49" s="331">
        <f>IF(ISBLANK(Regressions!D59), " ", Regressions!D59)</f>
        <v>1533835.2316669461</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Lebanon</v>
      </c>
      <c r="B50" s="330">
        <f>IF(ISBLANK(Regressions!B60), " ", Regressions!B60)</f>
        <v>2015</v>
      </c>
      <c r="C50" s="335" t="str">
        <f>IF(ISBLANK(Regressions!C60), " ", Regressions!C60)</f>
        <v>Urban</v>
      </c>
      <c r="D50" s="331">
        <f>IF(ISBLANK(Regressions!D60), " ", Regressions!D60)</f>
        <v>1609510.767629242</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Lebanon</v>
      </c>
      <c r="B51" s="330">
        <f>IF(ISBLANK(Regressions!B61), " ", Regressions!B61)</f>
        <v>2016</v>
      </c>
      <c r="C51" s="335" t="str">
        <f>IF(ISBLANK(Regressions!C61), " ", Regressions!C61)</f>
        <v>Urban</v>
      </c>
      <c r="D51" s="331">
        <f>IF(ISBLANK(Regressions!D61), " ", Regressions!D61)</f>
        <v>1652926.467183304</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Lebanon</v>
      </c>
      <c r="B52" s="330">
        <f>IF(ISBLANK(Regressions!B62), " ", Regressions!B62)</f>
        <v>2017</v>
      </c>
      <c r="C52" s="335" t="str">
        <f>IF(ISBLANK(Regressions!C62), " ", Regressions!C62)</f>
        <v>Urban</v>
      </c>
      <c r="D52" s="331">
        <f>IF(ISBLANK(Regressions!D62), " ", Regressions!D62)</f>
        <v>1677439.7830691531</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Lebanon</v>
      </c>
      <c r="B53" s="330">
        <f>IF(ISBLANK(Regressions!B63), " ", Regressions!B63)</f>
        <v>2018</v>
      </c>
      <c r="C53" s="335" t="str">
        <f>IF(ISBLANK(Regressions!C63), " ", Regressions!C63)</f>
        <v>Urban</v>
      </c>
      <c r="D53" s="331">
        <f>IF(ISBLANK(Regressions!D63), " ", Regressions!D63)</f>
        <v>1684780.212546997</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Lebanon</v>
      </c>
      <c r="B54" s="330">
        <f>IF(ISBLANK(Regressions!B64), " ", Regressions!B64)</f>
        <v>2019</v>
      </c>
      <c r="C54" s="335" t="str">
        <f>IF(ISBLANK(Regressions!C64), " ", Regressions!C64)</f>
        <v>Urban</v>
      </c>
      <c r="D54" s="331">
        <f>IF(ISBLANK(Regressions!D64), " ", Regressions!D64)</f>
        <v>1682282.8025322719</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Lebanon</v>
      </c>
      <c r="B55" s="330">
        <f>IF(ISBLANK(Regressions!B65), " ", Regressions!B65)</f>
        <v>2020</v>
      </c>
      <c r="C55" s="335" t="str">
        <f>IF(ISBLANK(Regressions!C65), " ", Regressions!C65)</f>
        <v>Urban</v>
      </c>
      <c r="D55" s="331">
        <f>IF(ISBLANK(Regressions!D65), " ", Regressions!D65)</f>
        <v>1670535.325579986</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Lebanon</v>
      </c>
      <c r="B56" s="381">
        <f>IF(ISBLANK(Regressions!B66), " ", Regressions!B66)</f>
        <v>2021</v>
      </c>
      <c r="C56" s="382" t="str">
        <f>IF(ISBLANK(Regressions!C66), " ", Regressions!C66)</f>
        <v>Urban</v>
      </c>
      <c r="D56" s="383">
        <f>IF(ISBLANK(Regressions!D66), " ", Regressions!D66)</f>
        <v>1642981.8743713379</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Lebanon</v>
      </c>
      <c r="B57" s="330">
        <f>IF(ISBLANK(Regressions!B67), " ", Regressions!B67)</f>
        <v>2022</v>
      </c>
      <c r="C57" s="335" t="str">
        <f>IF(ISBLANK(Regressions!C67), " ", Regressions!C67)</f>
        <v>Urban</v>
      </c>
      <c r="D57" s="331">
        <f>IF(ISBLANK(Regressions!D67), " ", Regressions!D67)</f>
        <v>1603291.0356969449</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Lebanon</v>
      </c>
      <c r="B58" s="337">
        <f>IF(ISBLANK(Regressions!B68), " ", Regressions!B68)</f>
        <v>2023</v>
      </c>
      <c r="C58" s="338" t="str">
        <f>IF(ISBLANK(Regressions!C68), " ", Regressions!C68)</f>
        <v>Urban</v>
      </c>
      <c r="D58" s="339">
        <f>IF(ISBLANK(Regressions!D68), " ", Regressions!D68)</f>
        <v>1588804.1819038391</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Lebanon</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Lebanon</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Lebanon</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Lebanon</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Lebanon</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Lebanon</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Lebanon</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Lebanon</v>
      </c>
      <c r="B66" s="330">
        <f>IF(ISBLANK(Regressions!B76), " ", Regressions!B76)</f>
        <v>2000</v>
      </c>
      <c r="C66" s="335" t="str">
        <f>IF(ISBLANK(Regressions!C76), " ", Regressions!C76)</f>
        <v>Rural</v>
      </c>
      <c r="D66" s="331">
        <f>IF(ISBLANK(Regressions!D76), " ", Regressions!D76)</f>
        <v>179404.26</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Lebanon</v>
      </c>
      <c r="B67" s="330">
        <f>IF(ISBLANK(Regressions!B77), " ", Regressions!B77)</f>
        <v>2001</v>
      </c>
      <c r="C67" s="335" t="str">
        <f>IF(ISBLANK(Regressions!C77), " ", Regressions!C77)</f>
        <v>Rural</v>
      </c>
      <c r="D67" s="331">
        <f>IF(ISBLANK(Regressions!D77), " ", Regressions!D77)</f>
        <v>181956.55994064329</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Lebanon</v>
      </c>
      <c r="B68" s="330">
        <f>IF(ISBLANK(Regressions!B78), " ", Regressions!B78)</f>
        <v>2002</v>
      </c>
      <c r="C68" s="335" t="str">
        <f>IF(ISBLANK(Regressions!C78), " ", Regressions!C78)</f>
        <v>Rural</v>
      </c>
      <c r="D68" s="331">
        <f>IF(ISBLANK(Regressions!D78), " ", Regressions!D78)</f>
        <v>185782.73284263609</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Lebanon</v>
      </c>
      <c r="B69" s="330">
        <f>IF(ISBLANK(Regressions!B79), " ", Regressions!B79)</f>
        <v>2003</v>
      </c>
      <c r="C69" s="335" t="str">
        <f>IF(ISBLANK(Regressions!C79), " ", Regressions!C79)</f>
        <v>Rural</v>
      </c>
      <c r="D69" s="331">
        <f>IF(ISBLANK(Regressions!D79), " ", Regressions!D79)</f>
        <v>189791.452684021</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Lebanon</v>
      </c>
      <c r="B70" s="330">
        <f>IF(ISBLANK(Regressions!B80), " ", Regressions!B80)</f>
        <v>2004</v>
      </c>
      <c r="C70" s="335" t="str">
        <f>IF(ISBLANK(Regressions!C80), " ", Regressions!C80)</f>
        <v>Rural</v>
      </c>
      <c r="D70" s="331">
        <f>IF(ISBLANK(Regressions!D80), " ", Regressions!D80)</f>
        <v>192627.52221267699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Lebanon</v>
      </c>
      <c r="B71" s="330">
        <f>IF(ISBLANK(Regressions!B81), " ", Regressions!B81)</f>
        <v>2005</v>
      </c>
      <c r="C71" s="335" t="str">
        <f>IF(ISBLANK(Regressions!C81), " ", Regressions!C81)</f>
        <v>Rural</v>
      </c>
      <c r="D71" s="331">
        <f>IF(ISBLANK(Regressions!D81), " ", Regressions!D81)</f>
        <v>193482.05092514039</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Lebanon</v>
      </c>
      <c r="B72" s="330">
        <f>IF(ISBLANK(Regressions!B82), " ", Regressions!B82)</f>
        <v>2006</v>
      </c>
      <c r="C72" s="335" t="str">
        <f>IF(ISBLANK(Regressions!C82), " ", Regressions!C82)</f>
        <v>Rural</v>
      </c>
      <c r="D72" s="331">
        <f>IF(ISBLANK(Regressions!D82), " ", Regressions!D82)</f>
        <v>191785.9071077728</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Lebanon</v>
      </c>
      <c r="B73" s="330">
        <f>IF(ISBLANK(Regressions!B83), " ", Regressions!B83)</f>
        <v>2007</v>
      </c>
      <c r="C73" s="335" t="str">
        <f>IF(ISBLANK(Regressions!C83), " ", Regressions!C83)</f>
        <v>Rural</v>
      </c>
      <c r="D73" s="331">
        <f>IF(ISBLANK(Regressions!D83), " ", Regressions!D83)</f>
        <v>187725.2917346191</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Lebanon</v>
      </c>
      <c r="B74" s="330">
        <f>IF(ISBLANK(Regressions!B84), " ", Regressions!B84)</f>
        <v>2008</v>
      </c>
      <c r="C74" s="335" t="str">
        <f>IF(ISBLANK(Regressions!C84), " ", Regressions!C84)</f>
        <v>Rural</v>
      </c>
      <c r="D74" s="331">
        <f>IF(ISBLANK(Regressions!D84), " ", Regressions!D84)</f>
        <v>183162.3692282105</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Lebanon</v>
      </c>
      <c r="B75" s="330">
        <f>IF(ISBLANK(Regressions!B85), " ", Regressions!B85)</f>
        <v>2009</v>
      </c>
      <c r="C75" s="335" t="str">
        <f>IF(ISBLANK(Regressions!C85), " ", Regressions!C85)</f>
        <v>Rural</v>
      </c>
      <c r="D75" s="331">
        <f>IF(ISBLANK(Regressions!D85), " ", Regressions!D85)</f>
        <v>183693.11273162841</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Lebanon</v>
      </c>
      <c r="B76" s="330">
        <f>IF(ISBLANK(Regressions!B86), " ", Regressions!B86)</f>
        <v>2010</v>
      </c>
      <c r="C76" s="335" t="str">
        <f>IF(ISBLANK(Regressions!C86), " ", Regressions!C86)</f>
        <v>Rural</v>
      </c>
      <c r="D76" s="331">
        <f>IF(ISBLANK(Regressions!D86), " ", Regressions!D86)</f>
        <v>183244.2203581238</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Lebanon</v>
      </c>
      <c r="B77" s="330">
        <f>IF(ISBLANK(Regressions!B87), " ", Regressions!B87)</f>
        <v>2011</v>
      </c>
      <c r="C77" s="335" t="str">
        <f>IF(ISBLANK(Regressions!C87), " ", Regressions!C87)</f>
        <v>Rural</v>
      </c>
      <c r="D77" s="331">
        <f>IF(ISBLANK(Regressions!D87), " ", Regressions!D87)</f>
        <v>185884.9864168549</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Lebanon</v>
      </c>
      <c r="B78" s="330">
        <f>IF(ISBLANK(Regressions!B88), " ", Regressions!B88)</f>
        <v>2012</v>
      </c>
      <c r="C78" s="335" t="str">
        <f>IF(ISBLANK(Regressions!C88), " ", Regressions!C88)</f>
        <v>Rural</v>
      </c>
      <c r="D78" s="331">
        <f>IF(ISBLANK(Regressions!D88), " ", Regressions!D88)</f>
        <v>191614.77460632319</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Lebanon</v>
      </c>
      <c r="B79" s="330">
        <f>IF(ISBLANK(Regressions!B89), " ", Regressions!B89)</f>
        <v>2013</v>
      </c>
      <c r="C79" s="335" t="str">
        <f>IF(ISBLANK(Regressions!C89), " ", Regressions!C89)</f>
        <v>Rural</v>
      </c>
      <c r="D79" s="331">
        <f>IF(ISBLANK(Regressions!D89), " ", Regressions!D89)</f>
        <v>199059.37087417601</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Lebanon</v>
      </c>
      <c r="B80" s="330">
        <f>IF(ISBLANK(Regressions!B90), " ", Regressions!B90)</f>
        <v>2014</v>
      </c>
      <c r="C80" s="335" t="str">
        <f>IF(ISBLANK(Regressions!C90), " ", Regressions!C90)</f>
        <v>Rural</v>
      </c>
      <c r="D80" s="331">
        <f>IF(ISBLANK(Regressions!D90), " ", Regressions!D90)</f>
        <v>210209.76833305359</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Lebanon</v>
      </c>
      <c r="B81" s="330">
        <f>IF(ISBLANK(Regressions!B91), " ", Regressions!B91)</f>
        <v>2015</v>
      </c>
      <c r="C81" s="335" t="str">
        <f>IF(ISBLANK(Regressions!C91), " ", Regressions!C91)</f>
        <v>Rural</v>
      </c>
      <c r="D81" s="331">
        <f>IF(ISBLANK(Regressions!D91), " ", Regressions!D91)</f>
        <v>217278.23237075811</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Lebanon</v>
      </c>
      <c r="B82" s="330">
        <f>IF(ISBLANK(Regressions!B92), " ", Regressions!B92)</f>
        <v>2016</v>
      </c>
      <c r="C82" s="335" t="str">
        <f>IF(ISBLANK(Regressions!C92), " ", Regressions!C92)</f>
        <v>Rural</v>
      </c>
      <c r="D82" s="331">
        <f>IF(ISBLANK(Regressions!D92), " ", Regressions!D92)</f>
        <v>219738.53281669621</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Lebanon</v>
      </c>
      <c r="B83" s="330">
        <f>IF(ISBLANK(Regressions!B93), " ", Regressions!B93)</f>
        <v>2017</v>
      </c>
      <c r="C83" s="335" t="str">
        <f>IF(ISBLANK(Regressions!C93), " ", Regressions!C93)</f>
        <v>Rural</v>
      </c>
      <c r="D83" s="331">
        <f>IF(ISBLANK(Regressions!D93), " ", Regressions!D93)</f>
        <v>219494.21693084721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Lebanon</v>
      </c>
      <c r="B84" s="330">
        <f>IF(ISBLANK(Regressions!B94), " ", Regressions!B94)</f>
        <v>2018</v>
      </c>
      <c r="C84" s="335" t="str">
        <f>IF(ISBLANK(Regressions!C94), " ", Regressions!C94)</f>
        <v>Rural</v>
      </c>
      <c r="D84" s="331">
        <f>IF(ISBLANK(Regressions!D94), " ", Regressions!D94)</f>
        <v>216927.78745300291</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Lebanon</v>
      </c>
      <c r="B85" s="330">
        <f>IF(ISBLANK(Regressions!B95), " ", Regressions!B95)</f>
        <v>2019</v>
      </c>
      <c r="C85" s="335" t="str">
        <f>IF(ISBLANK(Regressions!C95), " ", Regressions!C95)</f>
        <v>Rural</v>
      </c>
      <c r="D85" s="331">
        <f>IF(ISBLANK(Regressions!D95), " ", Regressions!D95)</f>
        <v>213076.1974677277</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Lebanon</v>
      </c>
      <c r="B86" s="330">
        <f>IF(ISBLANK(Regressions!B96), " ", Regressions!B96)</f>
        <v>2020</v>
      </c>
      <c r="C86" s="335" t="str">
        <f>IF(ISBLANK(Regressions!C96), " ", Regressions!C96)</f>
        <v>Rural</v>
      </c>
      <c r="D86" s="331">
        <f>IF(ISBLANK(Regressions!D96), " ", Regressions!D96)</f>
        <v>208053.67442001341</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Lebanon</v>
      </c>
      <c r="B87" s="381">
        <f>IF(ISBLANK(Regressions!B97), " ", Regressions!B97)</f>
        <v>2021</v>
      </c>
      <c r="C87" s="382" t="str">
        <f>IF(ISBLANK(Regressions!C97), " ", Regressions!C97)</f>
        <v>Rural</v>
      </c>
      <c r="D87" s="383">
        <f>IF(ISBLANK(Regressions!D97), " ", Regressions!D97)</f>
        <v>201138.12562866209</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Lebanon</v>
      </c>
      <c r="B88" s="330">
        <f>IF(ISBLANK(Regressions!B98), " ", Regressions!B98)</f>
        <v>2022</v>
      </c>
      <c r="C88" s="335" t="str">
        <f>IF(ISBLANK(Regressions!C98), " ", Regressions!C98)</f>
        <v>Rural</v>
      </c>
      <c r="D88" s="331">
        <f>IF(ISBLANK(Regressions!D98), " ", Regressions!D98)</f>
        <v>192871.96430305479</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Lebanon</v>
      </c>
      <c r="B89" s="337">
        <f>IF(ISBLANK(Regressions!B99), " ", Regressions!B99)</f>
        <v>2023</v>
      </c>
      <c r="C89" s="338" t="str">
        <f>IF(ISBLANK(Regressions!C99), " ", Regressions!C99)</f>
        <v>Rural</v>
      </c>
      <c r="D89" s="339">
        <f>IF(ISBLANK(Regressions!D99), " ", Regressions!D99)</f>
        <v>187745.81809616089</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Lebanon</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Lebanon</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Lebanon</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Lebanon</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Lebanon</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Lebanon</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Lebanon</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Lebanon</v>
      </c>
      <c r="B97" s="330">
        <f>IF(ISBLANK(Regressions!B107), " ", Regressions!B107)</f>
        <v>2000</v>
      </c>
      <c r="C97" s="335" t="str">
        <f>IF(ISBLANK(Regressions!C107), " ", Regressions!C107)</f>
        <v>Pre-primary</v>
      </c>
      <c r="D97" s="331">
        <f>IF(ISBLANK(Regressions!D107), " ", Regressions!D107)</f>
        <v>269725</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f>IF(ISNUMBER(Regressions!K107),ROUND(Regressions!K107, 1), NA())</f>
        <v>99.5</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Lebanon</v>
      </c>
      <c r="B98" s="330">
        <f>IF(ISBLANK(Regressions!B108), " ", Regressions!B108)</f>
        <v>2001</v>
      </c>
      <c r="C98" s="335" t="str">
        <f>IF(ISBLANK(Regressions!C108), " ", Regressions!C108)</f>
        <v>Pre-primary</v>
      </c>
      <c r="D98" s="331">
        <f>IF(ISBLANK(Regressions!D108), " ", Regressions!D108)</f>
        <v>267288</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f>IF(ISNUMBER(Regressions!K108),ROUND(Regressions!K108, 1), NA())</f>
        <v>99.5</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Lebanon</v>
      </c>
      <c r="B99" s="330">
        <f>IF(ISBLANK(Regressions!B109), " ", Regressions!B109)</f>
        <v>2002</v>
      </c>
      <c r="C99" s="335" t="str">
        <f>IF(ISBLANK(Regressions!C109), " ", Regressions!C109)</f>
        <v>Pre-primary</v>
      </c>
      <c r="D99" s="331">
        <f>IF(ISBLANK(Regressions!D109), " ", Regressions!D109)</f>
        <v>265426</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f>IF(ISNUMBER(Regressions!K109),ROUND(Regressions!K109, 1), NA())</f>
        <v>99.5</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Lebanon</v>
      </c>
      <c r="B100" s="330">
        <f>IF(ISBLANK(Regressions!B110), " ", Regressions!B110)</f>
        <v>2003</v>
      </c>
      <c r="C100" s="335" t="str">
        <f>IF(ISBLANK(Regressions!C110), " ", Regressions!C110)</f>
        <v>Pre-primary</v>
      </c>
      <c r="D100" s="331">
        <f>IF(ISBLANK(Regressions!D110), " ", Regressions!D110)</f>
        <v>262001</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f>IF(ISNUMBER(Regressions!K110),ROUND(Regressions!K110, 1), NA())</f>
        <v>99.5</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Lebanon</v>
      </c>
      <c r="B101" s="330">
        <f>IF(ISBLANK(Regressions!B111), " ", Regressions!B111)</f>
        <v>2004</v>
      </c>
      <c r="C101" s="335" t="str">
        <f>IF(ISBLANK(Regressions!C111), " ", Regressions!C111)</f>
        <v>Pre-primary</v>
      </c>
      <c r="D101" s="331">
        <f>IF(ISBLANK(Regressions!D111), " ", Regressions!D111)</f>
        <v>260649</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f>IF(ISNUMBER(Regressions!K111),ROUND(Regressions!K111, 1), NA())</f>
        <v>99.5</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Lebanon</v>
      </c>
      <c r="B102" s="330">
        <f>IF(ISBLANK(Regressions!B112), " ", Regressions!B112)</f>
        <v>2005</v>
      </c>
      <c r="C102" s="335" t="str">
        <f>IF(ISBLANK(Regressions!C112), " ", Regressions!C112)</f>
        <v>Pre-primary</v>
      </c>
      <c r="D102" s="331">
        <f>IF(ISBLANK(Regressions!D112), " ", Regressions!D112)</f>
        <v>260154</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f>IF(ISNUMBER(Regressions!K112),ROUND(Regressions!K112, 1), NA())</f>
        <v>99.5</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Lebanon</v>
      </c>
      <c r="B103" s="330">
        <f>IF(ISBLANK(Regressions!B113), " ", Regressions!B113)</f>
        <v>2006</v>
      </c>
      <c r="C103" s="335" t="str">
        <f>IF(ISBLANK(Regressions!C113), " ", Regressions!C113)</f>
        <v>Pre-primary</v>
      </c>
      <c r="D103" s="331">
        <f>IF(ISBLANK(Regressions!D113), " ", Regressions!D113)</f>
        <v>259320</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f>IF(ISNUMBER(Regressions!K113),ROUND(Regressions!K113, 1), NA())</f>
        <v>99.5</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Lebanon</v>
      </c>
      <c r="B104" s="330">
        <f>IF(ISBLANK(Regressions!B114), " ", Regressions!B114)</f>
        <v>2007</v>
      </c>
      <c r="C104" s="335" t="str">
        <f>IF(ISBLANK(Regressions!C114), " ", Regressions!C114)</f>
        <v>Pre-primary</v>
      </c>
      <c r="D104" s="331">
        <f>IF(ISBLANK(Regressions!D114), " ", Regressions!D114)</f>
        <v>259262</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f>IF(ISNUMBER(Regressions!K114),ROUND(Regressions!K114, 1), NA())</f>
        <v>99.5</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Lebanon</v>
      </c>
      <c r="B105" s="330">
        <f>IF(ISBLANK(Regressions!B115), " ", Regressions!B115)</f>
        <v>2008</v>
      </c>
      <c r="C105" s="335" t="str">
        <f>IF(ISBLANK(Regressions!C115), " ", Regressions!C115)</f>
        <v>Pre-primary</v>
      </c>
      <c r="D105" s="331">
        <f>IF(ISBLANK(Regressions!D115), " ", Regressions!D115)</f>
        <v>257947</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f>IF(ISNUMBER(Regressions!K115),ROUND(Regressions!K115, 1), NA())</f>
        <v>99.5</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Lebanon</v>
      </c>
      <c r="B106" s="330">
        <f>IF(ISBLANK(Regressions!B116), " ", Regressions!B116)</f>
        <v>2009</v>
      </c>
      <c r="C106" s="335" t="str">
        <f>IF(ISBLANK(Regressions!C116), " ", Regressions!C116)</f>
        <v>Pre-primary</v>
      </c>
      <c r="D106" s="331">
        <f>IF(ISBLANK(Regressions!D116), " ", Regressions!D116)</f>
        <v>254429</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f>IF(ISNUMBER(Regressions!K116),ROUND(Regressions!K116, 1), NA())</f>
        <v>99.5</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Lebanon</v>
      </c>
      <c r="B107" s="330">
        <f>IF(ISBLANK(Regressions!B117), " ", Regressions!B117)</f>
        <v>2010</v>
      </c>
      <c r="C107" s="335" t="str">
        <f>IF(ISBLANK(Regressions!C117), " ", Regressions!C117)</f>
        <v>Pre-primary</v>
      </c>
      <c r="D107" s="331">
        <f>IF(ISBLANK(Regressions!D117), " ", Regressions!D117)</f>
        <v>251360</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f>IF(ISNUMBER(Regressions!K117),ROUND(Regressions!K117, 1), NA())</f>
        <v>99.5</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Lebanon</v>
      </c>
      <c r="B108" s="330">
        <f>IF(ISBLANK(Regressions!B118), " ", Regressions!B118)</f>
        <v>2011</v>
      </c>
      <c r="C108" s="335" t="str">
        <f>IF(ISBLANK(Regressions!C118), " ", Regressions!C118)</f>
        <v>Pre-primary</v>
      </c>
      <c r="D108" s="331">
        <f>IF(ISBLANK(Regressions!D118), " ", Regressions!D118)</f>
        <v>247215</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f>IF(ISNUMBER(Regressions!K118),ROUND(Regressions!K118, 1), NA())</f>
        <v>99.5</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Lebanon</v>
      </c>
      <c r="B109" s="330">
        <f>IF(ISBLANK(Regressions!B119), " ", Regressions!B119)</f>
        <v>2012</v>
      </c>
      <c r="C109" s="335" t="str">
        <f>IF(ISBLANK(Regressions!C119), " ", Regressions!C119)</f>
        <v>Pre-primary</v>
      </c>
      <c r="D109" s="331">
        <f>IF(ISBLANK(Regressions!D119), " ", Regressions!D119)</f>
        <v>246665</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f>IF(ISNUMBER(Regressions!K119),ROUND(Regressions!K119, 1), NA())</f>
        <v>99.5</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Lebanon</v>
      </c>
      <c r="B110" s="330">
        <f>IF(ISBLANK(Regressions!B120), " ", Regressions!B120)</f>
        <v>2013</v>
      </c>
      <c r="C110" s="335" t="str">
        <f>IF(ISBLANK(Regressions!C120), " ", Regressions!C120)</f>
        <v>Pre-primary</v>
      </c>
      <c r="D110" s="331">
        <f>IF(ISBLANK(Regressions!D120), " ", Regressions!D120)</f>
        <v>253871</v>
      </c>
      <c r="E110" s="207">
        <f>IF(ISNUMBER(Regressions!E120),ROUND(Regressions!E120, 1), NA())</f>
        <v>82</v>
      </c>
      <c r="F110" s="332">
        <f>IF(ISNUMBER(Regressions!F120),ROUND(Regressions!F120, 1), NA())</f>
        <v>60</v>
      </c>
      <c r="G110" s="229">
        <f>IF(ISNUMBER(Regressions!G120),ROUND(Regressions!G120, 1), NA())</f>
        <v>57.2</v>
      </c>
      <c r="H110" s="333">
        <f>IF(ISNUMBER(Regressions!H120),ROUND(Regressions!H120, 1), NA())</f>
        <v>2.8</v>
      </c>
      <c r="I110" s="230">
        <f>IF(ISNUMBER(Regressions!I120),ROUND(Regressions!I120, 1), NA())</f>
        <v>40.1</v>
      </c>
      <c r="J110" s="334">
        <f>IF(ISNUMBER(Regressions!K120),ROUND(Regressions!K120, 1), NA())</f>
        <v>99.5</v>
      </c>
      <c r="K110" s="332">
        <f>IF(ISNUMBER(Regressions!L120),ROUND(Regressions!L120, 1), NA())</f>
        <v>99</v>
      </c>
      <c r="L110" s="231">
        <f>IF(ISNUMBER(Regressions!M120),ROUND(Regressions!M120, 1), NA())</f>
        <v>91.6</v>
      </c>
      <c r="M110" s="333">
        <f>IF(ISNUMBER(Regressions!N120),ROUND(Regressions!N120, 1), NA())</f>
        <v>7.4</v>
      </c>
      <c r="N110" s="230">
        <f>IF(ISNUMBER(Regressions!O120),ROUND(Regressions!O120, 1), NA())</f>
        <v>1</v>
      </c>
      <c r="O110" s="334">
        <f>IF(ISNUMBER(Regressions!Q120),ROUND(Regressions!Q120, 1), NA())</f>
        <v>97.9</v>
      </c>
      <c r="P110" s="332">
        <f>IF(ISNUMBER(Regressions!R120),ROUND(Regressions!R120, 1), NA())</f>
        <v>96</v>
      </c>
      <c r="Q110" s="208">
        <f>IF(ISNUMBER(Regressions!S120),ROUND(Regressions!S120, 1), NA())</f>
        <v>34</v>
      </c>
      <c r="R110" s="333">
        <f>IF(ISNUMBER(Regressions!T120),ROUND(Regressions!T120, 1), NA())</f>
        <v>62</v>
      </c>
      <c r="S110" s="230">
        <f>IF(ISNUMBER(Regressions!U120),ROUND(Regressions!U120, 1), NA())</f>
        <v>4</v>
      </c>
    </row>
    <row xmlns:x14ac="http://schemas.microsoft.com/office/spreadsheetml/2009/9/ac" r="111" x14ac:dyDescent="0.2">
      <c r="A111" s="329" t="str">
        <f>IF(ISBLANK(Regressions!A121), " ", Regressions!A121)</f>
        <v>Lebanon</v>
      </c>
      <c r="B111" s="330">
        <f>IF(ISBLANK(Regressions!B121), " ", Regressions!B121)</f>
        <v>2014</v>
      </c>
      <c r="C111" s="335" t="str">
        <f>IF(ISBLANK(Regressions!C121), " ", Regressions!C121)</f>
        <v>Pre-primary</v>
      </c>
      <c r="D111" s="331">
        <f>IF(ISBLANK(Regressions!D121), " ", Regressions!D121)</f>
        <v>293809</v>
      </c>
      <c r="E111" s="207">
        <f>IF(ISNUMBER(Regressions!E121),ROUND(Regressions!E121, 1), NA())</f>
        <v>82</v>
      </c>
      <c r="F111" s="332">
        <f>IF(ISNUMBER(Regressions!F121),ROUND(Regressions!F121, 1), NA())</f>
        <v>60</v>
      </c>
      <c r="G111" s="229">
        <f>IF(ISNUMBER(Regressions!G121),ROUND(Regressions!G121, 1), NA())</f>
        <v>57.2</v>
      </c>
      <c r="H111" s="333">
        <f>IF(ISNUMBER(Regressions!H121),ROUND(Regressions!H121, 1), NA())</f>
        <v>2.8</v>
      </c>
      <c r="I111" s="230">
        <f>IF(ISNUMBER(Regressions!I121),ROUND(Regressions!I121, 1), NA())</f>
        <v>40.1</v>
      </c>
      <c r="J111" s="334">
        <f>IF(ISNUMBER(Regressions!K121),ROUND(Regressions!K121, 1), NA())</f>
        <v>99.5</v>
      </c>
      <c r="K111" s="332">
        <f>IF(ISNUMBER(Regressions!L121),ROUND(Regressions!L121, 1), NA())</f>
        <v>99</v>
      </c>
      <c r="L111" s="231">
        <f>IF(ISNUMBER(Regressions!M121),ROUND(Regressions!M121, 1), NA())</f>
        <v>91.6</v>
      </c>
      <c r="M111" s="333">
        <f>IF(ISNUMBER(Regressions!N121),ROUND(Regressions!N121, 1), NA())</f>
        <v>7.4</v>
      </c>
      <c r="N111" s="230">
        <f>IF(ISNUMBER(Regressions!O121),ROUND(Regressions!O121, 1), NA())</f>
        <v>1</v>
      </c>
      <c r="O111" s="334">
        <f>IF(ISNUMBER(Regressions!Q121),ROUND(Regressions!Q121, 1), NA())</f>
        <v>97.9</v>
      </c>
      <c r="P111" s="332">
        <f>IF(ISNUMBER(Regressions!R121),ROUND(Regressions!R121, 1), NA())</f>
        <v>96</v>
      </c>
      <c r="Q111" s="208">
        <f>IF(ISNUMBER(Regressions!S121),ROUND(Regressions!S121, 1), NA())</f>
        <v>34</v>
      </c>
      <c r="R111" s="333">
        <f>IF(ISNUMBER(Regressions!T121),ROUND(Regressions!T121, 1), NA())</f>
        <v>62</v>
      </c>
      <c r="S111" s="230">
        <f>IF(ISNUMBER(Regressions!U121),ROUND(Regressions!U121, 1), NA())</f>
        <v>4</v>
      </c>
    </row>
    <row xmlns:x14ac="http://schemas.microsoft.com/office/spreadsheetml/2009/9/ac" r="112" x14ac:dyDescent="0.2">
      <c r="A112" s="329" t="str">
        <f>IF(ISBLANK(Regressions!A122), " ", Regressions!A122)</f>
        <v>Lebanon</v>
      </c>
      <c r="B112" s="330">
        <f>IF(ISBLANK(Regressions!B122), " ", Regressions!B122)</f>
        <v>2015</v>
      </c>
      <c r="C112" s="335" t="str">
        <f>IF(ISBLANK(Regressions!C122), " ", Regressions!C122)</f>
        <v>Pre-primary</v>
      </c>
      <c r="D112" s="331">
        <f>IF(ISBLANK(Regressions!D122), " ", Regressions!D122)</f>
        <v>316229</v>
      </c>
      <c r="E112" s="207">
        <f>IF(ISNUMBER(Regressions!E122),ROUND(Regressions!E122, 1), NA())</f>
        <v>82</v>
      </c>
      <c r="F112" s="332">
        <f>IF(ISNUMBER(Regressions!F122),ROUND(Regressions!F122, 1), NA())</f>
        <v>60</v>
      </c>
      <c r="G112" s="229">
        <f>IF(ISNUMBER(Regressions!G122),ROUND(Regressions!G122, 1), NA())</f>
        <v>57.2</v>
      </c>
      <c r="H112" s="333">
        <f>IF(ISNUMBER(Regressions!H122),ROUND(Regressions!H122, 1), NA())</f>
        <v>2.8</v>
      </c>
      <c r="I112" s="230">
        <f>IF(ISNUMBER(Regressions!I122),ROUND(Regressions!I122, 1), NA())</f>
        <v>40.1</v>
      </c>
      <c r="J112" s="334">
        <f>IF(ISNUMBER(Regressions!K122),ROUND(Regressions!K122, 1), NA())</f>
        <v>99.5</v>
      </c>
      <c r="K112" s="332">
        <f>IF(ISNUMBER(Regressions!L122),ROUND(Regressions!L122, 1), NA())</f>
        <v>99</v>
      </c>
      <c r="L112" s="231">
        <f>IF(ISNUMBER(Regressions!M122),ROUND(Regressions!M122, 1), NA())</f>
        <v>91.6</v>
      </c>
      <c r="M112" s="333">
        <f>IF(ISNUMBER(Regressions!N122),ROUND(Regressions!N122, 1), NA())</f>
        <v>7.4</v>
      </c>
      <c r="N112" s="230">
        <f>IF(ISNUMBER(Regressions!O122),ROUND(Regressions!O122, 1), NA())</f>
        <v>1</v>
      </c>
      <c r="O112" s="334">
        <f>IF(ISNUMBER(Regressions!Q122),ROUND(Regressions!Q122, 1), NA())</f>
        <v>97.9</v>
      </c>
      <c r="P112" s="332">
        <f>IF(ISNUMBER(Regressions!R122),ROUND(Regressions!R122, 1), NA())</f>
        <v>96</v>
      </c>
      <c r="Q112" s="208">
        <f>IF(ISNUMBER(Regressions!S122),ROUND(Regressions!S122, 1), NA())</f>
        <v>34</v>
      </c>
      <c r="R112" s="333">
        <f>IF(ISNUMBER(Regressions!T122),ROUND(Regressions!T122, 1), NA())</f>
        <v>62</v>
      </c>
      <c r="S112" s="230">
        <f>IF(ISNUMBER(Regressions!U122),ROUND(Regressions!U122, 1), NA())</f>
        <v>4</v>
      </c>
    </row>
    <row xmlns:x14ac="http://schemas.microsoft.com/office/spreadsheetml/2009/9/ac" r="113" x14ac:dyDescent="0.2">
      <c r="A113" s="329" t="str">
        <f>IF(ISBLANK(Regressions!A123), " ", Regressions!A123)</f>
        <v>Lebanon</v>
      </c>
      <c r="B113" s="330">
        <f>IF(ISBLANK(Regressions!B123), " ", Regressions!B123)</f>
        <v>2016</v>
      </c>
      <c r="C113" s="335" t="str">
        <f>IF(ISBLANK(Regressions!C123), " ", Regressions!C123)</f>
        <v>Pre-primary</v>
      </c>
      <c r="D113" s="331">
        <f>IF(ISBLANK(Regressions!D123), " ", Regressions!D123)</f>
        <v>328424</v>
      </c>
      <c r="E113" s="207">
        <f>IF(ISNUMBER(Regressions!E123),ROUND(Regressions!E123, 1), NA())</f>
        <v>82</v>
      </c>
      <c r="F113" s="332">
        <f>IF(ISNUMBER(Regressions!F123),ROUND(Regressions!F123, 1), NA())</f>
        <v>60</v>
      </c>
      <c r="G113" s="229">
        <f>IF(ISNUMBER(Regressions!G123),ROUND(Regressions!G123, 1), NA())</f>
        <v>57.2</v>
      </c>
      <c r="H113" s="333">
        <f>IF(ISNUMBER(Regressions!H123),ROUND(Regressions!H123, 1), NA())</f>
        <v>2.8</v>
      </c>
      <c r="I113" s="230">
        <f>IF(ISNUMBER(Regressions!I123),ROUND(Regressions!I123, 1), NA())</f>
        <v>40.1</v>
      </c>
      <c r="J113" s="334">
        <f>IF(ISNUMBER(Regressions!K123),ROUND(Regressions!K123, 1), NA())</f>
        <v>99.5</v>
      </c>
      <c r="K113" s="332">
        <f>IF(ISNUMBER(Regressions!L123),ROUND(Regressions!L123, 1), NA())</f>
        <v>99</v>
      </c>
      <c r="L113" s="231">
        <f>IF(ISNUMBER(Regressions!M123),ROUND(Regressions!M123, 1), NA())</f>
        <v>91.6</v>
      </c>
      <c r="M113" s="333">
        <f>IF(ISNUMBER(Regressions!N123),ROUND(Regressions!N123, 1), NA())</f>
        <v>7.4</v>
      </c>
      <c r="N113" s="230">
        <f>IF(ISNUMBER(Regressions!O123),ROUND(Regressions!O123, 1), NA())</f>
        <v>1</v>
      </c>
      <c r="O113" s="334">
        <f>IF(ISNUMBER(Regressions!Q123),ROUND(Regressions!Q123, 1), NA())</f>
        <v>97.9</v>
      </c>
      <c r="P113" s="332">
        <f>IF(ISNUMBER(Regressions!R123),ROUND(Regressions!R123, 1), NA())</f>
        <v>96</v>
      </c>
      <c r="Q113" s="208">
        <f>IF(ISNUMBER(Regressions!S123),ROUND(Regressions!S123, 1), NA())</f>
        <v>34</v>
      </c>
      <c r="R113" s="333">
        <f>IF(ISNUMBER(Regressions!T123),ROUND(Regressions!T123, 1), NA())</f>
        <v>62</v>
      </c>
      <c r="S113" s="230">
        <f>IF(ISNUMBER(Regressions!U123),ROUND(Regressions!U123, 1), NA())</f>
        <v>4</v>
      </c>
    </row>
    <row xmlns:x14ac="http://schemas.microsoft.com/office/spreadsheetml/2009/9/ac" r="114" x14ac:dyDescent="0.2">
      <c r="A114" s="329" t="str">
        <f>IF(ISBLANK(Regressions!A124), " ", Regressions!A124)</f>
        <v>Lebanon</v>
      </c>
      <c r="B114" s="330">
        <f>IF(ISBLANK(Regressions!B124), " ", Regressions!B124)</f>
        <v>2017</v>
      </c>
      <c r="C114" s="335" t="str">
        <f>IF(ISBLANK(Regressions!C124), " ", Regressions!C124)</f>
        <v>Pre-primary</v>
      </c>
      <c r="D114" s="331">
        <f>IF(ISBLANK(Regressions!D124), " ", Regressions!D124)</f>
        <v>336581</v>
      </c>
      <c r="E114" s="207">
        <f>IF(ISNUMBER(Regressions!E124),ROUND(Regressions!E124, 1), NA())</f>
        <v>82</v>
      </c>
      <c r="F114" s="332">
        <f>IF(ISNUMBER(Regressions!F124),ROUND(Regressions!F124, 1), NA())</f>
        <v>60</v>
      </c>
      <c r="G114" s="229">
        <f>IF(ISNUMBER(Regressions!G124),ROUND(Regressions!G124, 1), NA())</f>
        <v>57.2</v>
      </c>
      <c r="H114" s="333">
        <f>IF(ISNUMBER(Regressions!H124),ROUND(Regressions!H124, 1), NA())</f>
        <v>2.8</v>
      </c>
      <c r="I114" s="230">
        <f>IF(ISNUMBER(Regressions!I124),ROUND(Regressions!I124, 1), NA())</f>
        <v>40.1</v>
      </c>
      <c r="J114" s="334">
        <f>IF(ISNUMBER(Regressions!K124),ROUND(Regressions!K124, 1), NA())</f>
        <v>99.5</v>
      </c>
      <c r="K114" s="332">
        <f>IF(ISNUMBER(Regressions!L124),ROUND(Regressions!L124, 1), NA())</f>
        <v>99</v>
      </c>
      <c r="L114" s="231">
        <f>IF(ISNUMBER(Regressions!M124),ROUND(Regressions!M124, 1), NA())</f>
        <v>91.6</v>
      </c>
      <c r="M114" s="333">
        <f>IF(ISNUMBER(Regressions!N124),ROUND(Regressions!N124, 1), NA())</f>
        <v>7.4</v>
      </c>
      <c r="N114" s="230">
        <f>IF(ISNUMBER(Regressions!O124),ROUND(Regressions!O124, 1), NA())</f>
        <v>1</v>
      </c>
      <c r="O114" s="334">
        <f>IF(ISNUMBER(Regressions!Q124),ROUND(Regressions!Q124, 1), NA())</f>
        <v>97.9</v>
      </c>
      <c r="P114" s="332">
        <f>IF(ISNUMBER(Regressions!R124),ROUND(Regressions!R124, 1), NA())</f>
        <v>96</v>
      </c>
      <c r="Q114" s="208">
        <f>IF(ISNUMBER(Regressions!S124),ROUND(Regressions!S124, 1), NA())</f>
        <v>34</v>
      </c>
      <c r="R114" s="333">
        <f>IF(ISNUMBER(Regressions!T124),ROUND(Regressions!T124, 1), NA())</f>
        <v>62</v>
      </c>
      <c r="S114" s="230">
        <f>IF(ISNUMBER(Regressions!U124),ROUND(Regressions!U124, 1), NA())</f>
        <v>4</v>
      </c>
    </row>
    <row xmlns:x14ac="http://schemas.microsoft.com/office/spreadsheetml/2009/9/ac" r="115" x14ac:dyDescent="0.2">
      <c r="A115" s="329" t="str">
        <f>IF(ISBLANK(Regressions!A125), " ", Regressions!A125)</f>
        <v>Lebanon</v>
      </c>
      <c r="B115" s="330">
        <f>IF(ISBLANK(Regressions!B125), " ", Regressions!B125)</f>
        <v>2018</v>
      </c>
      <c r="C115" s="335" t="str">
        <f>IF(ISBLANK(Regressions!C125), " ", Regressions!C125)</f>
        <v>Pre-primary</v>
      </c>
      <c r="D115" s="331">
        <f>IF(ISBLANK(Regressions!D125), " ", Regressions!D125)</f>
        <v>339532</v>
      </c>
      <c r="E115" s="207">
        <f>IF(ISNUMBER(Regressions!E125),ROUND(Regressions!E125, 1), NA())</f>
        <v>82</v>
      </c>
      <c r="F115" s="332">
        <f>IF(ISNUMBER(Regressions!F125),ROUND(Regressions!F125, 1), NA())</f>
        <v>60</v>
      </c>
      <c r="G115" s="229">
        <f>IF(ISNUMBER(Regressions!G125),ROUND(Regressions!G125, 1), NA())</f>
        <v>57.2</v>
      </c>
      <c r="H115" s="333">
        <f>IF(ISNUMBER(Regressions!H125),ROUND(Regressions!H125, 1), NA())</f>
        <v>2.8</v>
      </c>
      <c r="I115" s="230">
        <f>IF(ISNUMBER(Regressions!I125),ROUND(Regressions!I125, 1), NA())</f>
        <v>40.1</v>
      </c>
      <c r="J115" s="334">
        <f>IF(ISNUMBER(Regressions!K125),ROUND(Regressions!K125, 1), NA())</f>
        <v>99.5</v>
      </c>
      <c r="K115" s="332">
        <f>IF(ISNUMBER(Regressions!L125),ROUND(Regressions!L125, 1), NA())</f>
        <v>99</v>
      </c>
      <c r="L115" s="231">
        <f>IF(ISNUMBER(Regressions!M125),ROUND(Regressions!M125, 1), NA())</f>
        <v>91.6</v>
      </c>
      <c r="M115" s="333">
        <f>IF(ISNUMBER(Regressions!N125),ROUND(Regressions!N125, 1), NA())</f>
        <v>7.4</v>
      </c>
      <c r="N115" s="230">
        <f>IF(ISNUMBER(Regressions!O125),ROUND(Regressions!O125, 1), NA())</f>
        <v>1</v>
      </c>
      <c r="O115" s="334">
        <f>IF(ISNUMBER(Regressions!Q125),ROUND(Regressions!Q125, 1), NA())</f>
        <v>97.9</v>
      </c>
      <c r="P115" s="332">
        <f>IF(ISNUMBER(Regressions!R125),ROUND(Regressions!R125, 1), NA())</f>
        <v>96</v>
      </c>
      <c r="Q115" s="208">
        <f>IF(ISNUMBER(Regressions!S125),ROUND(Regressions!S125, 1), NA())</f>
        <v>34</v>
      </c>
      <c r="R115" s="333">
        <f>IF(ISNUMBER(Regressions!T125),ROUND(Regressions!T125, 1), NA())</f>
        <v>62</v>
      </c>
      <c r="S115" s="230">
        <f>IF(ISNUMBER(Regressions!U125),ROUND(Regressions!U125, 1), NA())</f>
        <v>4</v>
      </c>
    </row>
    <row xmlns:x14ac="http://schemas.microsoft.com/office/spreadsheetml/2009/9/ac" r="116" x14ac:dyDescent="0.2">
      <c r="A116" s="329" t="str">
        <f>IF(ISBLANK(Regressions!A126), " ", Regressions!A126)</f>
        <v>Lebanon</v>
      </c>
      <c r="B116" s="330">
        <f>IF(ISBLANK(Regressions!B126), " ", Regressions!B126)</f>
        <v>2019</v>
      </c>
      <c r="C116" s="335" t="str">
        <f>IF(ISBLANK(Regressions!C126), " ", Regressions!C126)</f>
        <v>Pre-primary</v>
      </c>
      <c r="D116" s="331">
        <f>IF(ISBLANK(Regressions!D126), " ", Regressions!D126)</f>
        <v>336426</v>
      </c>
      <c r="E116" s="207">
        <f>IF(ISNUMBER(Regressions!E126),ROUND(Regressions!E126, 1), NA())</f>
        <v>82</v>
      </c>
      <c r="F116" s="332">
        <f>IF(ISNUMBER(Regressions!F126),ROUND(Regressions!F126, 1), NA())</f>
        <v>60</v>
      </c>
      <c r="G116" s="229">
        <f>IF(ISNUMBER(Regressions!G126),ROUND(Regressions!G126, 1), NA())</f>
        <v>57.2</v>
      </c>
      <c r="H116" s="333">
        <f>IF(ISNUMBER(Regressions!H126),ROUND(Regressions!H126, 1), NA())</f>
        <v>2.8</v>
      </c>
      <c r="I116" s="230">
        <f>IF(ISNUMBER(Regressions!I126),ROUND(Regressions!I126, 1), NA())</f>
        <v>40.1</v>
      </c>
      <c r="J116" s="334">
        <f>IF(ISNUMBER(Regressions!K126),ROUND(Regressions!K126, 1), NA())</f>
        <v>99.5</v>
      </c>
      <c r="K116" s="332">
        <f>IF(ISNUMBER(Regressions!L126),ROUND(Regressions!L126, 1), NA())</f>
        <v>99</v>
      </c>
      <c r="L116" s="231">
        <f>IF(ISNUMBER(Regressions!M126),ROUND(Regressions!M126, 1), NA())</f>
        <v>91.6</v>
      </c>
      <c r="M116" s="333">
        <f>IF(ISNUMBER(Regressions!N126),ROUND(Regressions!N126, 1), NA())</f>
        <v>7.4</v>
      </c>
      <c r="N116" s="230">
        <f>IF(ISNUMBER(Regressions!O126),ROUND(Regressions!O126, 1), NA())</f>
        <v>1</v>
      </c>
      <c r="O116" s="334">
        <f>IF(ISNUMBER(Regressions!Q126),ROUND(Regressions!Q126, 1), NA())</f>
        <v>97.9</v>
      </c>
      <c r="P116" s="332">
        <f>IF(ISNUMBER(Regressions!R126),ROUND(Regressions!R126, 1), NA())</f>
        <v>96</v>
      </c>
      <c r="Q116" s="208">
        <f>IF(ISNUMBER(Regressions!S126),ROUND(Regressions!S126, 1), NA())</f>
        <v>34</v>
      </c>
      <c r="R116" s="333">
        <f>IF(ISNUMBER(Regressions!T126),ROUND(Regressions!T126, 1), NA())</f>
        <v>62</v>
      </c>
      <c r="S116" s="230">
        <f>IF(ISNUMBER(Regressions!U126),ROUND(Regressions!U126, 1), NA())</f>
        <v>4</v>
      </c>
    </row>
    <row xmlns:x14ac="http://schemas.microsoft.com/office/spreadsheetml/2009/9/ac" r="117" x14ac:dyDescent="0.2">
      <c r="A117" s="329" t="str">
        <f>IF(ISBLANK(Regressions!A127), " ", Regressions!A127)</f>
        <v>Lebanon</v>
      </c>
      <c r="B117" s="330">
        <f>IF(ISBLANK(Regressions!B127), " ", Regressions!B127)</f>
        <v>2020</v>
      </c>
      <c r="C117" s="335" t="str">
        <f>IF(ISBLANK(Regressions!C127), " ", Regressions!C127)</f>
        <v>Pre-primary</v>
      </c>
      <c r="D117" s="331">
        <f>IF(ISBLANK(Regressions!D127), " ", Regressions!D127)</f>
        <v>325325</v>
      </c>
      <c r="E117" s="207">
        <f>IF(ISNUMBER(Regressions!E127),ROUND(Regressions!E127, 1), NA())</f>
        <v>82</v>
      </c>
      <c r="F117" s="332">
        <f>IF(ISNUMBER(Regressions!F127),ROUND(Regressions!F127, 1), NA())</f>
        <v>60</v>
      </c>
      <c r="G117" s="229">
        <f>IF(ISNUMBER(Regressions!G127),ROUND(Regressions!G127, 1), NA())</f>
        <v>57.2</v>
      </c>
      <c r="H117" s="333">
        <f>IF(ISNUMBER(Regressions!H127),ROUND(Regressions!H127, 1), NA())</f>
        <v>2.8</v>
      </c>
      <c r="I117" s="230">
        <f>IF(ISNUMBER(Regressions!I127),ROUND(Regressions!I127, 1), NA())</f>
        <v>40.1</v>
      </c>
      <c r="J117" s="334">
        <f>IF(ISNUMBER(Regressions!K127),ROUND(Regressions!K127, 1), NA())</f>
        <v>99.5</v>
      </c>
      <c r="K117" s="332">
        <f>IF(ISNUMBER(Regressions!L127),ROUND(Regressions!L127, 1), NA())</f>
        <v>99</v>
      </c>
      <c r="L117" s="231">
        <f>IF(ISNUMBER(Regressions!M127),ROUND(Regressions!M127, 1), NA())</f>
        <v>91.6</v>
      </c>
      <c r="M117" s="333">
        <f>IF(ISNUMBER(Regressions!N127),ROUND(Regressions!N127, 1), NA())</f>
        <v>7.4</v>
      </c>
      <c r="N117" s="230">
        <f>IF(ISNUMBER(Regressions!O127),ROUND(Regressions!O127, 1), NA())</f>
        <v>1</v>
      </c>
      <c r="O117" s="334">
        <f>IF(ISNUMBER(Regressions!Q127),ROUND(Regressions!Q127, 1), NA())</f>
        <v>97.9</v>
      </c>
      <c r="P117" s="332">
        <f>IF(ISNUMBER(Regressions!R127),ROUND(Regressions!R127, 1), NA())</f>
        <v>96</v>
      </c>
      <c r="Q117" s="208">
        <f>IF(ISNUMBER(Regressions!S127),ROUND(Regressions!S127, 1), NA())</f>
        <v>34</v>
      </c>
      <c r="R117" s="333">
        <f>IF(ISNUMBER(Regressions!T127),ROUND(Regressions!T127, 1), NA())</f>
        <v>62</v>
      </c>
      <c r="S117" s="230">
        <f>IF(ISNUMBER(Regressions!U127),ROUND(Regressions!U127, 1), NA())</f>
        <v>4</v>
      </c>
    </row>
    <row xmlns:x14ac="http://schemas.microsoft.com/office/spreadsheetml/2009/9/ac" r="118" x14ac:dyDescent="0.2">
      <c r="A118" s="380" t="str">
        <f>IF(ISBLANK(Regressions!A128), " ", Regressions!A128)</f>
        <v>Lebanon</v>
      </c>
      <c r="B118" s="381">
        <f>IF(ISBLANK(Regressions!B128), " ", Regressions!B128)</f>
        <v>2021</v>
      </c>
      <c r="C118" s="382" t="str">
        <f>IF(ISBLANK(Regressions!C128), " ", Regressions!C128)</f>
        <v>Pre-primary</v>
      </c>
      <c r="D118" s="383">
        <f>IF(ISBLANK(Regressions!D128), " ", Regressions!D128)</f>
        <v>308367</v>
      </c>
      <c r="E118" s="386">
        <f>IF(ISNUMBER(Regressions!E128),ROUND(Regressions!E128, 1), NA())</f>
        <v>82</v>
      </c>
      <c r="F118" s="384">
        <f>IF(ISNUMBER(Regressions!F128),ROUND(Regressions!F128, 1), NA())</f>
        <v>60</v>
      </c>
      <c r="G118" s="387">
        <f>IF(ISNUMBER(Regressions!G128),ROUND(Regressions!G128, 1), NA())</f>
        <v>57.2</v>
      </c>
      <c r="H118" s="385">
        <f>IF(ISNUMBER(Regressions!H128),ROUND(Regressions!H128, 1), NA())</f>
        <v>2.8</v>
      </c>
      <c r="I118" s="388">
        <f>IF(ISNUMBER(Regressions!I128),ROUND(Regressions!I128, 1), NA())</f>
        <v>40.1</v>
      </c>
      <c r="J118" s="386">
        <f>IF(ISNUMBER(Regressions!K128),ROUND(Regressions!K128, 1), NA())</f>
        <v>99.5</v>
      </c>
      <c r="K118" s="384">
        <f>IF(ISNUMBER(Regressions!L128),ROUND(Regressions!L128, 1), NA())</f>
        <v>99</v>
      </c>
      <c r="L118" s="389">
        <f>IF(ISNUMBER(Regressions!M128),ROUND(Regressions!M128, 1), NA())</f>
        <v>91.6</v>
      </c>
      <c r="M118" s="385">
        <f>IF(ISNUMBER(Regressions!N128),ROUND(Regressions!N128, 1), NA())</f>
        <v>7.4</v>
      </c>
      <c r="N118" s="388">
        <f>IF(ISNUMBER(Regressions!O128),ROUND(Regressions!O128, 1), NA())</f>
        <v>1</v>
      </c>
      <c r="O118" s="386">
        <f>IF(ISNUMBER(Regressions!Q128),ROUND(Regressions!Q128, 1), NA())</f>
        <v>97.9</v>
      </c>
      <c r="P118" s="384">
        <f>IF(ISNUMBER(Regressions!R128),ROUND(Regressions!R128, 1), NA())</f>
        <v>96</v>
      </c>
      <c r="Q118" s="390">
        <f>IF(ISNUMBER(Regressions!S128),ROUND(Regressions!S128, 1), NA())</f>
        <v>34</v>
      </c>
      <c r="R118" s="385">
        <f>IF(ISNUMBER(Regressions!T128),ROUND(Regressions!T128, 1), NA())</f>
        <v>62</v>
      </c>
      <c r="S118" s="388">
        <f>IF(ISNUMBER(Regressions!U128),ROUND(Regressions!U128, 1), NA())</f>
        <v>4</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Lebanon</v>
      </c>
      <c r="B119" s="330">
        <f>IF(ISBLANK(Regressions!B129), " ", Regressions!B129)</f>
        <v>2022</v>
      </c>
      <c r="C119" s="335" t="str">
        <f>IF(ISBLANK(Regressions!C129), " ", Regressions!C129)</f>
        <v>Pre-primary</v>
      </c>
      <c r="D119" s="331">
        <f>IF(ISBLANK(Regressions!D129), " ", Regressions!D129)</f>
        <v>287381</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f>IF(ISNUMBER(Regressions!K129),ROUND(Regressions!K129, 1), NA())</f>
        <v>99.5</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Lebanon</v>
      </c>
      <c r="B120" s="337">
        <f>IF(ISBLANK(Regressions!B130), " ", Regressions!B130)</f>
        <v>2023</v>
      </c>
      <c r="C120" s="338" t="str">
        <f>IF(ISBLANK(Regressions!C130), " ", Regressions!C130)</f>
        <v>Pre-primary</v>
      </c>
      <c r="D120" s="339">
        <f>IF(ISBLANK(Regressions!D130), " ", Regressions!D130)</f>
        <v>322678</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f>IF(ISNUMBER(Regressions!K130),ROUND(Regressions!K130, 1), NA())</f>
        <v>99.5</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Lebanon</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Lebanon</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Lebanon</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Lebanon</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Lebanon</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Lebanon</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Lebanon</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Lebanon</v>
      </c>
      <c r="B128" s="330">
        <f>IF(ISBLANK(Regressions!B138), " ", Regressions!B138)</f>
        <v>2000</v>
      </c>
      <c r="C128" s="335" t="str">
        <f>IF(ISBLANK(Regressions!C138), " ", Regressions!C138)</f>
        <v>Primary</v>
      </c>
      <c r="D128" s="331">
        <f>IF(ISBLANK(Regressions!D138), " ", Regressions!D138)</f>
        <v>500424</v>
      </c>
      <c r="E128" s="207" t="e">
        <f>IF(ISNUMBER(Regressions!E138),ROUND(Regressions!E138, 1), NA())</f>
        <v>#N/A</v>
      </c>
      <c r="F128" s="332" t="e">
        <f>IF(ISNUMBER(Regressions!F138),ROUND(Regressions!F138, 1), NA())</f>
        <v>#N/A</v>
      </c>
      <c r="G128" s="229" t="e">
        <f>IF(ISNUMBER(Regressions!G138),ROUND(Regressions!G138, 1), NA())</f>
        <v>#N/A</v>
      </c>
      <c r="H128" s="333" t="e">
        <f>IF(ISNUMBER(Regressions!H138),ROUND(Regressions!H138, 1), NA())</f>
        <v>#N/A</v>
      </c>
      <c r="I128" s="230" t="e">
        <f>IF(ISNUMBER(Regressions!I138),ROUND(Regressions!I138, 1), NA())</f>
        <v>#N/A</v>
      </c>
      <c r="J128" s="334">
        <f>IF(ISNUMBER(Regressions!K138),ROUND(Regressions!K138, 1), NA())</f>
        <v>99.7</v>
      </c>
      <c r="K128" s="332" t="e">
        <f>IF(ISNUMBER(Regressions!L138),ROUND(Regressions!L138, 1), NA())</f>
        <v>#N/A</v>
      </c>
      <c r="L128" s="231" t="e">
        <f>IF(ISNUMBER(Regressions!M138),ROUND(Regressions!M138, 1), NA())</f>
        <v>#N/A</v>
      </c>
      <c r="M128" s="333" t="e">
        <f>IF(ISNUMBER(Regressions!N138),ROUND(Regressions!N138, 1), NA())</f>
        <v>#N/A</v>
      </c>
      <c r="N128" s="230" t="e">
        <f>IF(ISNUMBER(Regressions!O138),ROUND(Regressions!O138, 1), NA())</f>
        <v>#N/A</v>
      </c>
      <c r="O128" s="334" t="e">
        <f>IF(ISNUMBER(Regressions!Q138),ROUND(Regressions!Q138, 1), NA())</f>
        <v>#N/A</v>
      </c>
      <c r="P128" s="332" t="e">
        <f>IF(ISNUMBER(Regressions!R138),ROUND(Regressions!R138, 1), NA())</f>
        <v>#N/A</v>
      </c>
      <c r="Q128" s="208" t="e">
        <f>IF(ISNUMBER(Regressions!S138),ROUND(Regressions!S138, 1), NA())</f>
        <v>#N/A</v>
      </c>
      <c r="R128" s="333" t="e">
        <f>IF(ISNUMBER(Regressions!T138),ROUND(Regressions!T138, 1), NA())</f>
        <v>#N/A</v>
      </c>
      <c r="S128" s="230" t="e">
        <f>IF(ISNUMBER(Regressions!U138),ROUND(Regressions!U138, 1), NA())</f>
        <v>#N/A</v>
      </c>
    </row>
    <row xmlns:x14ac="http://schemas.microsoft.com/office/spreadsheetml/2009/9/ac" r="129" x14ac:dyDescent="0.2">
      <c r="A129" s="329" t="str">
        <f>IF(ISBLANK(Regressions!A139), " ", Regressions!A139)</f>
        <v>Lebanon</v>
      </c>
      <c r="B129" s="330">
        <f>IF(ISBLANK(Regressions!B139), " ", Regressions!B139)</f>
        <v>2001</v>
      </c>
      <c r="C129" s="335" t="str">
        <f>IF(ISBLANK(Regressions!C139), " ", Regressions!C139)</f>
        <v>Primary</v>
      </c>
      <c r="D129" s="331">
        <f>IF(ISBLANK(Regressions!D139), " ", Regressions!D139)</f>
        <v>516958</v>
      </c>
      <c r="E129" s="207" t="e">
        <f>IF(ISNUMBER(Regressions!E139),ROUND(Regressions!E139, 1), NA())</f>
        <v>#N/A</v>
      </c>
      <c r="F129" s="332" t="e">
        <f>IF(ISNUMBER(Regressions!F139),ROUND(Regressions!F139, 1), NA())</f>
        <v>#N/A</v>
      </c>
      <c r="G129" s="229" t="e">
        <f>IF(ISNUMBER(Regressions!G139),ROUND(Regressions!G139, 1), NA())</f>
        <v>#N/A</v>
      </c>
      <c r="H129" s="333" t="e">
        <f>IF(ISNUMBER(Regressions!H139),ROUND(Regressions!H139, 1), NA())</f>
        <v>#N/A</v>
      </c>
      <c r="I129" s="230" t="e">
        <f>IF(ISNUMBER(Regressions!I139),ROUND(Regressions!I139, 1), NA())</f>
        <v>#N/A</v>
      </c>
      <c r="J129" s="334">
        <f>IF(ISNUMBER(Regressions!K139),ROUND(Regressions!K139, 1), NA())</f>
        <v>99.7</v>
      </c>
      <c r="K129" s="332" t="e">
        <f>IF(ISNUMBER(Regressions!L139),ROUND(Regressions!L139, 1), NA())</f>
        <v>#N/A</v>
      </c>
      <c r="L129" s="231" t="e">
        <f>IF(ISNUMBER(Regressions!M139),ROUND(Regressions!M139, 1), NA())</f>
        <v>#N/A</v>
      </c>
      <c r="M129" s="333" t="e">
        <f>IF(ISNUMBER(Regressions!N139),ROUND(Regressions!N139, 1), NA())</f>
        <v>#N/A</v>
      </c>
      <c r="N129" s="230" t="e">
        <f>IF(ISNUMBER(Regressions!O139),ROUND(Regressions!O139, 1), NA())</f>
        <v>#N/A</v>
      </c>
      <c r="O129" s="334" t="e">
        <f>IF(ISNUMBER(Regressions!Q139),ROUND(Regressions!Q139, 1), NA())</f>
        <v>#N/A</v>
      </c>
      <c r="P129" s="332" t="e">
        <f>IF(ISNUMBER(Regressions!R139),ROUND(Regressions!R139, 1), NA())</f>
        <v>#N/A</v>
      </c>
      <c r="Q129" s="208" t="e">
        <f>IF(ISNUMBER(Regressions!S139),ROUND(Regressions!S139, 1), NA())</f>
        <v>#N/A</v>
      </c>
      <c r="R129" s="333" t="e">
        <f>IF(ISNUMBER(Regressions!T139),ROUND(Regressions!T139, 1), NA())</f>
        <v>#N/A</v>
      </c>
      <c r="S129" s="230" t="e">
        <f>IF(ISNUMBER(Regressions!U139),ROUND(Regressions!U139, 1), NA())</f>
        <v>#N/A</v>
      </c>
    </row>
    <row xmlns:x14ac="http://schemas.microsoft.com/office/spreadsheetml/2009/9/ac" r="130" x14ac:dyDescent="0.2">
      <c r="A130" s="329" t="str">
        <f>IF(ISBLANK(Regressions!A140), " ", Regressions!A140)</f>
        <v>Lebanon</v>
      </c>
      <c r="B130" s="330">
        <f>IF(ISBLANK(Regressions!B140), " ", Regressions!B140)</f>
        <v>2002</v>
      </c>
      <c r="C130" s="335" t="str">
        <f>IF(ISBLANK(Regressions!C140), " ", Regressions!C140)</f>
        <v>Primary</v>
      </c>
      <c r="D130" s="331">
        <f>IF(ISBLANK(Regressions!D140), " ", Regressions!D140)</f>
        <v>538191</v>
      </c>
      <c r="E130" s="207" t="e">
        <f>IF(ISNUMBER(Regressions!E140),ROUND(Regressions!E140, 1), NA())</f>
        <v>#N/A</v>
      </c>
      <c r="F130" s="332" t="e">
        <f>IF(ISNUMBER(Regressions!F140),ROUND(Regressions!F140, 1), NA())</f>
        <v>#N/A</v>
      </c>
      <c r="G130" s="229" t="e">
        <f>IF(ISNUMBER(Regressions!G140),ROUND(Regressions!G140, 1), NA())</f>
        <v>#N/A</v>
      </c>
      <c r="H130" s="333" t="e">
        <f>IF(ISNUMBER(Regressions!H140),ROUND(Regressions!H140, 1), NA())</f>
        <v>#N/A</v>
      </c>
      <c r="I130" s="230" t="e">
        <f>IF(ISNUMBER(Regressions!I140),ROUND(Regressions!I140, 1), NA())</f>
        <v>#N/A</v>
      </c>
      <c r="J130" s="334">
        <f>IF(ISNUMBER(Regressions!K140),ROUND(Regressions!K140, 1), NA())</f>
        <v>99.7</v>
      </c>
      <c r="K130" s="332" t="e">
        <f>IF(ISNUMBER(Regressions!L140),ROUND(Regressions!L140, 1), NA())</f>
        <v>#N/A</v>
      </c>
      <c r="L130" s="231" t="e">
        <f>IF(ISNUMBER(Regressions!M140),ROUND(Regressions!M140, 1), NA())</f>
        <v>#N/A</v>
      </c>
      <c r="M130" s="333" t="e">
        <f>IF(ISNUMBER(Regressions!N140),ROUND(Regressions!N140, 1), NA())</f>
        <v>#N/A</v>
      </c>
      <c r="N130" s="230" t="e">
        <f>IF(ISNUMBER(Regressions!O140),ROUND(Regressions!O140, 1), NA())</f>
        <v>#N/A</v>
      </c>
      <c r="O130" s="334" t="e">
        <f>IF(ISNUMBER(Regressions!Q140),ROUND(Regressions!Q140, 1), NA())</f>
        <v>#N/A</v>
      </c>
      <c r="P130" s="332" t="e">
        <f>IF(ISNUMBER(Regressions!R140),ROUND(Regressions!R140, 1), NA())</f>
        <v>#N/A</v>
      </c>
      <c r="Q130" s="208" t="e">
        <f>IF(ISNUMBER(Regressions!S140),ROUND(Regressions!S140, 1), NA())</f>
        <v>#N/A</v>
      </c>
      <c r="R130" s="333" t="e">
        <f>IF(ISNUMBER(Regressions!T140),ROUND(Regressions!T140, 1), NA())</f>
        <v>#N/A</v>
      </c>
      <c r="S130" s="230" t="e">
        <f>IF(ISNUMBER(Regressions!U140),ROUND(Regressions!U140, 1), NA())</f>
        <v>#N/A</v>
      </c>
    </row>
    <row xmlns:x14ac="http://schemas.microsoft.com/office/spreadsheetml/2009/9/ac" r="131" x14ac:dyDescent="0.2">
      <c r="A131" s="329" t="str">
        <f>IF(ISBLANK(Regressions!A141), " ", Regressions!A141)</f>
        <v>Lebanon</v>
      </c>
      <c r="B131" s="330">
        <f>IF(ISBLANK(Regressions!B141), " ", Regressions!B141)</f>
        <v>2003</v>
      </c>
      <c r="C131" s="335" t="str">
        <f>IF(ISBLANK(Regressions!C141), " ", Regressions!C141)</f>
        <v>Primary</v>
      </c>
      <c r="D131" s="331">
        <f>IF(ISBLANK(Regressions!D141), " ", Regressions!D141)</f>
        <v>540499</v>
      </c>
      <c r="E131" s="207" t="e">
        <f>IF(ISNUMBER(Regressions!E141),ROUND(Regressions!E141, 1), NA())</f>
        <v>#N/A</v>
      </c>
      <c r="F131" s="332" t="e">
        <f>IF(ISNUMBER(Regressions!F141),ROUND(Regressions!F141, 1), NA())</f>
        <v>#N/A</v>
      </c>
      <c r="G131" s="229" t="e">
        <f>IF(ISNUMBER(Regressions!G141),ROUND(Regressions!G141, 1), NA())</f>
        <v>#N/A</v>
      </c>
      <c r="H131" s="333" t="e">
        <f>IF(ISNUMBER(Regressions!H141),ROUND(Regressions!H141, 1), NA())</f>
        <v>#N/A</v>
      </c>
      <c r="I131" s="230" t="e">
        <f>IF(ISNUMBER(Regressions!I141),ROUND(Regressions!I141, 1), NA())</f>
        <v>#N/A</v>
      </c>
      <c r="J131" s="334">
        <f>IF(ISNUMBER(Regressions!K141),ROUND(Regressions!K141, 1), NA())</f>
        <v>99.7</v>
      </c>
      <c r="K131" s="332" t="e">
        <f>IF(ISNUMBER(Regressions!L141),ROUND(Regressions!L141, 1), NA())</f>
        <v>#N/A</v>
      </c>
      <c r="L131" s="231" t="e">
        <f>IF(ISNUMBER(Regressions!M141),ROUND(Regressions!M141, 1), NA())</f>
        <v>#N/A</v>
      </c>
      <c r="M131" s="333" t="e">
        <f>IF(ISNUMBER(Regressions!N141),ROUND(Regressions!N141, 1), NA())</f>
        <v>#N/A</v>
      </c>
      <c r="N131" s="230" t="e">
        <f>IF(ISNUMBER(Regressions!O141),ROUND(Regressions!O141, 1), NA())</f>
        <v>#N/A</v>
      </c>
      <c r="O131" s="334" t="e">
        <f>IF(ISNUMBER(Regressions!Q141),ROUND(Regressions!Q141, 1), NA())</f>
        <v>#N/A</v>
      </c>
      <c r="P131" s="332" t="e">
        <f>IF(ISNUMBER(Regressions!R141),ROUND(Regressions!R141, 1), NA())</f>
        <v>#N/A</v>
      </c>
      <c r="Q131" s="208" t="e">
        <f>IF(ISNUMBER(Regressions!S141),ROUND(Regressions!S141, 1), NA())</f>
        <v>#N/A</v>
      </c>
      <c r="R131" s="333" t="e">
        <f>IF(ISNUMBER(Regressions!T141),ROUND(Regressions!T141, 1), NA())</f>
        <v>#N/A</v>
      </c>
      <c r="S131" s="230" t="e">
        <f>IF(ISNUMBER(Regressions!U141),ROUND(Regressions!U141, 1), NA())</f>
        <v>#N/A</v>
      </c>
    </row>
    <row xmlns:x14ac="http://schemas.microsoft.com/office/spreadsheetml/2009/9/ac" r="132" x14ac:dyDescent="0.2">
      <c r="A132" s="329" t="str">
        <f>IF(ISBLANK(Regressions!A142), " ", Regressions!A142)</f>
        <v>Lebanon</v>
      </c>
      <c r="B132" s="330">
        <f>IF(ISBLANK(Regressions!B142), " ", Regressions!B142)</f>
        <v>2004</v>
      </c>
      <c r="C132" s="335" t="str">
        <f>IF(ISBLANK(Regressions!C142), " ", Regressions!C142)</f>
        <v>Primary</v>
      </c>
      <c r="D132" s="331">
        <f>IF(ISBLANK(Regressions!D142), " ", Regressions!D142)</f>
        <v>559792</v>
      </c>
      <c r="E132" s="207" t="e">
        <f>IF(ISNUMBER(Regressions!E142),ROUND(Regressions!E142, 1), NA())</f>
        <v>#N/A</v>
      </c>
      <c r="F132" s="332" t="e">
        <f>IF(ISNUMBER(Regressions!F142),ROUND(Regressions!F142, 1), NA())</f>
        <v>#N/A</v>
      </c>
      <c r="G132" s="229" t="e">
        <f>IF(ISNUMBER(Regressions!G142),ROUND(Regressions!G142, 1), NA())</f>
        <v>#N/A</v>
      </c>
      <c r="H132" s="333" t="e">
        <f>IF(ISNUMBER(Regressions!H142),ROUND(Regressions!H142, 1), NA())</f>
        <v>#N/A</v>
      </c>
      <c r="I132" s="230" t="e">
        <f>IF(ISNUMBER(Regressions!I142),ROUND(Regressions!I142, 1), NA())</f>
        <v>#N/A</v>
      </c>
      <c r="J132" s="334">
        <f>IF(ISNUMBER(Regressions!K142),ROUND(Regressions!K142, 1), NA())</f>
        <v>99.7</v>
      </c>
      <c r="K132" s="332" t="e">
        <f>IF(ISNUMBER(Regressions!L142),ROUND(Regressions!L142, 1), NA())</f>
        <v>#N/A</v>
      </c>
      <c r="L132" s="231" t="e">
        <f>IF(ISNUMBER(Regressions!M142),ROUND(Regressions!M142, 1), NA())</f>
        <v>#N/A</v>
      </c>
      <c r="M132" s="333" t="e">
        <f>IF(ISNUMBER(Regressions!N142),ROUND(Regressions!N142, 1), NA())</f>
        <v>#N/A</v>
      </c>
      <c r="N132" s="230" t="e">
        <f>IF(ISNUMBER(Regressions!O142),ROUND(Regressions!O142, 1), NA())</f>
        <v>#N/A</v>
      </c>
      <c r="O132" s="334" t="e">
        <f>IF(ISNUMBER(Regressions!Q142),ROUND(Regressions!Q142, 1), NA())</f>
        <v>#N/A</v>
      </c>
      <c r="P132" s="332" t="e">
        <f>IF(ISNUMBER(Regressions!R142),ROUND(Regressions!R142, 1), NA())</f>
        <v>#N/A</v>
      </c>
      <c r="Q132" s="208" t="e">
        <f>IF(ISNUMBER(Regressions!S142),ROUND(Regressions!S142, 1), NA())</f>
        <v>#N/A</v>
      </c>
      <c r="R132" s="333" t="e">
        <f>IF(ISNUMBER(Regressions!T142),ROUND(Regressions!T142, 1), NA())</f>
        <v>#N/A</v>
      </c>
      <c r="S132" s="230" t="e">
        <f>IF(ISNUMBER(Regressions!U142),ROUND(Regressions!U142, 1), NA())</f>
        <v>#N/A</v>
      </c>
    </row>
    <row xmlns:x14ac="http://schemas.microsoft.com/office/spreadsheetml/2009/9/ac" r="133" x14ac:dyDescent="0.2">
      <c r="A133" s="329" t="str">
        <f>IF(ISBLANK(Regressions!A143), " ", Regressions!A143)</f>
        <v>Lebanon</v>
      </c>
      <c r="B133" s="330">
        <f>IF(ISBLANK(Regressions!B143), " ", Regressions!B143)</f>
        <v>2005</v>
      </c>
      <c r="C133" s="335" t="str">
        <f>IF(ISBLANK(Regressions!C143), " ", Regressions!C143)</f>
        <v>Primary</v>
      </c>
      <c r="D133" s="331">
        <f>IF(ISBLANK(Regressions!D143), " ", Regressions!D143)</f>
        <v>568976</v>
      </c>
      <c r="E133" s="207" t="e">
        <f>IF(ISNUMBER(Regressions!E143),ROUND(Regressions!E143, 1), NA())</f>
        <v>#N/A</v>
      </c>
      <c r="F133" s="332" t="e">
        <f>IF(ISNUMBER(Regressions!F143),ROUND(Regressions!F143, 1), NA())</f>
        <v>#N/A</v>
      </c>
      <c r="G133" s="229" t="e">
        <f>IF(ISNUMBER(Regressions!G143),ROUND(Regressions!G143, 1), NA())</f>
        <v>#N/A</v>
      </c>
      <c r="H133" s="333" t="e">
        <f>IF(ISNUMBER(Regressions!H143),ROUND(Regressions!H143, 1), NA())</f>
        <v>#N/A</v>
      </c>
      <c r="I133" s="230" t="e">
        <f>IF(ISNUMBER(Regressions!I143),ROUND(Regressions!I143, 1), NA())</f>
        <v>#N/A</v>
      </c>
      <c r="J133" s="334">
        <f>IF(ISNUMBER(Regressions!K143),ROUND(Regressions!K143, 1), NA())</f>
        <v>99.7</v>
      </c>
      <c r="K133" s="332" t="e">
        <f>IF(ISNUMBER(Regressions!L143),ROUND(Regressions!L143, 1), NA())</f>
        <v>#N/A</v>
      </c>
      <c r="L133" s="231" t="e">
        <f>IF(ISNUMBER(Regressions!M143),ROUND(Regressions!M143, 1), NA())</f>
        <v>#N/A</v>
      </c>
      <c r="M133" s="333" t="e">
        <f>IF(ISNUMBER(Regressions!N143),ROUND(Regressions!N143, 1), NA())</f>
        <v>#N/A</v>
      </c>
      <c r="N133" s="230" t="e">
        <f>IF(ISNUMBER(Regressions!O143),ROUND(Regressions!O143, 1), NA())</f>
        <v>#N/A</v>
      </c>
      <c r="O133" s="334" t="e">
        <f>IF(ISNUMBER(Regressions!Q143),ROUND(Regressions!Q143, 1), NA())</f>
        <v>#N/A</v>
      </c>
      <c r="P133" s="332" t="e">
        <f>IF(ISNUMBER(Regressions!R143),ROUND(Regressions!R143, 1), NA())</f>
        <v>#N/A</v>
      </c>
      <c r="Q133" s="208" t="e">
        <f>IF(ISNUMBER(Regressions!S143),ROUND(Regressions!S143, 1), NA())</f>
        <v>#N/A</v>
      </c>
      <c r="R133" s="333" t="e">
        <f>IF(ISNUMBER(Regressions!T143),ROUND(Regressions!T143, 1), NA())</f>
        <v>#N/A</v>
      </c>
      <c r="S133" s="230" t="e">
        <f>IF(ISNUMBER(Regressions!U143),ROUND(Regressions!U143, 1), NA())</f>
        <v>#N/A</v>
      </c>
    </row>
    <row xmlns:x14ac="http://schemas.microsoft.com/office/spreadsheetml/2009/9/ac" r="134" x14ac:dyDescent="0.2">
      <c r="A134" s="329" t="str">
        <f>IF(ISBLANK(Regressions!A144), " ", Regressions!A144)</f>
        <v>Lebanon</v>
      </c>
      <c r="B134" s="330">
        <f>IF(ISBLANK(Regressions!B144), " ", Regressions!B144)</f>
        <v>2006</v>
      </c>
      <c r="C134" s="335" t="str">
        <f>IF(ISBLANK(Regressions!C144), " ", Regressions!C144)</f>
        <v>Primary</v>
      </c>
      <c r="D134" s="331">
        <f>IF(ISBLANK(Regressions!D144), " ", Regressions!D144)</f>
        <v>566936</v>
      </c>
      <c r="E134" s="207" t="e">
        <f>IF(ISNUMBER(Regressions!E144),ROUND(Regressions!E144, 1), NA())</f>
        <v>#N/A</v>
      </c>
      <c r="F134" s="332" t="e">
        <f>IF(ISNUMBER(Regressions!F144),ROUND(Regressions!F144, 1), NA())</f>
        <v>#N/A</v>
      </c>
      <c r="G134" s="229" t="e">
        <f>IF(ISNUMBER(Regressions!G144),ROUND(Regressions!G144, 1), NA())</f>
        <v>#N/A</v>
      </c>
      <c r="H134" s="333" t="e">
        <f>IF(ISNUMBER(Regressions!H144),ROUND(Regressions!H144, 1), NA())</f>
        <v>#N/A</v>
      </c>
      <c r="I134" s="230" t="e">
        <f>IF(ISNUMBER(Regressions!I144),ROUND(Regressions!I144, 1), NA())</f>
        <v>#N/A</v>
      </c>
      <c r="J134" s="334">
        <f>IF(ISNUMBER(Regressions!K144),ROUND(Regressions!K144, 1), NA())</f>
        <v>99.7</v>
      </c>
      <c r="K134" s="332" t="e">
        <f>IF(ISNUMBER(Regressions!L144),ROUND(Regressions!L144, 1), NA())</f>
        <v>#N/A</v>
      </c>
      <c r="L134" s="231" t="e">
        <f>IF(ISNUMBER(Regressions!M144),ROUND(Regressions!M144, 1), NA())</f>
        <v>#N/A</v>
      </c>
      <c r="M134" s="333" t="e">
        <f>IF(ISNUMBER(Regressions!N144),ROUND(Regressions!N144, 1), NA())</f>
        <v>#N/A</v>
      </c>
      <c r="N134" s="230" t="e">
        <f>IF(ISNUMBER(Regressions!O144),ROUND(Regressions!O144, 1), NA())</f>
        <v>#N/A</v>
      </c>
      <c r="O134" s="334" t="e">
        <f>IF(ISNUMBER(Regressions!Q144),ROUND(Regressions!Q144, 1), NA())</f>
        <v>#N/A</v>
      </c>
      <c r="P134" s="332" t="e">
        <f>IF(ISNUMBER(Regressions!R144),ROUND(Regressions!R144, 1), NA())</f>
        <v>#N/A</v>
      </c>
      <c r="Q134" s="208" t="e">
        <f>IF(ISNUMBER(Regressions!S144),ROUND(Regressions!S144, 1), NA())</f>
        <v>#N/A</v>
      </c>
      <c r="R134" s="333" t="e">
        <f>IF(ISNUMBER(Regressions!T144),ROUND(Regressions!T144, 1), NA())</f>
        <v>#N/A</v>
      </c>
      <c r="S134" s="230" t="e">
        <f>IF(ISNUMBER(Regressions!U144),ROUND(Regressions!U144, 1), NA())</f>
        <v>#N/A</v>
      </c>
    </row>
    <row xmlns:x14ac="http://schemas.microsoft.com/office/spreadsheetml/2009/9/ac" r="135" x14ac:dyDescent="0.2">
      <c r="A135" s="329" t="str">
        <f>IF(ISBLANK(Regressions!A145), " ", Regressions!A145)</f>
        <v>Lebanon</v>
      </c>
      <c r="B135" s="330">
        <f>IF(ISBLANK(Regressions!B145), " ", Regressions!B145)</f>
        <v>2007</v>
      </c>
      <c r="C135" s="335" t="str">
        <f>IF(ISBLANK(Regressions!C145), " ", Regressions!C145)</f>
        <v>Primary</v>
      </c>
      <c r="D135" s="331">
        <f>IF(ISBLANK(Regressions!D145), " ", Regressions!D145)</f>
        <v>555304</v>
      </c>
      <c r="E135" s="207" t="e">
        <f>IF(ISNUMBER(Regressions!E145),ROUND(Regressions!E145, 1), NA())</f>
        <v>#N/A</v>
      </c>
      <c r="F135" s="332" t="e">
        <f>IF(ISNUMBER(Regressions!F145),ROUND(Regressions!F145, 1), NA())</f>
        <v>#N/A</v>
      </c>
      <c r="G135" s="229" t="e">
        <f>IF(ISNUMBER(Regressions!G145),ROUND(Regressions!G145, 1), NA())</f>
        <v>#N/A</v>
      </c>
      <c r="H135" s="333" t="e">
        <f>IF(ISNUMBER(Regressions!H145),ROUND(Regressions!H145, 1), NA())</f>
        <v>#N/A</v>
      </c>
      <c r="I135" s="230" t="e">
        <f>IF(ISNUMBER(Regressions!I145),ROUND(Regressions!I145, 1), NA())</f>
        <v>#N/A</v>
      </c>
      <c r="J135" s="334">
        <f>IF(ISNUMBER(Regressions!K145),ROUND(Regressions!K145, 1), NA())</f>
        <v>99.7</v>
      </c>
      <c r="K135" s="332" t="e">
        <f>IF(ISNUMBER(Regressions!L145),ROUND(Regressions!L145, 1), NA())</f>
        <v>#N/A</v>
      </c>
      <c r="L135" s="231" t="e">
        <f>IF(ISNUMBER(Regressions!M145),ROUND(Regressions!M145, 1), NA())</f>
        <v>#N/A</v>
      </c>
      <c r="M135" s="333" t="e">
        <f>IF(ISNUMBER(Regressions!N145),ROUND(Regressions!N145, 1), NA())</f>
        <v>#N/A</v>
      </c>
      <c r="N135" s="230" t="e">
        <f>IF(ISNUMBER(Regressions!O145),ROUND(Regressions!O145, 1), NA())</f>
        <v>#N/A</v>
      </c>
      <c r="O135" s="334" t="e">
        <f>IF(ISNUMBER(Regressions!Q145),ROUND(Regressions!Q145, 1), NA())</f>
        <v>#N/A</v>
      </c>
      <c r="P135" s="332" t="e">
        <f>IF(ISNUMBER(Regressions!R145),ROUND(Regressions!R145, 1), NA())</f>
        <v>#N/A</v>
      </c>
      <c r="Q135" s="208" t="e">
        <f>IF(ISNUMBER(Regressions!S145),ROUND(Regressions!S145, 1), NA())</f>
        <v>#N/A</v>
      </c>
      <c r="R135" s="333" t="e">
        <f>IF(ISNUMBER(Regressions!T145),ROUND(Regressions!T145, 1), NA())</f>
        <v>#N/A</v>
      </c>
      <c r="S135" s="230" t="e">
        <f>IF(ISNUMBER(Regressions!U145),ROUND(Regressions!U145, 1), NA())</f>
        <v>#N/A</v>
      </c>
    </row>
    <row xmlns:x14ac="http://schemas.microsoft.com/office/spreadsheetml/2009/9/ac" r="136" x14ac:dyDescent="0.2">
      <c r="A136" s="329" t="str">
        <f>IF(ISBLANK(Regressions!A146), " ", Regressions!A146)</f>
        <v>Lebanon</v>
      </c>
      <c r="B136" s="330">
        <f>IF(ISBLANK(Regressions!B146), " ", Regressions!B146)</f>
        <v>2008</v>
      </c>
      <c r="C136" s="335" t="str">
        <f>IF(ISBLANK(Regressions!C146), " ", Regressions!C146)</f>
        <v>Primary</v>
      </c>
      <c r="D136" s="331">
        <f>IF(ISBLANK(Regressions!D146), " ", Regressions!D146)</f>
        <v>545284</v>
      </c>
      <c r="E136" s="207" t="e">
        <f>IF(ISNUMBER(Regressions!E146),ROUND(Regressions!E146, 1), NA())</f>
        <v>#N/A</v>
      </c>
      <c r="F136" s="332" t="e">
        <f>IF(ISNUMBER(Regressions!F146),ROUND(Regressions!F146, 1), NA())</f>
        <v>#N/A</v>
      </c>
      <c r="G136" s="229" t="e">
        <f>IF(ISNUMBER(Regressions!G146),ROUND(Regressions!G146, 1), NA())</f>
        <v>#N/A</v>
      </c>
      <c r="H136" s="333" t="e">
        <f>IF(ISNUMBER(Regressions!H146),ROUND(Regressions!H146, 1), NA())</f>
        <v>#N/A</v>
      </c>
      <c r="I136" s="230" t="e">
        <f>IF(ISNUMBER(Regressions!I146),ROUND(Regressions!I146, 1), NA())</f>
        <v>#N/A</v>
      </c>
      <c r="J136" s="334">
        <f>IF(ISNUMBER(Regressions!K146),ROUND(Regressions!K146, 1), NA())</f>
        <v>99.7</v>
      </c>
      <c r="K136" s="332" t="e">
        <f>IF(ISNUMBER(Regressions!L146),ROUND(Regressions!L146, 1), NA())</f>
        <v>#N/A</v>
      </c>
      <c r="L136" s="231" t="e">
        <f>IF(ISNUMBER(Regressions!M146),ROUND(Regressions!M146, 1), NA())</f>
        <v>#N/A</v>
      </c>
      <c r="M136" s="333" t="e">
        <f>IF(ISNUMBER(Regressions!N146),ROUND(Regressions!N146, 1), NA())</f>
        <v>#N/A</v>
      </c>
      <c r="N136" s="230" t="e">
        <f>IF(ISNUMBER(Regressions!O146),ROUND(Regressions!O146, 1), NA())</f>
        <v>#N/A</v>
      </c>
      <c r="O136" s="334" t="e">
        <f>IF(ISNUMBER(Regressions!Q146),ROUND(Regressions!Q146, 1), NA())</f>
        <v>#N/A</v>
      </c>
      <c r="P136" s="332" t="e">
        <f>IF(ISNUMBER(Regressions!R146),ROUND(Regressions!R146, 1), NA())</f>
        <v>#N/A</v>
      </c>
      <c r="Q136" s="208" t="e">
        <f>IF(ISNUMBER(Regressions!S146),ROUND(Regressions!S146, 1), NA())</f>
        <v>#N/A</v>
      </c>
      <c r="R136" s="333" t="e">
        <f>IF(ISNUMBER(Regressions!T146),ROUND(Regressions!T146, 1), NA())</f>
        <v>#N/A</v>
      </c>
      <c r="S136" s="230" t="e">
        <f>IF(ISNUMBER(Regressions!U146),ROUND(Regressions!U146, 1), NA())</f>
        <v>#N/A</v>
      </c>
    </row>
    <row xmlns:x14ac="http://schemas.microsoft.com/office/spreadsheetml/2009/9/ac" r="137" x14ac:dyDescent="0.2">
      <c r="A137" s="329" t="str">
        <f>IF(ISBLANK(Regressions!A147), " ", Regressions!A147)</f>
        <v>Lebanon</v>
      </c>
      <c r="B137" s="330">
        <f>IF(ISBLANK(Regressions!B147), " ", Regressions!B147)</f>
        <v>2009</v>
      </c>
      <c r="C137" s="335" t="str">
        <f>IF(ISBLANK(Regressions!C147), " ", Regressions!C147)</f>
        <v>Primary</v>
      </c>
      <c r="D137" s="331">
        <f>IF(ISBLANK(Regressions!D147), " ", Regressions!D147)</f>
        <v>542306</v>
      </c>
      <c r="E137" s="207" t="e">
        <f>IF(ISNUMBER(Regressions!E147),ROUND(Regressions!E147, 1), NA())</f>
        <v>#N/A</v>
      </c>
      <c r="F137" s="332" t="e">
        <f>IF(ISNUMBER(Regressions!F147),ROUND(Regressions!F147, 1), NA())</f>
        <v>#N/A</v>
      </c>
      <c r="G137" s="229" t="e">
        <f>IF(ISNUMBER(Regressions!G147),ROUND(Regressions!G147, 1), NA())</f>
        <v>#N/A</v>
      </c>
      <c r="H137" s="333" t="e">
        <f>IF(ISNUMBER(Regressions!H147),ROUND(Regressions!H147, 1), NA())</f>
        <v>#N/A</v>
      </c>
      <c r="I137" s="230" t="e">
        <f>IF(ISNUMBER(Regressions!I147),ROUND(Regressions!I147, 1), NA())</f>
        <v>#N/A</v>
      </c>
      <c r="J137" s="334">
        <f>IF(ISNUMBER(Regressions!K147),ROUND(Regressions!K147, 1), NA())</f>
        <v>99.7</v>
      </c>
      <c r="K137" s="332" t="e">
        <f>IF(ISNUMBER(Regressions!L147),ROUND(Regressions!L147, 1), NA())</f>
        <v>#N/A</v>
      </c>
      <c r="L137" s="231" t="e">
        <f>IF(ISNUMBER(Regressions!M147),ROUND(Regressions!M147, 1), NA())</f>
        <v>#N/A</v>
      </c>
      <c r="M137" s="333" t="e">
        <f>IF(ISNUMBER(Regressions!N147),ROUND(Regressions!N147, 1), NA())</f>
        <v>#N/A</v>
      </c>
      <c r="N137" s="230" t="e">
        <f>IF(ISNUMBER(Regressions!O147),ROUND(Regressions!O147, 1), NA())</f>
        <v>#N/A</v>
      </c>
      <c r="O137" s="334" t="e">
        <f>IF(ISNUMBER(Regressions!Q147),ROUND(Regressions!Q147, 1), NA())</f>
        <v>#N/A</v>
      </c>
      <c r="P137" s="332" t="e">
        <f>IF(ISNUMBER(Regressions!R147),ROUND(Regressions!R147, 1), NA())</f>
        <v>#N/A</v>
      </c>
      <c r="Q137" s="208" t="e">
        <f>IF(ISNUMBER(Regressions!S147),ROUND(Regressions!S147, 1), NA())</f>
        <v>#N/A</v>
      </c>
      <c r="R137" s="333" t="e">
        <f>IF(ISNUMBER(Regressions!T147),ROUND(Regressions!T147, 1), NA())</f>
        <v>#N/A</v>
      </c>
      <c r="S137" s="230" t="e">
        <f>IF(ISNUMBER(Regressions!U147),ROUND(Regressions!U147, 1), NA())</f>
        <v>#N/A</v>
      </c>
    </row>
    <row xmlns:x14ac="http://schemas.microsoft.com/office/spreadsheetml/2009/9/ac" r="138" x14ac:dyDescent="0.2">
      <c r="A138" s="329" t="str">
        <f>IF(ISBLANK(Regressions!A148), " ", Regressions!A148)</f>
        <v>Lebanon</v>
      </c>
      <c r="B138" s="330">
        <f>IF(ISBLANK(Regressions!B148), " ", Regressions!B148)</f>
        <v>2010</v>
      </c>
      <c r="C138" s="335" t="str">
        <f>IF(ISBLANK(Regressions!C148), " ", Regressions!C148)</f>
        <v>Primary</v>
      </c>
      <c r="D138" s="331">
        <f>IF(ISBLANK(Regressions!D148), " ", Regressions!D148)</f>
        <v>548750</v>
      </c>
      <c r="E138" s="207" t="e">
        <f>IF(ISNUMBER(Regressions!E148),ROUND(Regressions!E148, 1), NA())</f>
        <v>#N/A</v>
      </c>
      <c r="F138" s="332" t="e">
        <f>IF(ISNUMBER(Regressions!F148),ROUND(Regressions!F148, 1), NA())</f>
        <v>#N/A</v>
      </c>
      <c r="G138" s="229" t="e">
        <f>IF(ISNUMBER(Regressions!G148),ROUND(Regressions!G148, 1), NA())</f>
        <v>#N/A</v>
      </c>
      <c r="H138" s="333" t="e">
        <f>IF(ISNUMBER(Regressions!H148),ROUND(Regressions!H148, 1), NA())</f>
        <v>#N/A</v>
      </c>
      <c r="I138" s="230" t="e">
        <f>IF(ISNUMBER(Regressions!I148),ROUND(Regressions!I148, 1), NA())</f>
        <v>#N/A</v>
      </c>
      <c r="J138" s="334">
        <f>IF(ISNUMBER(Regressions!K148),ROUND(Regressions!K148, 1), NA())</f>
        <v>99.7</v>
      </c>
      <c r="K138" s="332" t="e">
        <f>IF(ISNUMBER(Regressions!L148),ROUND(Regressions!L148, 1), NA())</f>
        <v>#N/A</v>
      </c>
      <c r="L138" s="231" t="e">
        <f>IF(ISNUMBER(Regressions!M148),ROUND(Regressions!M148, 1), NA())</f>
        <v>#N/A</v>
      </c>
      <c r="M138" s="333" t="e">
        <f>IF(ISNUMBER(Regressions!N148),ROUND(Regressions!N148, 1), NA())</f>
        <v>#N/A</v>
      </c>
      <c r="N138" s="230" t="e">
        <f>IF(ISNUMBER(Regressions!O148),ROUND(Regressions!O148, 1), NA())</f>
        <v>#N/A</v>
      </c>
      <c r="O138" s="334" t="e">
        <f>IF(ISNUMBER(Regressions!Q148),ROUND(Regressions!Q148, 1), NA())</f>
        <v>#N/A</v>
      </c>
      <c r="P138" s="332" t="e">
        <f>IF(ISNUMBER(Regressions!R148),ROUND(Regressions!R148, 1), NA())</f>
        <v>#N/A</v>
      </c>
      <c r="Q138" s="208" t="e">
        <f>IF(ISNUMBER(Regressions!S148),ROUND(Regressions!S148, 1), NA())</f>
        <v>#N/A</v>
      </c>
      <c r="R138" s="333" t="e">
        <f>IF(ISNUMBER(Regressions!T148),ROUND(Regressions!T148, 1), NA())</f>
        <v>#N/A</v>
      </c>
      <c r="S138" s="230" t="e">
        <f>IF(ISNUMBER(Regressions!U148),ROUND(Regressions!U148, 1), NA())</f>
        <v>#N/A</v>
      </c>
    </row>
    <row xmlns:x14ac="http://schemas.microsoft.com/office/spreadsheetml/2009/9/ac" r="139" x14ac:dyDescent="0.2">
      <c r="A139" s="329" t="str">
        <f>IF(ISBLANK(Regressions!A149), " ", Regressions!A149)</f>
        <v>Lebanon</v>
      </c>
      <c r="B139" s="330">
        <f>IF(ISBLANK(Regressions!B149), " ", Regressions!B149)</f>
        <v>2011</v>
      </c>
      <c r="C139" s="335" t="str">
        <f>IF(ISBLANK(Regressions!C149), " ", Regressions!C149)</f>
        <v>Primary</v>
      </c>
      <c r="D139" s="331">
        <f>IF(ISBLANK(Regressions!D149), " ", Regressions!D149)</f>
        <v>568009</v>
      </c>
      <c r="E139" s="207" t="e">
        <f>IF(ISNUMBER(Regressions!E149),ROUND(Regressions!E149, 1), NA())</f>
        <v>#N/A</v>
      </c>
      <c r="F139" s="332" t="e">
        <f>IF(ISNUMBER(Regressions!F149),ROUND(Regressions!F149, 1), NA())</f>
        <v>#N/A</v>
      </c>
      <c r="G139" s="229" t="e">
        <f>IF(ISNUMBER(Regressions!G149),ROUND(Regressions!G149, 1), NA())</f>
        <v>#N/A</v>
      </c>
      <c r="H139" s="333" t="e">
        <f>IF(ISNUMBER(Regressions!H149),ROUND(Regressions!H149, 1), NA())</f>
        <v>#N/A</v>
      </c>
      <c r="I139" s="230" t="e">
        <f>IF(ISNUMBER(Regressions!I149),ROUND(Regressions!I149, 1), NA())</f>
        <v>#N/A</v>
      </c>
      <c r="J139" s="334">
        <f>IF(ISNUMBER(Regressions!K149),ROUND(Regressions!K149, 1), NA())</f>
        <v>99.7</v>
      </c>
      <c r="K139" s="332" t="e">
        <f>IF(ISNUMBER(Regressions!L149),ROUND(Regressions!L149, 1), NA())</f>
        <v>#N/A</v>
      </c>
      <c r="L139" s="231" t="e">
        <f>IF(ISNUMBER(Regressions!M149),ROUND(Regressions!M149, 1), NA())</f>
        <v>#N/A</v>
      </c>
      <c r="M139" s="333" t="e">
        <f>IF(ISNUMBER(Regressions!N149),ROUND(Regressions!N149, 1), NA())</f>
        <v>#N/A</v>
      </c>
      <c r="N139" s="230" t="e">
        <f>IF(ISNUMBER(Regressions!O149),ROUND(Regressions!O149, 1), NA())</f>
        <v>#N/A</v>
      </c>
      <c r="O139" s="334" t="e">
        <f>IF(ISNUMBER(Regressions!Q149),ROUND(Regressions!Q149, 1), NA())</f>
        <v>#N/A</v>
      </c>
      <c r="P139" s="332" t="e">
        <f>IF(ISNUMBER(Regressions!R149),ROUND(Regressions!R149, 1), NA())</f>
        <v>#N/A</v>
      </c>
      <c r="Q139" s="208" t="e">
        <f>IF(ISNUMBER(Regressions!S149),ROUND(Regressions!S149, 1), NA())</f>
        <v>#N/A</v>
      </c>
      <c r="R139" s="333" t="e">
        <f>IF(ISNUMBER(Regressions!T149),ROUND(Regressions!T149, 1), NA())</f>
        <v>#N/A</v>
      </c>
      <c r="S139" s="230" t="e">
        <f>IF(ISNUMBER(Regressions!U149),ROUND(Regressions!U149, 1), NA())</f>
        <v>#N/A</v>
      </c>
    </row>
    <row xmlns:x14ac="http://schemas.microsoft.com/office/spreadsheetml/2009/9/ac" r="140" x14ac:dyDescent="0.2">
      <c r="A140" s="329" t="str">
        <f>IF(ISBLANK(Regressions!A150), " ", Regressions!A150)</f>
        <v>Lebanon</v>
      </c>
      <c r="B140" s="330">
        <f>IF(ISBLANK(Regressions!B150), " ", Regressions!B150)</f>
        <v>2012</v>
      </c>
      <c r="C140" s="335" t="str">
        <f>IF(ISBLANK(Regressions!C150), " ", Regressions!C150)</f>
        <v>Primary</v>
      </c>
      <c r="D140" s="331">
        <f>IF(ISBLANK(Regressions!D150), " ", Regressions!D150)</f>
        <v>598106</v>
      </c>
      <c r="E140" s="207" t="e">
        <f>IF(ISNUMBER(Regressions!E150),ROUND(Regressions!E150, 1), NA())</f>
        <v>#N/A</v>
      </c>
      <c r="F140" s="332" t="e">
        <f>IF(ISNUMBER(Regressions!F150),ROUND(Regressions!F150, 1), NA())</f>
        <v>#N/A</v>
      </c>
      <c r="G140" s="229" t="e">
        <f>IF(ISNUMBER(Regressions!G150),ROUND(Regressions!G150, 1), NA())</f>
        <v>#N/A</v>
      </c>
      <c r="H140" s="333" t="e">
        <f>IF(ISNUMBER(Regressions!H150),ROUND(Regressions!H150, 1), NA())</f>
        <v>#N/A</v>
      </c>
      <c r="I140" s="230" t="e">
        <f>IF(ISNUMBER(Regressions!I150),ROUND(Regressions!I150, 1), NA())</f>
        <v>#N/A</v>
      </c>
      <c r="J140" s="334">
        <f>IF(ISNUMBER(Regressions!K150),ROUND(Regressions!K150, 1), NA())</f>
        <v>99.7</v>
      </c>
      <c r="K140" s="332" t="e">
        <f>IF(ISNUMBER(Regressions!L150),ROUND(Regressions!L150, 1), NA())</f>
        <v>#N/A</v>
      </c>
      <c r="L140" s="231" t="e">
        <f>IF(ISNUMBER(Regressions!M150),ROUND(Regressions!M150, 1), NA())</f>
        <v>#N/A</v>
      </c>
      <c r="M140" s="333" t="e">
        <f>IF(ISNUMBER(Regressions!N150),ROUND(Regressions!N150, 1), NA())</f>
        <v>#N/A</v>
      </c>
      <c r="N140" s="230" t="e">
        <f>IF(ISNUMBER(Regressions!O150),ROUND(Regressions!O150, 1), NA())</f>
        <v>#N/A</v>
      </c>
      <c r="O140" s="334" t="e">
        <f>IF(ISNUMBER(Regressions!Q150),ROUND(Regressions!Q150, 1), NA())</f>
        <v>#N/A</v>
      </c>
      <c r="P140" s="332" t="e">
        <f>IF(ISNUMBER(Regressions!R150),ROUND(Regressions!R150, 1), NA())</f>
        <v>#N/A</v>
      </c>
      <c r="Q140" s="208" t="e">
        <f>IF(ISNUMBER(Regressions!S150),ROUND(Regressions!S150, 1), NA())</f>
        <v>#N/A</v>
      </c>
      <c r="R140" s="333" t="e">
        <f>IF(ISNUMBER(Regressions!T150),ROUND(Regressions!T150, 1), NA())</f>
        <v>#N/A</v>
      </c>
      <c r="S140" s="230" t="e">
        <f>IF(ISNUMBER(Regressions!U150),ROUND(Regressions!U150, 1), NA())</f>
        <v>#N/A</v>
      </c>
    </row>
    <row xmlns:x14ac="http://schemas.microsoft.com/office/spreadsheetml/2009/9/ac" r="141" x14ac:dyDescent="0.2">
      <c r="A141" s="329" t="str">
        <f>IF(ISBLANK(Regressions!A151), " ", Regressions!A151)</f>
        <v>Lebanon</v>
      </c>
      <c r="B141" s="330">
        <f>IF(ISBLANK(Regressions!B151), " ", Regressions!B151)</f>
        <v>2013</v>
      </c>
      <c r="C141" s="335" t="str">
        <f>IF(ISBLANK(Regressions!C151), " ", Regressions!C151)</f>
        <v>Primary</v>
      </c>
      <c r="D141" s="331">
        <f>IF(ISBLANK(Regressions!D151), " ", Regressions!D151)</f>
        <v>604751</v>
      </c>
      <c r="E141" s="207">
        <f>IF(ISNUMBER(Regressions!E151),ROUND(Regressions!E151, 1), NA())</f>
        <v>83.4</v>
      </c>
      <c r="F141" s="332">
        <f>IF(ISNUMBER(Regressions!F151),ROUND(Regressions!F151, 1), NA())</f>
        <v>62.8</v>
      </c>
      <c r="G141" s="229">
        <f>IF(ISNUMBER(Regressions!G151),ROUND(Regressions!G151, 1), NA())</f>
        <v>59.7</v>
      </c>
      <c r="H141" s="333">
        <f>IF(ISNUMBER(Regressions!H151),ROUND(Regressions!H151, 1), NA())</f>
        <v>3.1</v>
      </c>
      <c r="I141" s="230">
        <f>IF(ISNUMBER(Regressions!I151),ROUND(Regressions!I151, 1), NA())</f>
        <v>37.200000000000003</v>
      </c>
      <c r="J141" s="334">
        <f>IF(ISNUMBER(Regressions!K151),ROUND(Regressions!K151, 1), NA())</f>
        <v>99.7</v>
      </c>
      <c r="K141" s="332">
        <f>IF(ISNUMBER(Regressions!L151),ROUND(Regressions!L151, 1), NA())</f>
        <v>99.2</v>
      </c>
      <c r="L141" s="231">
        <f>IF(ISNUMBER(Regressions!M151),ROUND(Regressions!M151, 1), NA())</f>
        <v>92</v>
      </c>
      <c r="M141" s="333">
        <f>IF(ISNUMBER(Regressions!N151),ROUND(Regressions!N151, 1), NA())</f>
        <v>7.2</v>
      </c>
      <c r="N141" s="230">
        <f>IF(ISNUMBER(Regressions!O151),ROUND(Regressions!O151, 1), NA())</f>
        <v>0.8</v>
      </c>
      <c r="O141" s="334">
        <f>IF(ISNUMBER(Regressions!Q151),ROUND(Regressions!Q151, 1), NA())</f>
        <v>98.3</v>
      </c>
      <c r="P141" s="332">
        <f>IF(ISNUMBER(Regressions!R151),ROUND(Regressions!R151, 1), NA())</f>
        <v>95.4</v>
      </c>
      <c r="Q141" s="208">
        <f>IF(ISNUMBER(Regressions!S151),ROUND(Regressions!S151, 1), NA())</f>
        <v>33.6</v>
      </c>
      <c r="R141" s="333">
        <f>IF(ISNUMBER(Regressions!T151),ROUND(Regressions!T151, 1), NA())</f>
        <v>61.8</v>
      </c>
      <c r="S141" s="230">
        <f>IF(ISNUMBER(Regressions!U151),ROUND(Regressions!U151, 1), NA())</f>
        <v>4.5999999999999996</v>
      </c>
    </row>
    <row xmlns:x14ac="http://schemas.microsoft.com/office/spreadsheetml/2009/9/ac" r="142" x14ac:dyDescent="0.2">
      <c r="A142" s="329" t="str">
        <f>IF(ISBLANK(Regressions!A152), " ", Regressions!A152)</f>
        <v>Lebanon</v>
      </c>
      <c r="B142" s="330">
        <f>IF(ISBLANK(Regressions!B152), " ", Regressions!B152)</f>
        <v>2014</v>
      </c>
      <c r="C142" s="335" t="str">
        <f>IF(ISBLANK(Regressions!C152), " ", Regressions!C152)</f>
        <v>Primary</v>
      </c>
      <c r="D142" s="331">
        <f>IF(ISBLANK(Regressions!D152), " ", Regressions!D152)</f>
        <v>670949</v>
      </c>
      <c r="E142" s="207">
        <f>IF(ISNUMBER(Regressions!E152),ROUND(Regressions!E152, 1), NA())</f>
        <v>83.4</v>
      </c>
      <c r="F142" s="332">
        <f>IF(ISNUMBER(Regressions!F152),ROUND(Regressions!F152, 1), NA())</f>
        <v>62.8</v>
      </c>
      <c r="G142" s="229">
        <f>IF(ISNUMBER(Regressions!G152),ROUND(Regressions!G152, 1), NA())</f>
        <v>59.7</v>
      </c>
      <c r="H142" s="333">
        <f>IF(ISNUMBER(Regressions!H152),ROUND(Regressions!H152, 1), NA())</f>
        <v>3.1</v>
      </c>
      <c r="I142" s="230">
        <f>IF(ISNUMBER(Regressions!I152),ROUND(Regressions!I152, 1), NA())</f>
        <v>37.200000000000003</v>
      </c>
      <c r="J142" s="334">
        <f>IF(ISNUMBER(Regressions!K152),ROUND(Regressions!K152, 1), NA())</f>
        <v>99.7</v>
      </c>
      <c r="K142" s="332">
        <f>IF(ISNUMBER(Regressions!L152),ROUND(Regressions!L152, 1), NA())</f>
        <v>99.2</v>
      </c>
      <c r="L142" s="231">
        <f>IF(ISNUMBER(Regressions!M152),ROUND(Regressions!M152, 1), NA())</f>
        <v>92</v>
      </c>
      <c r="M142" s="333">
        <f>IF(ISNUMBER(Regressions!N152),ROUND(Regressions!N152, 1), NA())</f>
        <v>7.2</v>
      </c>
      <c r="N142" s="230">
        <f>IF(ISNUMBER(Regressions!O152),ROUND(Regressions!O152, 1), NA())</f>
        <v>0.8</v>
      </c>
      <c r="O142" s="334">
        <f>IF(ISNUMBER(Regressions!Q152),ROUND(Regressions!Q152, 1), NA())</f>
        <v>98.3</v>
      </c>
      <c r="P142" s="332">
        <f>IF(ISNUMBER(Regressions!R152),ROUND(Regressions!R152, 1), NA())</f>
        <v>95.4</v>
      </c>
      <c r="Q142" s="208">
        <f>IF(ISNUMBER(Regressions!S152),ROUND(Regressions!S152, 1), NA())</f>
        <v>33.6</v>
      </c>
      <c r="R142" s="333">
        <f>IF(ISNUMBER(Regressions!T152),ROUND(Regressions!T152, 1), NA())</f>
        <v>61.8</v>
      </c>
      <c r="S142" s="230">
        <f>IF(ISNUMBER(Regressions!U152),ROUND(Regressions!U152, 1), NA())</f>
        <v>4.5999999999999996</v>
      </c>
    </row>
    <row xmlns:x14ac="http://schemas.microsoft.com/office/spreadsheetml/2009/9/ac" r="143" x14ac:dyDescent="0.2">
      <c r="A143" s="329" t="str">
        <f>IF(ISBLANK(Regressions!A153), " ", Regressions!A153)</f>
        <v>Lebanon</v>
      </c>
      <c r="B143" s="330">
        <f>IF(ISBLANK(Regressions!B153), " ", Regressions!B153)</f>
        <v>2015</v>
      </c>
      <c r="C143" s="335" t="str">
        <f>IF(ISBLANK(Regressions!C153), " ", Regressions!C153)</f>
        <v>Primary</v>
      </c>
      <c r="D143" s="331">
        <f>IF(ISBLANK(Regressions!D153), " ", Regressions!D153)</f>
        <v>704351</v>
      </c>
      <c r="E143" s="207">
        <f>IF(ISNUMBER(Regressions!E153),ROUND(Regressions!E153, 1), NA())</f>
        <v>83.4</v>
      </c>
      <c r="F143" s="332">
        <f>IF(ISNUMBER(Regressions!F153),ROUND(Regressions!F153, 1), NA())</f>
        <v>62.8</v>
      </c>
      <c r="G143" s="229">
        <f>IF(ISNUMBER(Regressions!G153),ROUND(Regressions!G153, 1), NA())</f>
        <v>59.7</v>
      </c>
      <c r="H143" s="333">
        <f>IF(ISNUMBER(Regressions!H153),ROUND(Regressions!H153, 1), NA())</f>
        <v>3.1</v>
      </c>
      <c r="I143" s="230">
        <f>IF(ISNUMBER(Regressions!I153),ROUND(Regressions!I153, 1), NA())</f>
        <v>37.200000000000003</v>
      </c>
      <c r="J143" s="334">
        <f>IF(ISNUMBER(Regressions!K153),ROUND(Regressions!K153, 1), NA())</f>
        <v>99.7</v>
      </c>
      <c r="K143" s="332">
        <f>IF(ISNUMBER(Regressions!L153),ROUND(Regressions!L153, 1), NA())</f>
        <v>99.2</v>
      </c>
      <c r="L143" s="231">
        <f>IF(ISNUMBER(Regressions!M153),ROUND(Regressions!M153, 1), NA())</f>
        <v>92</v>
      </c>
      <c r="M143" s="333">
        <f>IF(ISNUMBER(Regressions!N153),ROUND(Regressions!N153, 1), NA())</f>
        <v>7.2</v>
      </c>
      <c r="N143" s="230">
        <f>IF(ISNUMBER(Regressions!O153),ROUND(Regressions!O153, 1), NA())</f>
        <v>0.8</v>
      </c>
      <c r="O143" s="334">
        <f>IF(ISNUMBER(Regressions!Q153),ROUND(Regressions!Q153, 1), NA())</f>
        <v>98.3</v>
      </c>
      <c r="P143" s="332">
        <f>IF(ISNUMBER(Regressions!R153),ROUND(Regressions!R153, 1), NA())</f>
        <v>95.4</v>
      </c>
      <c r="Q143" s="208">
        <f>IF(ISNUMBER(Regressions!S153),ROUND(Regressions!S153, 1), NA())</f>
        <v>33.6</v>
      </c>
      <c r="R143" s="333">
        <f>IF(ISNUMBER(Regressions!T153),ROUND(Regressions!T153, 1), NA())</f>
        <v>61.8</v>
      </c>
      <c r="S143" s="230">
        <f>IF(ISNUMBER(Regressions!U153),ROUND(Regressions!U153, 1), NA())</f>
        <v>4.5999999999999996</v>
      </c>
    </row>
    <row xmlns:x14ac="http://schemas.microsoft.com/office/spreadsheetml/2009/9/ac" r="144" x14ac:dyDescent="0.2">
      <c r="A144" s="329" t="str">
        <f>IF(ISBLANK(Regressions!A154), " ", Regressions!A154)</f>
        <v>Lebanon</v>
      </c>
      <c r="B144" s="330">
        <f>IF(ISBLANK(Regressions!B154), " ", Regressions!B154)</f>
        <v>2016</v>
      </c>
      <c r="C144" s="335" t="str">
        <f>IF(ISBLANK(Regressions!C154), " ", Regressions!C154)</f>
        <v>Primary</v>
      </c>
      <c r="D144" s="331">
        <f>IF(ISBLANK(Regressions!D154), " ", Regressions!D154)</f>
        <v>719656</v>
      </c>
      <c r="E144" s="207">
        <f>IF(ISNUMBER(Regressions!E154),ROUND(Regressions!E154, 1), NA())</f>
        <v>83.4</v>
      </c>
      <c r="F144" s="332">
        <f>IF(ISNUMBER(Regressions!F154),ROUND(Regressions!F154, 1), NA())</f>
        <v>62.8</v>
      </c>
      <c r="G144" s="229">
        <f>IF(ISNUMBER(Regressions!G154),ROUND(Regressions!G154, 1), NA())</f>
        <v>59.7</v>
      </c>
      <c r="H144" s="333">
        <f>IF(ISNUMBER(Regressions!H154),ROUND(Regressions!H154, 1), NA())</f>
        <v>3.1</v>
      </c>
      <c r="I144" s="230">
        <f>IF(ISNUMBER(Regressions!I154),ROUND(Regressions!I154, 1), NA())</f>
        <v>37.200000000000003</v>
      </c>
      <c r="J144" s="334">
        <f>IF(ISNUMBER(Regressions!K154),ROUND(Regressions!K154, 1), NA())</f>
        <v>99.7</v>
      </c>
      <c r="K144" s="332">
        <f>IF(ISNUMBER(Regressions!L154),ROUND(Regressions!L154, 1), NA())</f>
        <v>99.2</v>
      </c>
      <c r="L144" s="231">
        <f>IF(ISNUMBER(Regressions!M154),ROUND(Regressions!M154, 1), NA())</f>
        <v>92</v>
      </c>
      <c r="M144" s="333">
        <f>IF(ISNUMBER(Regressions!N154),ROUND(Regressions!N154, 1), NA())</f>
        <v>7.2</v>
      </c>
      <c r="N144" s="230">
        <f>IF(ISNUMBER(Regressions!O154),ROUND(Regressions!O154, 1), NA())</f>
        <v>0.8</v>
      </c>
      <c r="O144" s="334">
        <f>IF(ISNUMBER(Regressions!Q154),ROUND(Regressions!Q154, 1), NA())</f>
        <v>98.3</v>
      </c>
      <c r="P144" s="332">
        <f>IF(ISNUMBER(Regressions!R154),ROUND(Regressions!R154, 1), NA())</f>
        <v>95.4</v>
      </c>
      <c r="Q144" s="208">
        <f>IF(ISNUMBER(Regressions!S154),ROUND(Regressions!S154, 1), NA())</f>
        <v>33.6</v>
      </c>
      <c r="R144" s="333">
        <f>IF(ISNUMBER(Regressions!T154),ROUND(Regressions!T154, 1), NA())</f>
        <v>61.8</v>
      </c>
      <c r="S144" s="230">
        <f>IF(ISNUMBER(Regressions!U154),ROUND(Regressions!U154, 1), NA())</f>
        <v>4.5999999999999996</v>
      </c>
    </row>
    <row xmlns:x14ac="http://schemas.microsoft.com/office/spreadsheetml/2009/9/ac" r="145" x14ac:dyDescent="0.2">
      <c r="A145" s="329" t="str">
        <f>IF(ISBLANK(Regressions!A155), " ", Regressions!A155)</f>
        <v>Lebanon</v>
      </c>
      <c r="B145" s="330">
        <f>IF(ISBLANK(Regressions!B155), " ", Regressions!B155)</f>
        <v>2017</v>
      </c>
      <c r="C145" s="335" t="str">
        <f>IF(ISBLANK(Regressions!C155), " ", Regressions!C155)</f>
        <v>Primary</v>
      </c>
      <c r="D145" s="331">
        <f>IF(ISBLANK(Regressions!D155), " ", Regressions!D155)</f>
        <v>730998</v>
      </c>
      <c r="E145" s="207">
        <f>IF(ISNUMBER(Regressions!E155),ROUND(Regressions!E155, 1), NA())</f>
        <v>83.4</v>
      </c>
      <c r="F145" s="332">
        <f>IF(ISNUMBER(Regressions!F155),ROUND(Regressions!F155, 1), NA())</f>
        <v>62.8</v>
      </c>
      <c r="G145" s="229">
        <f>IF(ISNUMBER(Regressions!G155),ROUND(Regressions!G155, 1), NA())</f>
        <v>59.7</v>
      </c>
      <c r="H145" s="333">
        <f>IF(ISNUMBER(Regressions!H155),ROUND(Regressions!H155, 1), NA())</f>
        <v>3.1</v>
      </c>
      <c r="I145" s="230">
        <f>IF(ISNUMBER(Regressions!I155),ROUND(Regressions!I155, 1), NA())</f>
        <v>37.200000000000003</v>
      </c>
      <c r="J145" s="334">
        <f>IF(ISNUMBER(Regressions!K155),ROUND(Regressions!K155, 1), NA())</f>
        <v>99.7</v>
      </c>
      <c r="K145" s="332">
        <f>IF(ISNUMBER(Regressions!L155),ROUND(Regressions!L155, 1), NA())</f>
        <v>99.2</v>
      </c>
      <c r="L145" s="231">
        <f>IF(ISNUMBER(Regressions!M155),ROUND(Regressions!M155, 1), NA())</f>
        <v>92</v>
      </c>
      <c r="M145" s="333">
        <f>IF(ISNUMBER(Regressions!N155),ROUND(Regressions!N155, 1), NA())</f>
        <v>7.2</v>
      </c>
      <c r="N145" s="230">
        <f>IF(ISNUMBER(Regressions!O155),ROUND(Regressions!O155, 1), NA())</f>
        <v>0.8</v>
      </c>
      <c r="O145" s="334">
        <f>IF(ISNUMBER(Regressions!Q155),ROUND(Regressions!Q155, 1), NA())</f>
        <v>98.3</v>
      </c>
      <c r="P145" s="332">
        <f>IF(ISNUMBER(Regressions!R155),ROUND(Regressions!R155, 1), NA())</f>
        <v>95.4</v>
      </c>
      <c r="Q145" s="208">
        <f>IF(ISNUMBER(Regressions!S155),ROUND(Regressions!S155, 1), NA())</f>
        <v>33.6</v>
      </c>
      <c r="R145" s="333">
        <f>IF(ISNUMBER(Regressions!T155),ROUND(Regressions!T155, 1), NA())</f>
        <v>61.8</v>
      </c>
      <c r="S145" s="230">
        <f>IF(ISNUMBER(Regressions!U155),ROUND(Regressions!U155, 1), NA())</f>
        <v>4.5999999999999996</v>
      </c>
    </row>
    <row xmlns:x14ac="http://schemas.microsoft.com/office/spreadsheetml/2009/9/ac" r="146" x14ac:dyDescent="0.2">
      <c r="A146" s="329" t="str">
        <f>IF(ISBLANK(Regressions!A156), " ", Regressions!A156)</f>
        <v>Lebanon</v>
      </c>
      <c r="B146" s="330">
        <f>IF(ISBLANK(Regressions!B156), " ", Regressions!B156)</f>
        <v>2018</v>
      </c>
      <c r="C146" s="335" t="str">
        <f>IF(ISBLANK(Regressions!C156), " ", Regressions!C156)</f>
        <v>Primary</v>
      </c>
      <c r="D146" s="331">
        <f>IF(ISBLANK(Regressions!D156), " ", Regressions!D156)</f>
        <v>731353</v>
      </c>
      <c r="E146" s="207">
        <f>IF(ISNUMBER(Regressions!E156),ROUND(Regressions!E156, 1), NA())</f>
        <v>83.4</v>
      </c>
      <c r="F146" s="332">
        <f>IF(ISNUMBER(Regressions!F156),ROUND(Regressions!F156, 1), NA())</f>
        <v>62.8</v>
      </c>
      <c r="G146" s="229">
        <f>IF(ISNUMBER(Regressions!G156),ROUND(Regressions!G156, 1), NA())</f>
        <v>59.7</v>
      </c>
      <c r="H146" s="333">
        <f>IF(ISNUMBER(Regressions!H156),ROUND(Regressions!H156, 1), NA())</f>
        <v>3.1</v>
      </c>
      <c r="I146" s="230">
        <f>IF(ISNUMBER(Regressions!I156),ROUND(Regressions!I156, 1), NA())</f>
        <v>37.200000000000003</v>
      </c>
      <c r="J146" s="334">
        <f>IF(ISNUMBER(Regressions!K156),ROUND(Regressions!K156, 1), NA())</f>
        <v>99.7</v>
      </c>
      <c r="K146" s="332">
        <f>IF(ISNUMBER(Regressions!L156),ROUND(Regressions!L156, 1), NA())</f>
        <v>99.2</v>
      </c>
      <c r="L146" s="231">
        <f>IF(ISNUMBER(Regressions!M156),ROUND(Regressions!M156, 1), NA())</f>
        <v>92</v>
      </c>
      <c r="M146" s="333">
        <f>IF(ISNUMBER(Regressions!N156),ROUND(Regressions!N156, 1), NA())</f>
        <v>7.2</v>
      </c>
      <c r="N146" s="230">
        <f>IF(ISNUMBER(Regressions!O156),ROUND(Regressions!O156, 1), NA())</f>
        <v>0.8</v>
      </c>
      <c r="O146" s="334">
        <f>IF(ISNUMBER(Regressions!Q156),ROUND(Regressions!Q156, 1), NA())</f>
        <v>98.3</v>
      </c>
      <c r="P146" s="332">
        <f>IF(ISNUMBER(Regressions!R156),ROUND(Regressions!R156, 1), NA())</f>
        <v>95.4</v>
      </c>
      <c r="Q146" s="208">
        <f>IF(ISNUMBER(Regressions!S156),ROUND(Regressions!S156, 1), NA())</f>
        <v>33.6</v>
      </c>
      <c r="R146" s="333">
        <f>IF(ISNUMBER(Regressions!T156),ROUND(Regressions!T156, 1), NA())</f>
        <v>61.8</v>
      </c>
      <c r="S146" s="230">
        <f>IF(ISNUMBER(Regressions!U156),ROUND(Regressions!U156, 1), NA())</f>
        <v>4.5999999999999996</v>
      </c>
    </row>
    <row xmlns:x14ac="http://schemas.microsoft.com/office/spreadsheetml/2009/9/ac" r="147" x14ac:dyDescent="0.2">
      <c r="A147" s="329" t="str">
        <f>IF(ISBLANK(Regressions!A157), " ", Regressions!A157)</f>
        <v>Lebanon</v>
      </c>
      <c r="B147" s="330">
        <f>IF(ISBLANK(Regressions!B157), " ", Regressions!B157)</f>
        <v>2019</v>
      </c>
      <c r="C147" s="335" t="str">
        <f>IF(ISBLANK(Regressions!C157), " ", Regressions!C157)</f>
        <v>Primary</v>
      </c>
      <c r="D147" s="331">
        <f>IF(ISBLANK(Regressions!D157), " ", Regressions!D157)</f>
        <v>729957</v>
      </c>
      <c r="E147" s="207">
        <f>IF(ISNUMBER(Regressions!E157),ROUND(Regressions!E157, 1), NA())</f>
        <v>83.4</v>
      </c>
      <c r="F147" s="332">
        <f>IF(ISNUMBER(Regressions!F157),ROUND(Regressions!F157, 1), NA())</f>
        <v>62.8</v>
      </c>
      <c r="G147" s="229">
        <f>IF(ISNUMBER(Regressions!G157),ROUND(Regressions!G157, 1), NA())</f>
        <v>59.7</v>
      </c>
      <c r="H147" s="333">
        <f>IF(ISNUMBER(Regressions!H157),ROUND(Regressions!H157, 1), NA())</f>
        <v>3.1</v>
      </c>
      <c r="I147" s="230">
        <f>IF(ISNUMBER(Regressions!I157),ROUND(Regressions!I157, 1), NA())</f>
        <v>37.200000000000003</v>
      </c>
      <c r="J147" s="334">
        <f>IF(ISNUMBER(Regressions!K157),ROUND(Regressions!K157, 1), NA())</f>
        <v>99.7</v>
      </c>
      <c r="K147" s="332">
        <f>IF(ISNUMBER(Regressions!L157),ROUND(Regressions!L157, 1), NA())</f>
        <v>99.2</v>
      </c>
      <c r="L147" s="231">
        <f>IF(ISNUMBER(Regressions!M157),ROUND(Regressions!M157, 1), NA())</f>
        <v>92</v>
      </c>
      <c r="M147" s="333">
        <f>IF(ISNUMBER(Regressions!N157),ROUND(Regressions!N157, 1), NA())</f>
        <v>7.2</v>
      </c>
      <c r="N147" s="230">
        <f>IF(ISNUMBER(Regressions!O157),ROUND(Regressions!O157, 1), NA())</f>
        <v>0.8</v>
      </c>
      <c r="O147" s="334">
        <f>IF(ISNUMBER(Regressions!Q157),ROUND(Regressions!Q157, 1), NA())</f>
        <v>98.3</v>
      </c>
      <c r="P147" s="332">
        <f>IF(ISNUMBER(Regressions!R157),ROUND(Regressions!R157, 1), NA())</f>
        <v>95.4</v>
      </c>
      <c r="Q147" s="208">
        <f>IF(ISNUMBER(Regressions!S157),ROUND(Regressions!S157, 1), NA())</f>
        <v>33.6</v>
      </c>
      <c r="R147" s="333">
        <f>IF(ISNUMBER(Regressions!T157),ROUND(Regressions!T157, 1), NA())</f>
        <v>61.8</v>
      </c>
      <c r="S147" s="230">
        <f>IF(ISNUMBER(Regressions!U157),ROUND(Regressions!U157, 1), NA())</f>
        <v>4.5999999999999996</v>
      </c>
    </row>
    <row xmlns:x14ac="http://schemas.microsoft.com/office/spreadsheetml/2009/9/ac" r="148" x14ac:dyDescent="0.2">
      <c r="A148" s="329" t="str">
        <f>IF(ISBLANK(Regressions!A158), " ", Regressions!A158)</f>
        <v>Lebanon</v>
      </c>
      <c r="B148" s="330">
        <f>IF(ISBLANK(Regressions!B158), " ", Regressions!B158)</f>
        <v>2020</v>
      </c>
      <c r="C148" s="335" t="str">
        <f>IF(ISBLANK(Regressions!C158), " ", Regressions!C158)</f>
        <v>Primary</v>
      </c>
      <c r="D148" s="331">
        <f>IF(ISBLANK(Regressions!D158), " ", Regressions!D158)</f>
        <v>721812</v>
      </c>
      <c r="E148" s="207">
        <f>IF(ISNUMBER(Regressions!E158),ROUND(Regressions!E158, 1), NA())</f>
        <v>83.4</v>
      </c>
      <c r="F148" s="332">
        <f>IF(ISNUMBER(Regressions!F158),ROUND(Regressions!F158, 1), NA())</f>
        <v>62.8</v>
      </c>
      <c r="G148" s="229">
        <f>IF(ISNUMBER(Regressions!G158),ROUND(Regressions!G158, 1), NA())</f>
        <v>59.7</v>
      </c>
      <c r="H148" s="333">
        <f>IF(ISNUMBER(Regressions!H158),ROUND(Regressions!H158, 1), NA())</f>
        <v>3.1</v>
      </c>
      <c r="I148" s="230">
        <f>IF(ISNUMBER(Regressions!I158),ROUND(Regressions!I158, 1), NA())</f>
        <v>37.200000000000003</v>
      </c>
      <c r="J148" s="334">
        <f>IF(ISNUMBER(Regressions!K158),ROUND(Regressions!K158, 1), NA())</f>
        <v>99.7</v>
      </c>
      <c r="K148" s="332">
        <f>IF(ISNUMBER(Regressions!L158),ROUND(Regressions!L158, 1), NA())</f>
        <v>99.2</v>
      </c>
      <c r="L148" s="231">
        <f>IF(ISNUMBER(Regressions!M158),ROUND(Regressions!M158, 1), NA())</f>
        <v>92</v>
      </c>
      <c r="M148" s="333">
        <f>IF(ISNUMBER(Regressions!N158),ROUND(Regressions!N158, 1), NA())</f>
        <v>7.2</v>
      </c>
      <c r="N148" s="230">
        <f>IF(ISNUMBER(Regressions!O158),ROUND(Regressions!O158, 1), NA())</f>
        <v>0.8</v>
      </c>
      <c r="O148" s="334">
        <f>IF(ISNUMBER(Regressions!Q158),ROUND(Regressions!Q158, 1), NA())</f>
        <v>98.3</v>
      </c>
      <c r="P148" s="332">
        <f>IF(ISNUMBER(Regressions!R158),ROUND(Regressions!R158, 1), NA())</f>
        <v>95.4</v>
      </c>
      <c r="Q148" s="208">
        <f>IF(ISNUMBER(Regressions!S158),ROUND(Regressions!S158, 1), NA())</f>
        <v>33.6</v>
      </c>
      <c r="R148" s="333">
        <f>IF(ISNUMBER(Regressions!T158),ROUND(Regressions!T158, 1), NA())</f>
        <v>61.8</v>
      </c>
      <c r="S148" s="230">
        <f>IF(ISNUMBER(Regressions!U158),ROUND(Regressions!U158, 1), NA())</f>
        <v>4.5999999999999996</v>
      </c>
    </row>
    <row xmlns:x14ac="http://schemas.microsoft.com/office/spreadsheetml/2009/9/ac" r="149" x14ac:dyDescent="0.2">
      <c r="A149" s="380" t="str">
        <f>IF(ISBLANK(Regressions!A159), " ", Regressions!A159)</f>
        <v>Lebanon</v>
      </c>
      <c r="B149" s="381">
        <f>IF(ISBLANK(Regressions!B159), " ", Regressions!B159)</f>
        <v>2021</v>
      </c>
      <c r="C149" s="382" t="str">
        <f>IF(ISBLANK(Regressions!C159), " ", Regressions!C159)</f>
        <v>Primary</v>
      </c>
      <c r="D149" s="383">
        <f>IF(ISBLANK(Regressions!D159), " ", Regressions!D159)</f>
        <v>710473</v>
      </c>
      <c r="E149" s="386">
        <f>IF(ISNUMBER(Regressions!E159),ROUND(Regressions!E159, 1), NA())</f>
        <v>83.4</v>
      </c>
      <c r="F149" s="384">
        <f>IF(ISNUMBER(Regressions!F159),ROUND(Regressions!F159, 1), NA())</f>
        <v>62.8</v>
      </c>
      <c r="G149" s="387">
        <f>IF(ISNUMBER(Regressions!G159),ROUND(Regressions!G159, 1), NA())</f>
        <v>59.7</v>
      </c>
      <c r="H149" s="385">
        <f>IF(ISNUMBER(Regressions!H159),ROUND(Regressions!H159, 1), NA())</f>
        <v>3.1</v>
      </c>
      <c r="I149" s="388">
        <f>IF(ISNUMBER(Regressions!I159),ROUND(Regressions!I159, 1), NA())</f>
        <v>37.200000000000003</v>
      </c>
      <c r="J149" s="386">
        <f>IF(ISNUMBER(Regressions!K159),ROUND(Regressions!K159, 1), NA())</f>
        <v>99.7</v>
      </c>
      <c r="K149" s="384">
        <f>IF(ISNUMBER(Regressions!L159),ROUND(Regressions!L159, 1), NA())</f>
        <v>99.2</v>
      </c>
      <c r="L149" s="389">
        <f>IF(ISNUMBER(Regressions!M159),ROUND(Regressions!M159, 1), NA())</f>
        <v>92</v>
      </c>
      <c r="M149" s="385">
        <f>IF(ISNUMBER(Regressions!N159),ROUND(Regressions!N159, 1), NA())</f>
        <v>7.2</v>
      </c>
      <c r="N149" s="388">
        <f>IF(ISNUMBER(Regressions!O159),ROUND(Regressions!O159, 1), NA())</f>
        <v>0.8</v>
      </c>
      <c r="O149" s="386">
        <f>IF(ISNUMBER(Regressions!Q159),ROUND(Regressions!Q159, 1), NA())</f>
        <v>98.3</v>
      </c>
      <c r="P149" s="384">
        <f>IF(ISNUMBER(Regressions!R159),ROUND(Regressions!R159, 1), NA())</f>
        <v>95.4</v>
      </c>
      <c r="Q149" s="390">
        <f>IF(ISNUMBER(Regressions!S159),ROUND(Regressions!S159, 1), NA())</f>
        <v>33.6</v>
      </c>
      <c r="R149" s="385">
        <f>IF(ISNUMBER(Regressions!T159),ROUND(Regressions!T159, 1), NA())</f>
        <v>61.8</v>
      </c>
      <c r="S149" s="388">
        <f>IF(ISNUMBER(Regressions!U159),ROUND(Regressions!U159, 1), NA())</f>
        <v>4.5999999999999996</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Lebanon</v>
      </c>
      <c r="B150" s="330">
        <f>IF(ISBLANK(Regressions!B160), " ", Regressions!B160)</f>
        <v>2022</v>
      </c>
      <c r="C150" s="335" t="str">
        <f>IF(ISBLANK(Regressions!C160), " ", Regressions!C160)</f>
        <v>Primary</v>
      </c>
      <c r="D150" s="331">
        <f>IF(ISBLANK(Regressions!D160), " ", Regressions!D160)</f>
        <v>693293</v>
      </c>
      <c r="E150" s="207" t="e">
        <f>IF(ISNUMBER(Regressions!E160),ROUND(Regressions!E160, 1), NA())</f>
        <v>#N/A</v>
      </c>
      <c r="F150" s="332" t="e">
        <f>IF(ISNUMBER(Regressions!F160),ROUND(Regressions!F160, 1), NA())</f>
        <v>#N/A</v>
      </c>
      <c r="G150" s="229" t="e">
        <f>IF(ISNUMBER(Regressions!G160),ROUND(Regressions!G160, 1), NA())</f>
        <v>#N/A</v>
      </c>
      <c r="H150" s="333" t="e">
        <f>IF(ISNUMBER(Regressions!H160),ROUND(Regressions!H160, 1), NA())</f>
        <v>#N/A</v>
      </c>
      <c r="I150" s="230" t="e">
        <f>IF(ISNUMBER(Regressions!I160),ROUND(Regressions!I160, 1), NA())</f>
        <v>#N/A</v>
      </c>
      <c r="J150" s="334">
        <f>IF(ISNUMBER(Regressions!K160),ROUND(Regressions!K160, 1), NA())</f>
        <v>99.7</v>
      </c>
      <c r="K150" s="332" t="e">
        <f>IF(ISNUMBER(Regressions!L160),ROUND(Regressions!L160, 1), NA())</f>
        <v>#N/A</v>
      </c>
      <c r="L150" s="231" t="e">
        <f>IF(ISNUMBER(Regressions!M160),ROUND(Regressions!M160, 1), NA())</f>
        <v>#N/A</v>
      </c>
      <c r="M150" s="333" t="e">
        <f>IF(ISNUMBER(Regressions!N160),ROUND(Regressions!N160, 1), NA())</f>
        <v>#N/A</v>
      </c>
      <c r="N150" s="230" t="e">
        <f>IF(ISNUMBER(Regressions!O160),ROUND(Regressions!O160, 1), NA())</f>
        <v>#N/A</v>
      </c>
      <c r="O150" s="334" t="e">
        <f>IF(ISNUMBER(Regressions!Q160),ROUND(Regressions!Q160, 1), NA())</f>
        <v>#N/A</v>
      </c>
      <c r="P150" s="332" t="e">
        <f>IF(ISNUMBER(Regressions!R160),ROUND(Regressions!R160, 1), NA())</f>
        <v>#N/A</v>
      </c>
      <c r="Q150" s="208" t="e">
        <f>IF(ISNUMBER(Regressions!S160),ROUND(Regressions!S160, 1), NA())</f>
        <v>#N/A</v>
      </c>
      <c r="R150" s="333" t="e">
        <f>IF(ISNUMBER(Regressions!T160),ROUND(Regressions!T160, 1), NA())</f>
        <v>#N/A</v>
      </c>
      <c r="S150" s="230" t="e">
        <f>IF(ISNUMBER(Regressions!U160),ROUND(Regressions!U160, 1), NA())</f>
        <v>#N/A</v>
      </c>
    </row>
    <row xmlns:x14ac="http://schemas.microsoft.com/office/spreadsheetml/2009/9/ac" r="151" x14ac:dyDescent="0.2">
      <c r="A151" s="336" t="str">
        <f>IF(ISBLANK(Regressions!A161), " ", Regressions!A161)</f>
        <v>Lebanon</v>
      </c>
      <c r="B151" s="337">
        <f>IF(ISBLANK(Regressions!B161), " ", Regressions!B161)</f>
        <v>2023</v>
      </c>
      <c r="C151" s="338" t="str">
        <f>IF(ISBLANK(Regressions!C161), " ", Regressions!C161)</f>
        <v>Primary</v>
      </c>
      <c r="D151" s="339">
        <f>IF(ISBLANK(Regressions!D161), " ", Regressions!D161)</f>
        <v>668121</v>
      </c>
      <c r="E151" s="340" t="e">
        <f>IF(ISNUMBER(Regressions!E161),ROUND(Regressions!E161, 1), NA())</f>
        <v>#N/A</v>
      </c>
      <c r="F151" s="341" t="e">
        <f>IF(ISNUMBER(Regressions!F161),ROUND(Regressions!F161, 1), NA())</f>
        <v>#N/A</v>
      </c>
      <c r="G151" s="342" t="e">
        <f>IF(ISNUMBER(Regressions!G161),ROUND(Regressions!G161, 1), NA())</f>
        <v>#N/A</v>
      </c>
      <c r="H151" s="343" t="e">
        <f>IF(ISNUMBER(Regressions!H161),ROUND(Regressions!H161, 1), NA())</f>
        <v>#N/A</v>
      </c>
      <c r="I151" s="344" t="e">
        <f>IF(ISNUMBER(Regressions!I161),ROUND(Regressions!I161, 1), NA())</f>
        <v>#N/A</v>
      </c>
      <c r="J151" s="345">
        <f>IF(ISNUMBER(Regressions!K161),ROUND(Regressions!K161, 1), NA())</f>
        <v>99.7</v>
      </c>
      <c r="K151" s="341" t="e">
        <f>IF(ISNUMBER(Regressions!L161),ROUND(Regressions!L161, 1), NA())</f>
        <v>#N/A</v>
      </c>
      <c r="L151" s="346" t="e">
        <f>IF(ISNUMBER(Regressions!M161),ROUND(Regressions!M161, 1), NA())</f>
        <v>#N/A</v>
      </c>
      <c r="M151" s="343" t="e">
        <f>IF(ISNUMBER(Regressions!N161),ROUND(Regressions!N161, 1), NA())</f>
        <v>#N/A</v>
      </c>
      <c r="N151" s="344" t="e">
        <f>IF(ISNUMBER(Regressions!O161),ROUND(Regressions!O161, 1), NA())</f>
        <v>#N/A</v>
      </c>
      <c r="O151" s="345" t="e">
        <f>IF(ISNUMBER(Regressions!Q161),ROUND(Regressions!Q161, 1), NA())</f>
        <v>#N/A</v>
      </c>
      <c r="P151" s="341" t="e">
        <f>IF(ISNUMBER(Regressions!R161),ROUND(Regressions!R161, 1), NA())</f>
        <v>#N/A</v>
      </c>
      <c r="Q151" s="347" t="e">
        <f>IF(ISNUMBER(Regressions!S161),ROUND(Regressions!S161, 1), NA())</f>
        <v>#N/A</v>
      </c>
      <c r="R151" s="343" t="e">
        <f>IF(ISNUMBER(Regressions!T161),ROUND(Regressions!T161, 1), NA())</f>
        <v>#N/A</v>
      </c>
      <c r="S151" s="344" t="e">
        <f>IF(ISNUMBER(Regressions!U161),ROUND(Regressions!U161, 1), NA())</f>
        <v>#N/A</v>
      </c>
    </row>
    <row xmlns:x14ac="http://schemas.microsoft.com/office/spreadsheetml/2009/9/ac" r="152" hidden="true" x14ac:dyDescent="0.2">
      <c r="A152" s="329" t="str">
        <f>IF(ISBLANK(Regressions!A162), " ", Regressions!A162)</f>
        <v>Lebanon</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Lebanon</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Lebanon</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Lebanon</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Lebanon</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Lebanon</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Lebanon</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Lebanon</v>
      </c>
      <c r="B159" s="330">
        <f>IF(ISBLANK(Regressions!B169), " ", Regressions!B169)</f>
        <v>2000</v>
      </c>
      <c r="C159" s="335" t="str">
        <f>IF(ISBLANK(Regressions!C169), " ", Regressions!C169)</f>
        <v>Secondary</v>
      </c>
      <c r="D159" s="331">
        <f>IF(ISBLANK(Regressions!D169), " ", Regressions!D169)</f>
        <v>511310</v>
      </c>
      <c r="E159" s="207" t="e">
        <f>IF(ISNUMBER(Regressions!E169),ROUND(Regressions!E169, 1), NA())</f>
        <v>#N/A</v>
      </c>
      <c r="F159" s="332" t="e">
        <f>IF(ISNUMBER(Regressions!F169),ROUND(Regressions!F169, 1), NA())</f>
        <v>#N/A</v>
      </c>
      <c r="G159" s="229" t="e">
        <f>IF(ISNUMBER(Regressions!G169),ROUND(Regressions!G169, 1), NA())</f>
        <v>#N/A</v>
      </c>
      <c r="H159" s="333" t="e">
        <f>IF(ISNUMBER(Regressions!H169),ROUND(Regressions!H169, 1), NA())</f>
        <v>#N/A</v>
      </c>
      <c r="I159" s="230" t="e">
        <f>IF(ISNUMBER(Regressions!I169),ROUND(Regressions!I169, 1), NA())</f>
        <v>#N/A</v>
      </c>
      <c r="J159" s="334">
        <f>IF(ISNUMBER(Regressions!K169),ROUND(Regressions!K169, 1), NA())</f>
        <v>100</v>
      </c>
      <c r="K159" s="332" t="e">
        <f>IF(ISNUMBER(Regressions!L169),ROUND(Regressions!L169, 1), NA())</f>
        <v>#N/A</v>
      </c>
      <c r="L159" s="231" t="e">
        <f>IF(ISNUMBER(Regressions!M169),ROUND(Regressions!M169, 1), NA())</f>
        <v>#N/A</v>
      </c>
      <c r="M159" s="333" t="e">
        <f>IF(ISNUMBER(Regressions!N169),ROUND(Regressions!N169, 1), NA())</f>
        <v>#N/A</v>
      </c>
      <c r="N159" s="230" t="e">
        <f>IF(ISNUMBER(Regressions!O169),ROUND(Regressions!O169, 1), NA())</f>
        <v>#N/A</v>
      </c>
      <c r="O159" s="334" t="e">
        <f>IF(ISNUMBER(Regressions!Q169),ROUND(Regressions!Q169, 1), NA())</f>
        <v>#N/A</v>
      </c>
      <c r="P159" s="332" t="e">
        <f>IF(ISNUMBER(Regressions!R169),ROUND(Regressions!R169, 1), NA())</f>
        <v>#N/A</v>
      </c>
      <c r="Q159" s="208" t="e">
        <f>IF(ISNUMBER(Regressions!S169),ROUND(Regressions!S169, 1), NA())</f>
        <v>#N/A</v>
      </c>
      <c r="R159" s="333" t="e">
        <f>IF(ISNUMBER(Regressions!T169),ROUND(Regressions!T169, 1), NA())</f>
        <v>#N/A</v>
      </c>
      <c r="S159" s="230" t="e">
        <f>IF(ISNUMBER(Regressions!U169),ROUND(Regressions!U169, 1), NA())</f>
        <v>#N/A</v>
      </c>
    </row>
    <row xmlns:x14ac="http://schemas.microsoft.com/office/spreadsheetml/2009/9/ac" r="160" x14ac:dyDescent="0.2">
      <c r="A160" s="329" t="str">
        <f>IF(ISBLANK(Regressions!A170), " ", Regressions!A170)</f>
        <v>Lebanon</v>
      </c>
      <c r="B160" s="330">
        <f>IF(ISBLANK(Regressions!B170), " ", Regressions!B170)</f>
        <v>2001</v>
      </c>
      <c r="C160" s="335" t="str">
        <f>IF(ISBLANK(Regressions!C170), " ", Regressions!C170)</f>
        <v>Secondary</v>
      </c>
      <c r="D160" s="331">
        <f>IF(ISBLANK(Regressions!D170), " ", Regressions!D170)</f>
        <v>526491</v>
      </c>
      <c r="E160" s="207" t="e">
        <f>IF(ISNUMBER(Regressions!E170),ROUND(Regressions!E170, 1), NA())</f>
        <v>#N/A</v>
      </c>
      <c r="F160" s="332" t="e">
        <f>IF(ISNUMBER(Regressions!F170),ROUND(Regressions!F170, 1), NA())</f>
        <v>#N/A</v>
      </c>
      <c r="G160" s="229" t="e">
        <f>IF(ISNUMBER(Regressions!G170),ROUND(Regressions!G170, 1), NA())</f>
        <v>#N/A</v>
      </c>
      <c r="H160" s="333" t="e">
        <f>IF(ISNUMBER(Regressions!H170),ROUND(Regressions!H170, 1), NA())</f>
        <v>#N/A</v>
      </c>
      <c r="I160" s="230" t="e">
        <f>IF(ISNUMBER(Regressions!I170),ROUND(Regressions!I170, 1), NA())</f>
        <v>#N/A</v>
      </c>
      <c r="J160" s="334">
        <f>IF(ISNUMBER(Regressions!K170),ROUND(Regressions!K170, 1), NA())</f>
        <v>100</v>
      </c>
      <c r="K160" s="332" t="e">
        <f>IF(ISNUMBER(Regressions!L170),ROUND(Regressions!L170, 1), NA())</f>
        <v>#N/A</v>
      </c>
      <c r="L160" s="231" t="e">
        <f>IF(ISNUMBER(Regressions!M170),ROUND(Regressions!M170, 1), NA())</f>
        <v>#N/A</v>
      </c>
      <c r="M160" s="333" t="e">
        <f>IF(ISNUMBER(Regressions!N170),ROUND(Regressions!N170, 1), NA())</f>
        <v>#N/A</v>
      </c>
      <c r="N160" s="230" t="e">
        <f>IF(ISNUMBER(Regressions!O170),ROUND(Regressions!O170, 1), NA())</f>
        <v>#N/A</v>
      </c>
      <c r="O160" s="334" t="e">
        <f>IF(ISNUMBER(Regressions!Q170),ROUND(Regressions!Q170, 1), NA())</f>
        <v>#N/A</v>
      </c>
      <c r="P160" s="332" t="e">
        <f>IF(ISNUMBER(Regressions!R170),ROUND(Regressions!R170, 1), NA())</f>
        <v>#N/A</v>
      </c>
      <c r="Q160" s="208" t="e">
        <f>IF(ISNUMBER(Regressions!S170),ROUND(Regressions!S170, 1), NA())</f>
        <v>#N/A</v>
      </c>
      <c r="R160" s="333" t="e">
        <f>IF(ISNUMBER(Regressions!T170),ROUND(Regressions!T170, 1), NA())</f>
        <v>#N/A</v>
      </c>
      <c r="S160" s="230" t="e">
        <f>IF(ISNUMBER(Regressions!U170),ROUND(Regressions!U170, 1), NA())</f>
        <v>#N/A</v>
      </c>
    </row>
    <row xmlns:x14ac="http://schemas.microsoft.com/office/spreadsheetml/2009/9/ac" r="161" x14ac:dyDescent="0.2">
      <c r="A161" s="329" t="str">
        <f>IF(ISBLANK(Regressions!A171), " ", Regressions!A171)</f>
        <v>Lebanon</v>
      </c>
      <c r="B161" s="330">
        <f>IF(ISBLANK(Regressions!B171), " ", Regressions!B171)</f>
        <v>2002</v>
      </c>
      <c r="C161" s="335" t="str">
        <f>IF(ISBLANK(Regressions!C171), " ", Regressions!C171)</f>
        <v>Secondary</v>
      </c>
      <c r="D161" s="331">
        <f>IF(ISBLANK(Regressions!D171), " ", Regressions!D171)</f>
        <v>546548</v>
      </c>
      <c r="E161" s="207" t="e">
        <f>IF(ISNUMBER(Regressions!E171),ROUND(Regressions!E171, 1), NA())</f>
        <v>#N/A</v>
      </c>
      <c r="F161" s="332" t="e">
        <f>IF(ISNUMBER(Regressions!F171),ROUND(Regressions!F171, 1), NA())</f>
        <v>#N/A</v>
      </c>
      <c r="G161" s="229" t="e">
        <f>IF(ISNUMBER(Regressions!G171),ROUND(Regressions!G171, 1), NA())</f>
        <v>#N/A</v>
      </c>
      <c r="H161" s="333" t="e">
        <f>IF(ISNUMBER(Regressions!H171),ROUND(Regressions!H171, 1), NA())</f>
        <v>#N/A</v>
      </c>
      <c r="I161" s="230" t="e">
        <f>IF(ISNUMBER(Regressions!I171),ROUND(Regressions!I171, 1), NA())</f>
        <v>#N/A</v>
      </c>
      <c r="J161" s="334">
        <f>IF(ISNUMBER(Regressions!K171),ROUND(Regressions!K171, 1), NA())</f>
        <v>100</v>
      </c>
      <c r="K161" s="332" t="e">
        <f>IF(ISNUMBER(Regressions!L171),ROUND(Regressions!L171, 1), NA())</f>
        <v>#N/A</v>
      </c>
      <c r="L161" s="231" t="e">
        <f>IF(ISNUMBER(Regressions!M171),ROUND(Regressions!M171, 1), NA())</f>
        <v>#N/A</v>
      </c>
      <c r="M161" s="333" t="e">
        <f>IF(ISNUMBER(Regressions!N171),ROUND(Regressions!N171, 1), NA())</f>
        <v>#N/A</v>
      </c>
      <c r="N161" s="230" t="e">
        <f>IF(ISNUMBER(Regressions!O171),ROUND(Regressions!O171, 1), NA())</f>
        <v>#N/A</v>
      </c>
      <c r="O161" s="334" t="e">
        <f>IF(ISNUMBER(Regressions!Q171),ROUND(Regressions!Q171, 1), NA())</f>
        <v>#N/A</v>
      </c>
      <c r="P161" s="332" t="e">
        <f>IF(ISNUMBER(Regressions!R171),ROUND(Regressions!R171, 1), NA())</f>
        <v>#N/A</v>
      </c>
      <c r="Q161" s="208" t="e">
        <f>IF(ISNUMBER(Regressions!S171),ROUND(Regressions!S171, 1), NA())</f>
        <v>#N/A</v>
      </c>
      <c r="R161" s="333" t="e">
        <f>IF(ISNUMBER(Regressions!T171),ROUND(Regressions!T171, 1), NA())</f>
        <v>#N/A</v>
      </c>
      <c r="S161" s="230" t="e">
        <f>IF(ISNUMBER(Regressions!U171),ROUND(Regressions!U171, 1), NA())</f>
        <v>#N/A</v>
      </c>
    </row>
    <row xmlns:x14ac="http://schemas.microsoft.com/office/spreadsheetml/2009/9/ac" r="162" x14ac:dyDescent="0.2">
      <c r="A162" s="329" t="str">
        <f>IF(ISBLANK(Regressions!A172), " ", Regressions!A172)</f>
        <v>Lebanon</v>
      </c>
      <c r="B162" s="330">
        <f>IF(ISBLANK(Regressions!B172), " ", Regressions!B172)</f>
        <v>2003</v>
      </c>
      <c r="C162" s="335" t="str">
        <f>IF(ISBLANK(Regressions!C172), " ", Regressions!C172)</f>
        <v>Secondary</v>
      </c>
      <c r="D162" s="331">
        <f>IF(ISBLANK(Regressions!D172), " ", Regressions!D172)</f>
        <v>589546</v>
      </c>
      <c r="E162" s="207" t="e">
        <f>IF(ISNUMBER(Regressions!E172),ROUND(Regressions!E172, 1), NA())</f>
        <v>#N/A</v>
      </c>
      <c r="F162" s="332" t="e">
        <f>IF(ISNUMBER(Regressions!F172),ROUND(Regressions!F172, 1), NA())</f>
        <v>#N/A</v>
      </c>
      <c r="G162" s="229" t="e">
        <f>IF(ISNUMBER(Regressions!G172),ROUND(Regressions!G172, 1), NA())</f>
        <v>#N/A</v>
      </c>
      <c r="H162" s="333" t="e">
        <f>IF(ISNUMBER(Regressions!H172),ROUND(Regressions!H172, 1), NA())</f>
        <v>#N/A</v>
      </c>
      <c r="I162" s="230" t="e">
        <f>IF(ISNUMBER(Regressions!I172),ROUND(Regressions!I172, 1), NA())</f>
        <v>#N/A</v>
      </c>
      <c r="J162" s="334">
        <f>IF(ISNUMBER(Regressions!K172),ROUND(Regressions!K172, 1), NA())</f>
        <v>100</v>
      </c>
      <c r="K162" s="332" t="e">
        <f>IF(ISNUMBER(Regressions!L172),ROUND(Regressions!L172, 1), NA())</f>
        <v>#N/A</v>
      </c>
      <c r="L162" s="231" t="e">
        <f>IF(ISNUMBER(Regressions!M172),ROUND(Regressions!M172, 1), NA())</f>
        <v>#N/A</v>
      </c>
      <c r="M162" s="333" t="e">
        <f>IF(ISNUMBER(Regressions!N172),ROUND(Regressions!N172, 1), NA())</f>
        <v>#N/A</v>
      </c>
      <c r="N162" s="230" t="e">
        <f>IF(ISNUMBER(Regressions!O172),ROUND(Regressions!O172, 1), NA())</f>
        <v>#N/A</v>
      </c>
      <c r="O162" s="334" t="e">
        <f>IF(ISNUMBER(Regressions!Q172),ROUND(Regressions!Q172, 1), NA())</f>
        <v>#N/A</v>
      </c>
      <c r="P162" s="332" t="e">
        <f>IF(ISNUMBER(Regressions!R172),ROUND(Regressions!R172, 1), NA())</f>
        <v>#N/A</v>
      </c>
      <c r="Q162" s="208" t="e">
        <f>IF(ISNUMBER(Regressions!S172),ROUND(Regressions!S172, 1), NA())</f>
        <v>#N/A</v>
      </c>
      <c r="R162" s="333" t="e">
        <f>IF(ISNUMBER(Regressions!T172),ROUND(Regressions!T172, 1), NA())</f>
        <v>#N/A</v>
      </c>
      <c r="S162" s="230" t="e">
        <f>IF(ISNUMBER(Regressions!U172),ROUND(Regressions!U172, 1), NA())</f>
        <v>#N/A</v>
      </c>
    </row>
    <row xmlns:x14ac="http://schemas.microsoft.com/office/spreadsheetml/2009/9/ac" r="163" x14ac:dyDescent="0.2">
      <c r="A163" s="329" t="str">
        <f>IF(ISBLANK(Regressions!A173), " ", Regressions!A173)</f>
        <v>Lebanon</v>
      </c>
      <c r="B163" s="330">
        <f>IF(ISBLANK(Regressions!B173), " ", Regressions!B173)</f>
        <v>2004</v>
      </c>
      <c r="C163" s="335" t="str">
        <f>IF(ISBLANK(Regressions!C173), " ", Regressions!C173)</f>
        <v>Secondary</v>
      </c>
      <c r="D163" s="331">
        <f>IF(ISBLANK(Regressions!D173), " ", Regressions!D173)</f>
        <v>605796</v>
      </c>
      <c r="E163" s="207" t="e">
        <f>IF(ISNUMBER(Regressions!E173),ROUND(Regressions!E173, 1), NA())</f>
        <v>#N/A</v>
      </c>
      <c r="F163" s="332" t="e">
        <f>IF(ISNUMBER(Regressions!F173),ROUND(Regressions!F173, 1), NA())</f>
        <v>#N/A</v>
      </c>
      <c r="G163" s="229" t="e">
        <f>IF(ISNUMBER(Regressions!G173),ROUND(Regressions!G173, 1), NA())</f>
        <v>#N/A</v>
      </c>
      <c r="H163" s="333" t="e">
        <f>IF(ISNUMBER(Regressions!H173),ROUND(Regressions!H173, 1), NA())</f>
        <v>#N/A</v>
      </c>
      <c r="I163" s="230" t="e">
        <f>IF(ISNUMBER(Regressions!I173),ROUND(Regressions!I173, 1), NA())</f>
        <v>#N/A</v>
      </c>
      <c r="J163" s="334">
        <f>IF(ISNUMBER(Regressions!K173),ROUND(Regressions!K173, 1), NA())</f>
        <v>100</v>
      </c>
      <c r="K163" s="332" t="e">
        <f>IF(ISNUMBER(Regressions!L173),ROUND(Regressions!L173, 1), NA())</f>
        <v>#N/A</v>
      </c>
      <c r="L163" s="231" t="e">
        <f>IF(ISNUMBER(Regressions!M173),ROUND(Regressions!M173, 1), NA())</f>
        <v>#N/A</v>
      </c>
      <c r="M163" s="333" t="e">
        <f>IF(ISNUMBER(Regressions!N173),ROUND(Regressions!N173, 1), NA())</f>
        <v>#N/A</v>
      </c>
      <c r="N163" s="230" t="e">
        <f>IF(ISNUMBER(Regressions!O173),ROUND(Regressions!O173, 1), NA())</f>
        <v>#N/A</v>
      </c>
      <c r="O163" s="334" t="e">
        <f>IF(ISNUMBER(Regressions!Q173),ROUND(Regressions!Q173, 1), NA())</f>
        <v>#N/A</v>
      </c>
      <c r="P163" s="332" t="e">
        <f>IF(ISNUMBER(Regressions!R173),ROUND(Regressions!R173, 1), NA())</f>
        <v>#N/A</v>
      </c>
      <c r="Q163" s="208" t="e">
        <f>IF(ISNUMBER(Regressions!S173),ROUND(Regressions!S173, 1), NA())</f>
        <v>#N/A</v>
      </c>
      <c r="R163" s="333" t="e">
        <f>IF(ISNUMBER(Regressions!T173),ROUND(Regressions!T173, 1), NA())</f>
        <v>#N/A</v>
      </c>
      <c r="S163" s="230" t="e">
        <f>IF(ISNUMBER(Regressions!U173),ROUND(Regressions!U173, 1), NA())</f>
        <v>#N/A</v>
      </c>
    </row>
    <row xmlns:x14ac="http://schemas.microsoft.com/office/spreadsheetml/2009/9/ac" r="164" x14ac:dyDescent="0.2">
      <c r="A164" s="329" t="str">
        <f>IF(ISBLANK(Regressions!A174), " ", Regressions!A174)</f>
        <v>Lebanon</v>
      </c>
      <c r="B164" s="330">
        <f>IF(ISBLANK(Regressions!B174), " ", Regressions!B174)</f>
        <v>2005</v>
      </c>
      <c r="C164" s="335" t="str">
        <f>IF(ISBLANK(Regressions!C174), " ", Regressions!C174)</f>
        <v>Secondary</v>
      </c>
      <c r="D164" s="331">
        <f>IF(ISBLANK(Regressions!D174), " ", Regressions!D174)</f>
        <v>617681</v>
      </c>
      <c r="E164" s="207" t="e">
        <f>IF(ISNUMBER(Regressions!E174),ROUND(Regressions!E174, 1), NA())</f>
        <v>#N/A</v>
      </c>
      <c r="F164" s="332" t="e">
        <f>IF(ISNUMBER(Regressions!F174),ROUND(Regressions!F174, 1), NA())</f>
        <v>#N/A</v>
      </c>
      <c r="G164" s="229" t="e">
        <f>IF(ISNUMBER(Regressions!G174),ROUND(Regressions!G174, 1), NA())</f>
        <v>#N/A</v>
      </c>
      <c r="H164" s="333" t="e">
        <f>IF(ISNUMBER(Regressions!H174),ROUND(Regressions!H174, 1), NA())</f>
        <v>#N/A</v>
      </c>
      <c r="I164" s="230" t="e">
        <f>IF(ISNUMBER(Regressions!I174),ROUND(Regressions!I174, 1), NA())</f>
        <v>#N/A</v>
      </c>
      <c r="J164" s="334">
        <f>IF(ISNUMBER(Regressions!K174),ROUND(Regressions!K174, 1), NA())</f>
        <v>100</v>
      </c>
      <c r="K164" s="332" t="e">
        <f>IF(ISNUMBER(Regressions!L174),ROUND(Regressions!L174, 1), NA())</f>
        <v>#N/A</v>
      </c>
      <c r="L164" s="231" t="e">
        <f>IF(ISNUMBER(Regressions!M174),ROUND(Regressions!M174, 1), NA())</f>
        <v>#N/A</v>
      </c>
      <c r="M164" s="333" t="e">
        <f>IF(ISNUMBER(Regressions!N174),ROUND(Regressions!N174, 1), NA())</f>
        <v>#N/A</v>
      </c>
      <c r="N164" s="230" t="e">
        <f>IF(ISNUMBER(Regressions!O174),ROUND(Regressions!O174, 1), NA())</f>
        <v>#N/A</v>
      </c>
      <c r="O164" s="334" t="e">
        <f>IF(ISNUMBER(Regressions!Q174),ROUND(Regressions!Q174, 1), NA())</f>
        <v>#N/A</v>
      </c>
      <c r="P164" s="332" t="e">
        <f>IF(ISNUMBER(Regressions!R174),ROUND(Regressions!R174, 1), NA())</f>
        <v>#N/A</v>
      </c>
      <c r="Q164" s="208" t="e">
        <f>IF(ISNUMBER(Regressions!S174),ROUND(Regressions!S174, 1), NA())</f>
        <v>#N/A</v>
      </c>
      <c r="R164" s="333" t="e">
        <f>IF(ISNUMBER(Regressions!T174),ROUND(Regressions!T174, 1), NA())</f>
        <v>#N/A</v>
      </c>
      <c r="S164" s="230" t="e">
        <f>IF(ISNUMBER(Regressions!U174),ROUND(Regressions!U174, 1), NA())</f>
        <v>#N/A</v>
      </c>
    </row>
    <row xmlns:x14ac="http://schemas.microsoft.com/office/spreadsheetml/2009/9/ac" r="165" x14ac:dyDescent="0.2">
      <c r="A165" s="329" t="str">
        <f>IF(ISBLANK(Regressions!A175), " ", Regressions!A175)</f>
        <v>Lebanon</v>
      </c>
      <c r="B165" s="330">
        <f>IF(ISBLANK(Regressions!B175), " ", Regressions!B175)</f>
        <v>2006</v>
      </c>
      <c r="C165" s="335" t="str">
        <f>IF(ISBLANK(Regressions!C175), " ", Regressions!C175)</f>
        <v>Secondary</v>
      </c>
      <c r="D165" s="331">
        <f>IF(ISBLANK(Regressions!D175), " ", Regressions!D175)</f>
        <v>622497</v>
      </c>
      <c r="E165" s="207" t="e">
        <f>IF(ISNUMBER(Regressions!E175),ROUND(Regressions!E175, 1), NA())</f>
        <v>#N/A</v>
      </c>
      <c r="F165" s="332" t="e">
        <f>IF(ISNUMBER(Regressions!F175),ROUND(Regressions!F175, 1), NA())</f>
        <v>#N/A</v>
      </c>
      <c r="G165" s="229" t="e">
        <f>IF(ISNUMBER(Regressions!G175),ROUND(Regressions!G175, 1), NA())</f>
        <v>#N/A</v>
      </c>
      <c r="H165" s="333" t="e">
        <f>IF(ISNUMBER(Regressions!H175),ROUND(Regressions!H175, 1), NA())</f>
        <v>#N/A</v>
      </c>
      <c r="I165" s="230" t="e">
        <f>IF(ISNUMBER(Regressions!I175),ROUND(Regressions!I175, 1), NA())</f>
        <v>#N/A</v>
      </c>
      <c r="J165" s="334">
        <f>IF(ISNUMBER(Regressions!K175),ROUND(Regressions!K175, 1), NA())</f>
        <v>100</v>
      </c>
      <c r="K165" s="332" t="e">
        <f>IF(ISNUMBER(Regressions!L175),ROUND(Regressions!L175, 1), NA())</f>
        <v>#N/A</v>
      </c>
      <c r="L165" s="231" t="e">
        <f>IF(ISNUMBER(Regressions!M175),ROUND(Regressions!M175, 1), NA())</f>
        <v>#N/A</v>
      </c>
      <c r="M165" s="333" t="e">
        <f>IF(ISNUMBER(Regressions!N175),ROUND(Regressions!N175, 1), NA())</f>
        <v>#N/A</v>
      </c>
      <c r="N165" s="230" t="e">
        <f>IF(ISNUMBER(Regressions!O175),ROUND(Regressions!O175, 1), NA())</f>
        <v>#N/A</v>
      </c>
      <c r="O165" s="334" t="e">
        <f>IF(ISNUMBER(Regressions!Q175),ROUND(Regressions!Q175, 1), NA())</f>
        <v>#N/A</v>
      </c>
      <c r="P165" s="332" t="e">
        <f>IF(ISNUMBER(Regressions!R175),ROUND(Regressions!R175, 1), NA())</f>
        <v>#N/A</v>
      </c>
      <c r="Q165" s="208" t="e">
        <f>IF(ISNUMBER(Regressions!S175),ROUND(Regressions!S175, 1), NA())</f>
        <v>#N/A</v>
      </c>
      <c r="R165" s="333" t="e">
        <f>IF(ISNUMBER(Regressions!T175),ROUND(Regressions!T175, 1), NA())</f>
        <v>#N/A</v>
      </c>
      <c r="S165" s="230" t="e">
        <f>IF(ISNUMBER(Regressions!U175),ROUND(Regressions!U175, 1), NA())</f>
        <v>#N/A</v>
      </c>
    </row>
    <row xmlns:x14ac="http://schemas.microsoft.com/office/spreadsheetml/2009/9/ac" r="166" x14ac:dyDescent="0.2">
      <c r="A166" s="329" t="str">
        <f>IF(ISBLANK(Regressions!A176), " ", Regressions!A176)</f>
        <v>Lebanon</v>
      </c>
      <c r="B166" s="330">
        <f>IF(ISBLANK(Regressions!B176), " ", Regressions!B176)</f>
        <v>2007</v>
      </c>
      <c r="C166" s="335" t="str">
        <f>IF(ISBLANK(Regressions!C176), " ", Regressions!C176)</f>
        <v>Secondary</v>
      </c>
      <c r="D166" s="331">
        <f>IF(ISBLANK(Regressions!D176), " ", Regressions!D176)</f>
        <v>618561</v>
      </c>
      <c r="E166" s="207" t="e">
        <f>IF(ISNUMBER(Regressions!E176),ROUND(Regressions!E176, 1), NA())</f>
        <v>#N/A</v>
      </c>
      <c r="F166" s="332" t="e">
        <f>IF(ISNUMBER(Regressions!F176),ROUND(Regressions!F176, 1), NA())</f>
        <v>#N/A</v>
      </c>
      <c r="G166" s="229" t="e">
        <f>IF(ISNUMBER(Regressions!G176),ROUND(Regressions!G176, 1), NA())</f>
        <v>#N/A</v>
      </c>
      <c r="H166" s="333" t="e">
        <f>IF(ISNUMBER(Regressions!H176),ROUND(Regressions!H176, 1), NA())</f>
        <v>#N/A</v>
      </c>
      <c r="I166" s="230" t="e">
        <f>IF(ISNUMBER(Regressions!I176),ROUND(Regressions!I176, 1), NA())</f>
        <v>#N/A</v>
      </c>
      <c r="J166" s="334">
        <f>IF(ISNUMBER(Regressions!K176),ROUND(Regressions!K176, 1), NA())</f>
        <v>100</v>
      </c>
      <c r="K166" s="332" t="e">
        <f>IF(ISNUMBER(Regressions!L176),ROUND(Regressions!L176, 1), NA())</f>
        <v>#N/A</v>
      </c>
      <c r="L166" s="231" t="e">
        <f>IF(ISNUMBER(Regressions!M176),ROUND(Regressions!M176, 1), NA())</f>
        <v>#N/A</v>
      </c>
      <c r="M166" s="333" t="e">
        <f>IF(ISNUMBER(Regressions!N176),ROUND(Regressions!N176, 1), NA())</f>
        <v>#N/A</v>
      </c>
      <c r="N166" s="230" t="e">
        <f>IF(ISNUMBER(Regressions!O176),ROUND(Regressions!O176, 1), NA())</f>
        <v>#N/A</v>
      </c>
      <c r="O166" s="334" t="e">
        <f>IF(ISNUMBER(Regressions!Q176),ROUND(Regressions!Q176, 1), NA())</f>
        <v>#N/A</v>
      </c>
      <c r="P166" s="332" t="e">
        <f>IF(ISNUMBER(Regressions!R176),ROUND(Regressions!R176, 1), NA())</f>
        <v>#N/A</v>
      </c>
      <c r="Q166" s="208" t="e">
        <f>IF(ISNUMBER(Regressions!S176),ROUND(Regressions!S176, 1), NA())</f>
        <v>#N/A</v>
      </c>
      <c r="R166" s="333" t="e">
        <f>IF(ISNUMBER(Regressions!T176),ROUND(Regressions!T176, 1), NA())</f>
        <v>#N/A</v>
      </c>
      <c r="S166" s="230" t="e">
        <f>IF(ISNUMBER(Regressions!U176),ROUND(Regressions!U176, 1), NA())</f>
        <v>#N/A</v>
      </c>
    </row>
    <row xmlns:x14ac="http://schemas.microsoft.com/office/spreadsheetml/2009/9/ac" r="167" x14ac:dyDescent="0.2">
      <c r="A167" s="329" t="str">
        <f>IF(ISBLANK(Regressions!A177), " ", Regressions!A177)</f>
        <v>Lebanon</v>
      </c>
      <c r="B167" s="330">
        <f>IF(ISBLANK(Regressions!B177), " ", Regressions!B177)</f>
        <v>2008</v>
      </c>
      <c r="C167" s="335" t="str">
        <f>IF(ISBLANK(Regressions!C177), " ", Regressions!C177)</f>
        <v>Secondary</v>
      </c>
      <c r="D167" s="331">
        <f>IF(ISBLANK(Regressions!D177), " ", Regressions!D177)</f>
        <v>610277</v>
      </c>
      <c r="E167" s="207" t="e">
        <f>IF(ISNUMBER(Regressions!E177),ROUND(Regressions!E177, 1), NA())</f>
        <v>#N/A</v>
      </c>
      <c r="F167" s="332" t="e">
        <f>IF(ISNUMBER(Regressions!F177),ROUND(Regressions!F177, 1), NA())</f>
        <v>#N/A</v>
      </c>
      <c r="G167" s="229" t="e">
        <f>IF(ISNUMBER(Regressions!G177),ROUND(Regressions!G177, 1), NA())</f>
        <v>#N/A</v>
      </c>
      <c r="H167" s="333" t="e">
        <f>IF(ISNUMBER(Regressions!H177),ROUND(Regressions!H177, 1), NA())</f>
        <v>#N/A</v>
      </c>
      <c r="I167" s="230" t="e">
        <f>IF(ISNUMBER(Regressions!I177),ROUND(Regressions!I177, 1), NA())</f>
        <v>#N/A</v>
      </c>
      <c r="J167" s="334">
        <f>IF(ISNUMBER(Regressions!K177),ROUND(Regressions!K177, 1), NA())</f>
        <v>100</v>
      </c>
      <c r="K167" s="332" t="e">
        <f>IF(ISNUMBER(Regressions!L177),ROUND(Regressions!L177, 1), NA())</f>
        <v>#N/A</v>
      </c>
      <c r="L167" s="231" t="e">
        <f>IF(ISNUMBER(Regressions!M177),ROUND(Regressions!M177, 1), NA())</f>
        <v>#N/A</v>
      </c>
      <c r="M167" s="333" t="e">
        <f>IF(ISNUMBER(Regressions!N177),ROUND(Regressions!N177, 1), NA())</f>
        <v>#N/A</v>
      </c>
      <c r="N167" s="230" t="e">
        <f>IF(ISNUMBER(Regressions!O177),ROUND(Regressions!O177, 1), NA())</f>
        <v>#N/A</v>
      </c>
      <c r="O167" s="334" t="e">
        <f>IF(ISNUMBER(Regressions!Q177),ROUND(Regressions!Q177, 1), NA())</f>
        <v>#N/A</v>
      </c>
      <c r="P167" s="332" t="e">
        <f>IF(ISNUMBER(Regressions!R177),ROUND(Regressions!R177, 1), NA())</f>
        <v>#N/A</v>
      </c>
      <c r="Q167" s="208" t="e">
        <f>IF(ISNUMBER(Regressions!S177),ROUND(Regressions!S177, 1), NA())</f>
        <v>#N/A</v>
      </c>
      <c r="R167" s="333" t="e">
        <f>IF(ISNUMBER(Regressions!T177),ROUND(Regressions!T177, 1), NA())</f>
        <v>#N/A</v>
      </c>
      <c r="S167" s="230" t="e">
        <f>IF(ISNUMBER(Regressions!U177),ROUND(Regressions!U177, 1), NA())</f>
        <v>#N/A</v>
      </c>
    </row>
    <row xmlns:x14ac="http://schemas.microsoft.com/office/spreadsheetml/2009/9/ac" r="168" x14ac:dyDescent="0.2">
      <c r="A168" s="329" t="str">
        <f>IF(ISBLANK(Regressions!A178), " ", Regressions!A178)</f>
        <v>Lebanon</v>
      </c>
      <c r="B168" s="330">
        <f>IF(ISBLANK(Regressions!B178), " ", Regressions!B178)</f>
        <v>2009</v>
      </c>
      <c r="C168" s="335" t="str">
        <f>IF(ISBLANK(Regressions!C178), " ", Regressions!C178)</f>
        <v>Secondary</v>
      </c>
      <c r="D168" s="331">
        <f>IF(ISBLANK(Regressions!D178), " ", Regressions!D178)</f>
        <v>636911</v>
      </c>
      <c r="E168" s="207" t="e">
        <f>IF(ISNUMBER(Regressions!E178),ROUND(Regressions!E178, 1), NA())</f>
        <v>#N/A</v>
      </c>
      <c r="F168" s="332" t="e">
        <f>IF(ISNUMBER(Regressions!F178),ROUND(Regressions!F178, 1), NA())</f>
        <v>#N/A</v>
      </c>
      <c r="G168" s="229" t="e">
        <f>IF(ISNUMBER(Regressions!G178),ROUND(Regressions!G178, 1), NA())</f>
        <v>#N/A</v>
      </c>
      <c r="H168" s="333" t="e">
        <f>IF(ISNUMBER(Regressions!H178),ROUND(Regressions!H178, 1), NA())</f>
        <v>#N/A</v>
      </c>
      <c r="I168" s="230" t="e">
        <f>IF(ISNUMBER(Regressions!I178),ROUND(Regressions!I178, 1), NA())</f>
        <v>#N/A</v>
      </c>
      <c r="J168" s="334">
        <f>IF(ISNUMBER(Regressions!K178),ROUND(Regressions!K178, 1), NA())</f>
        <v>100</v>
      </c>
      <c r="K168" s="332" t="e">
        <f>IF(ISNUMBER(Regressions!L178),ROUND(Regressions!L178, 1), NA())</f>
        <v>#N/A</v>
      </c>
      <c r="L168" s="231" t="e">
        <f>IF(ISNUMBER(Regressions!M178),ROUND(Regressions!M178, 1), NA())</f>
        <v>#N/A</v>
      </c>
      <c r="M168" s="333" t="e">
        <f>IF(ISNUMBER(Regressions!N178),ROUND(Regressions!N178, 1), NA())</f>
        <v>#N/A</v>
      </c>
      <c r="N168" s="230" t="e">
        <f>IF(ISNUMBER(Regressions!O178),ROUND(Regressions!O178, 1), NA())</f>
        <v>#N/A</v>
      </c>
      <c r="O168" s="334" t="e">
        <f>IF(ISNUMBER(Regressions!Q178),ROUND(Regressions!Q178, 1), NA())</f>
        <v>#N/A</v>
      </c>
      <c r="P168" s="332" t="e">
        <f>IF(ISNUMBER(Regressions!R178),ROUND(Regressions!R178, 1), NA())</f>
        <v>#N/A</v>
      </c>
      <c r="Q168" s="208" t="e">
        <f>IF(ISNUMBER(Regressions!S178),ROUND(Regressions!S178, 1), NA())</f>
        <v>#N/A</v>
      </c>
      <c r="R168" s="333" t="e">
        <f>IF(ISNUMBER(Regressions!T178),ROUND(Regressions!T178, 1), NA())</f>
        <v>#N/A</v>
      </c>
      <c r="S168" s="230" t="e">
        <f>IF(ISNUMBER(Regressions!U178),ROUND(Regressions!U178, 1), NA())</f>
        <v>#N/A</v>
      </c>
    </row>
    <row xmlns:x14ac="http://schemas.microsoft.com/office/spreadsheetml/2009/9/ac" r="169" x14ac:dyDescent="0.2">
      <c r="A169" s="329" t="str">
        <f>IF(ISBLANK(Regressions!A179), " ", Regressions!A179)</f>
        <v>Lebanon</v>
      </c>
      <c r="B169" s="330">
        <f>IF(ISBLANK(Regressions!B179), " ", Regressions!B179)</f>
        <v>2010</v>
      </c>
      <c r="C169" s="335" t="str">
        <f>IF(ISBLANK(Regressions!C179), " ", Regressions!C179)</f>
        <v>Secondary</v>
      </c>
      <c r="D169" s="331">
        <f>IF(ISBLANK(Regressions!D179), " ", Regressions!D179)</f>
        <v>646631</v>
      </c>
      <c r="E169" s="207" t="e">
        <f>IF(ISNUMBER(Regressions!E179),ROUND(Regressions!E179, 1), NA())</f>
        <v>#N/A</v>
      </c>
      <c r="F169" s="332" t="e">
        <f>IF(ISNUMBER(Regressions!F179),ROUND(Regressions!F179, 1), NA())</f>
        <v>#N/A</v>
      </c>
      <c r="G169" s="229" t="e">
        <f>IF(ISNUMBER(Regressions!G179),ROUND(Regressions!G179, 1), NA())</f>
        <v>#N/A</v>
      </c>
      <c r="H169" s="333" t="e">
        <f>IF(ISNUMBER(Regressions!H179),ROUND(Regressions!H179, 1), NA())</f>
        <v>#N/A</v>
      </c>
      <c r="I169" s="230" t="e">
        <f>IF(ISNUMBER(Regressions!I179),ROUND(Regressions!I179, 1), NA())</f>
        <v>#N/A</v>
      </c>
      <c r="J169" s="334">
        <f>IF(ISNUMBER(Regressions!K179),ROUND(Regressions!K179, 1), NA())</f>
        <v>100</v>
      </c>
      <c r="K169" s="332" t="e">
        <f>IF(ISNUMBER(Regressions!L179),ROUND(Regressions!L179, 1), NA())</f>
        <v>#N/A</v>
      </c>
      <c r="L169" s="231" t="e">
        <f>IF(ISNUMBER(Regressions!M179),ROUND(Regressions!M179, 1), NA())</f>
        <v>#N/A</v>
      </c>
      <c r="M169" s="333" t="e">
        <f>IF(ISNUMBER(Regressions!N179),ROUND(Regressions!N179, 1), NA())</f>
        <v>#N/A</v>
      </c>
      <c r="N169" s="230" t="e">
        <f>IF(ISNUMBER(Regressions!O179),ROUND(Regressions!O179, 1), NA())</f>
        <v>#N/A</v>
      </c>
      <c r="O169" s="334" t="e">
        <f>IF(ISNUMBER(Regressions!Q179),ROUND(Regressions!Q179, 1), NA())</f>
        <v>#N/A</v>
      </c>
      <c r="P169" s="332" t="e">
        <f>IF(ISNUMBER(Regressions!R179),ROUND(Regressions!R179, 1), NA())</f>
        <v>#N/A</v>
      </c>
      <c r="Q169" s="208" t="e">
        <f>IF(ISNUMBER(Regressions!S179),ROUND(Regressions!S179, 1), NA())</f>
        <v>#N/A</v>
      </c>
      <c r="R169" s="333" t="e">
        <f>IF(ISNUMBER(Regressions!T179),ROUND(Regressions!T179, 1), NA())</f>
        <v>#N/A</v>
      </c>
      <c r="S169" s="230" t="e">
        <f>IF(ISNUMBER(Regressions!U179),ROUND(Regressions!U179, 1), NA())</f>
        <v>#N/A</v>
      </c>
    </row>
    <row xmlns:x14ac="http://schemas.microsoft.com/office/spreadsheetml/2009/9/ac" r="170" x14ac:dyDescent="0.2">
      <c r="A170" s="329" t="str">
        <f>IF(ISBLANK(Regressions!A180), " ", Regressions!A180)</f>
        <v>Lebanon</v>
      </c>
      <c r="B170" s="330">
        <f>IF(ISBLANK(Regressions!B180), " ", Regressions!B180)</f>
        <v>2011</v>
      </c>
      <c r="C170" s="335" t="str">
        <f>IF(ISBLANK(Regressions!C180), " ", Regressions!C180)</f>
        <v>Secondary</v>
      </c>
      <c r="D170" s="331">
        <f>IF(ISBLANK(Regressions!D180), " ", Regressions!D180)</f>
        <v>669955</v>
      </c>
      <c r="E170" s="207" t="e">
        <f>IF(ISNUMBER(Regressions!E180),ROUND(Regressions!E180, 1), NA())</f>
        <v>#N/A</v>
      </c>
      <c r="F170" s="332" t="e">
        <f>IF(ISNUMBER(Regressions!F180),ROUND(Regressions!F180, 1), NA())</f>
        <v>#N/A</v>
      </c>
      <c r="G170" s="229" t="e">
        <f>IF(ISNUMBER(Regressions!G180),ROUND(Regressions!G180, 1), NA())</f>
        <v>#N/A</v>
      </c>
      <c r="H170" s="333" t="e">
        <f>IF(ISNUMBER(Regressions!H180),ROUND(Regressions!H180, 1), NA())</f>
        <v>#N/A</v>
      </c>
      <c r="I170" s="230" t="e">
        <f>IF(ISNUMBER(Regressions!I180),ROUND(Regressions!I180, 1), NA())</f>
        <v>#N/A</v>
      </c>
      <c r="J170" s="334">
        <f>IF(ISNUMBER(Regressions!K180),ROUND(Regressions!K180, 1), NA())</f>
        <v>100</v>
      </c>
      <c r="K170" s="332" t="e">
        <f>IF(ISNUMBER(Regressions!L180),ROUND(Regressions!L180, 1), NA())</f>
        <v>#N/A</v>
      </c>
      <c r="L170" s="231" t="e">
        <f>IF(ISNUMBER(Regressions!M180),ROUND(Regressions!M180, 1), NA())</f>
        <v>#N/A</v>
      </c>
      <c r="M170" s="333" t="e">
        <f>IF(ISNUMBER(Regressions!N180),ROUND(Regressions!N180, 1), NA())</f>
        <v>#N/A</v>
      </c>
      <c r="N170" s="230" t="e">
        <f>IF(ISNUMBER(Regressions!O180),ROUND(Regressions!O180, 1), NA())</f>
        <v>#N/A</v>
      </c>
      <c r="O170" s="334" t="e">
        <f>IF(ISNUMBER(Regressions!Q180),ROUND(Regressions!Q180, 1), NA())</f>
        <v>#N/A</v>
      </c>
      <c r="P170" s="332" t="e">
        <f>IF(ISNUMBER(Regressions!R180),ROUND(Regressions!R180, 1), NA())</f>
        <v>#N/A</v>
      </c>
      <c r="Q170" s="208" t="e">
        <f>IF(ISNUMBER(Regressions!S180),ROUND(Regressions!S180, 1), NA())</f>
        <v>#N/A</v>
      </c>
      <c r="R170" s="333" t="e">
        <f>IF(ISNUMBER(Regressions!T180),ROUND(Regressions!T180, 1), NA())</f>
        <v>#N/A</v>
      </c>
      <c r="S170" s="230" t="e">
        <f>IF(ISNUMBER(Regressions!U180),ROUND(Regressions!U180, 1), NA())</f>
        <v>#N/A</v>
      </c>
    </row>
    <row xmlns:x14ac="http://schemas.microsoft.com/office/spreadsheetml/2009/9/ac" r="171" x14ac:dyDescent="0.2">
      <c r="A171" s="329" t="str">
        <f>IF(ISBLANK(Regressions!A181), " ", Regressions!A181)</f>
        <v>Lebanon</v>
      </c>
      <c r="B171" s="330">
        <f>IF(ISBLANK(Regressions!B181), " ", Regressions!B181)</f>
        <v>2012</v>
      </c>
      <c r="C171" s="335" t="str">
        <f>IF(ISBLANK(Regressions!C181), " ", Regressions!C181)</f>
        <v>Secondary</v>
      </c>
      <c r="D171" s="331">
        <f>IF(ISBLANK(Regressions!D181), " ", Regressions!D181)</f>
        <v>705009</v>
      </c>
      <c r="E171" s="207" t="e">
        <f>IF(ISNUMBER(Regressions!E181),ROUND(Regressions!E181, 1), NA())</f>
        <v>#N/A</v>
      </c>
      <c r="F171" s="332" t="e">
        <f>IF(ISNUMBER(Regressions!F181),ROUND(Regressions!F181, 1), NA())</f>
        <v>#N/A</v>
      </c>
      <c r="G171" s="229" t="e">
        <f>IF(ISNUMBER(Regressions!G181),ROUND(Regressions!G181, 1), NA())</f>
        <v>#N/A</v>
      </c>
      <c r="H171" s="333" t="e">
        <f>IF(ISNUMBER(Regressions!H181),ROUND(Regressions!H181, 1), NA())</f>
        <v>#N/A</v>
      </c>
      <c r="I171" s="230" t="e">
        <f>IF(ISNUMBER(Regressions!I181),ROUND(Regressions!I181, 1), NA())</f>
        <v>#N/A</v>
      </c>
      <c r="J171" s="334">
        <f>IF(ISNUMBER(Regressions!K181),ROUND(Regressions!K181, 1), NA())</f>
        <v>100</v>
      </c>
      <c r="K171" s="332" t="e">
        <f>IF(ISNUMBER(Regressions!L181),ROUND(Regressions!L181, 1), NA())</f>
        <v>#N/A</v>
      </c>
      <c r="L171" s="231" t="e">
        <f>IF(ISNUMBER(Regressions!M181),ROUND(Regressions!M181, 1), NA())</f>
        <v>#N/A</v>
      </c>
      <c r="M171" s="333" t="e">
        <f>IF(ISNUMBER(Regressions!N181),ROUND(Regressions!N181, 1), NA())</f>
        <v>#N/A</v>
      </c>
      <c r="N171" s="230" t="e">
        <f>IF(ISNUMBER(Regressions!O181),ROUND(Regressions!O181, 1), NA())</f>
        <v>#N/A</v>
      </c>
      <c r="O171" s="334" t="e">
        <f>IF(ISNUMBER(Regressions!Q181),ROUND(Regressions!Q181, 1), NA())</f>
        <v>#N/A</v>
      </c>
      <c r="P171" s="332" t="e">
        <f>IF(ISNUMBER(Regressions!R181),ROUND(Regressions!R181, 1), NA())</f>
        <v>#N/A</v>
      </c>
      <c r="Q171" s="208" t="e">
        <f>IF(ISNUMBER(Regressions!S181),ROUND(Regressions!S181, 1), NA())</f>
        <v>#N/A</v>
      </c>
      <c r="R171" s="333" t="e">
        <f>IF(ISNUMBER(Regressions!T181),ROUND(Regressions!T181, 1), NA())</f>
        <v>#N/A</v>
      </c>
      <c r="S171" s="230" t="e">
        <f>IF(ISNUMBER(Regressions!U181),ROUND(Regressions!U181, 1), NA())</f>
        <v>#N/A</v>
      </c>
    </row>
    <row xmlns:x14ac="http://schemas.microsoft.com/office/spreadsheetml/2009/9/ac" r="172" x14ac:dyDescent="0.2">
      <c r="A172" s="329" t="str">
        <f>IF(ISBLANK(Regressions!A182), " ", Regressions!A182)</f>
        <v>Lebanon</v>
      </c>
      <c r="B172" s="330">
        <f>IF(ISBLANK(Regressions!B182), " ", Regressions!B182)</f>
        <v>2013</v>
      </c>
      <c r="C172" s="335" t="str">
        <f>IF(ISBLANK(Regressions!C182), " ", Regressions!C182)</f>
        <v>Secondary</v>
      </c>
      <c r="D172" s="331">
        <f>IF(ISBLANK(Regressions!D182), " ", Regressions!D182)</f>
        <v>771675</v>
      </c>
      <c r="E172" s="207">
        <f>IF(ISNUMBER(Regressions!E182),ROUND(Regressions!E182, 1), NA())</f>
        <v>81</v>
      </c>
      <c r="F172" s="332">
        <f>IF(ISNUMBER(Regressions!F182),ROUND(Regressions!F182, 1), NA())</f>
        <v>63.2</v>
      </c>
      <c r="G172" s="229">
        <f>IF(ISNUMBER(Regressions!G182),ROUND(Regressions!G182, 1), NA())</f>
        <v>60.6</v>
      </c>
      <c r="H172" s="333">
        <f>IF(ISNUMBER(Regressions!H182),ROUND(Regressions!H182, 1), NA())</f>
        <v>2.6</v>
      </c>
      <c r="I172" s="230">
        <f>IF(ISNUMBER(Regressions!I182),ROUND(Regressions!I182, 1), NA())</f>
        <v>36.799999999999997</v>
      </c>
      <c r="J172" s="334">
        <f>IF(ISNUMBER(Regressions!K182),ROUND(Regressions!K182, 1), NA())</f>
        <v>100</v>
      </c>
      <c r="K172" s="332">
        <f>IF(ISNUMBER(Regressions!L182),ROUND(Regressions!L182, 1), NA())</f>
        <v>98.7</v>
      </c>
      <c r="L172" s="231">
        <f>IF(ISNUMBER(Regressions!M182),ROUND(Regressions!M182, 1), NA())</f>
        <v>95.2</v>
      </c>
      <c r="M172" s="333">
        <f>IF(ISNUMBER(Regressions!N182),ROUND(Regressions!N182, 1), NA())</f>
        <v>3.5</v>
      </c>
      <c r="N172" s="230">
        <f>IF(ISNUMBER(Regressions!O182),ROUND(Regressions!O182, 1), NA())</f>
        <v>1.3</v>
      </c>
      <c r="O172" s="334">
        <f>IF(ISNUMBER(Regressions!Q182),ROUND(Regressions!Q182, 1), NA())</f>
        <v>97.8</v>
      </c>
      <c r="P172" s="332">
        <f>IF(ISNUMBER(Regressions!R182),ROUND(Regressions!R182, 1), NA())</f>
        <v>97</v>
      </c>
      <c r="Q172" s="208">
        <f>IF(ISNUMBER(Regressions!S182),ROUND(Regressions!S182, 1), NA())</f>
        <v>45.9</v>
      </c>
      <c r="R172" s="333">
        <f>IF(ISNUMBER(Regressions!T182),ROUND(Regressions!T182, 1), NA())</f>
        <v>51.1</v>
      </c>
      <c r="S172" s="230">
        <f>IF(ISNUMBER(Regressions!U182),ROUND(Regressions!U182, 1), NA())</f>
        <v>3</v>
      </c>
    </row>
    <row xmlns:x14ac="http://schemas.microsoft.com/office/spreadsheetml/2009/9/ac" r="173" x14ac:dyDescent="0.2">
      <c r="A173" s="329" t="str">
        <f>IF(ISBLANK(Regressions!A183), " ", Regressions!A183)</f>
        <v>Lebanon</v>
      </c>
      <c r="B173" s="330">
        <f>IF(ISBLANK(Regressions!B183), " ", Regressions!B183)</f>
        <v>2014</v>
      </c>
      <c r="C173" s="335" t="str">
        <f>IF(ISBLANK(Regressions!C183), " ", Regressions!C183)</f>
        <v>Secondary</v>
      </c>
      <c r="D173" s="331">
        <f>IF(ISBLANK(Regressions!D183), " ", Regressions!D183)</f>
        <v>779288</v>
      </c>
      <c r="E173" s="207">
        <f>IF(ISNUMBER(Regressions!E183),ROUND(Regressions!E183, 1), NA())</f>
        <v>81</v>
      </c>
      <c r="F173" s="332">
        <f>IF(ISNUMBER(Regressions!F183),ROUND(Regressions!F183, 1), NA())</f>
        <v>63.2</v>
      </c>
      <c r="G173" s="229">
        <f>IF(ISNUMBER(Regressions!G183),ROUND(Regressions!G183, 1), NA())</f>
        <v>60.6</v>
      </c>
      <c r="H173" s="333">
        <f>IF(ISNUMBER(Regressions!H183),ROUND(Regressions!H183, 1), NA())</f>
        <v>2.6</v>
      </c>
      <c r="I173" s="230">
        <f>IF(ISNUMBER(Regressions!I183),ROUND(Regressions!I183, 1), NA())</f>
        <v>36.799999999999997</v>
      </c>
      <c r="J173" s="334">
        <f>IF(ISNUMBER(Regressions!K183),ROUND(Regressions!K183, 1), NA())</f>
        <v>100</v>
      </c>
      <c r="K173" s="332">
        <f>IF(ISNUMBER(Regressions!L183),ROUND(Regressions!L183, 1), NA())</f>
        <v>98.7</v>
      </c>
      <c r="L173" s="231">
        <f>IF(ISNUMBER(Regressions!M183),ROUND(Regressions!M183, 1), NA())</f>
        <v>95.2</v>
      </c>
      <c r="M173" s="333">
        <f>IF(ISNUMBER(Regressions!N183),ROUND(Regressions!N183, 1), NA())</f>
        <v>3.5</v>
      </c>
      <c r="N173" s="230">
        <f>IF(ISNUMBER(Regressions!O183),ROUND(Regressions!O183, 1), NA())</f>
        <v>1.3</v>
      </c>
      <c r="O173" s="334">
        <f>IF(ISNUMBER(Regressions!Q183),ROUND(Regressions!Q183, 1), NA())</f>
        <v>97.8</v>
      </c>
      <c r="P173" s="332">
        <f>IF(ISNUMBER(Regressions!R183),ROUND(Regressions!R183, 1), NA())</f>
        <v>97</v>
      </c>
      <c r="Q173" s="208">
        <f>IF(ISNUMBER(Regressions!S183),ROUND(Regressions!S183, 1), NA())</f>
        <v>45.9</v>
      </c>
      <c r="R173" s="333">
        <f>IF(ISNUMBER(Regressions!T183),ROUND(Regressions!T183, 1), NA())</f>
        <v>51.1</v>
      </c>
      <c r="S173" s="230">
        <f>IF(ISNUMBER(Regressions!U183),ROUND(Regressions!U183, 1), NA())</f>
        <v>3</v>
      </c>
    </row>
    <row xmlns:x14ac="http://schemas.microsoft.com/office/spreadsheetml/2009/9/ac" r="174" x14ac:dyDescent="0.2">
      <c r="A174" s="329" t="str">
        <f>IF(ISBLANK(Regressions!A184), " ", Regressions!A184)</f>
        <v>Lebanon</v>
      </c>
      <c r="B174" s="330">
        <f>IF(ISBLANK(Regressions!B184), " ", Regressions!B184)</f>
        <v>2015</v>
      </c>
      <c r="C174" s="335" t="str">
        <f>IF(ISBLANK(Regressions!C184), " ", Regressions!C184)</f>
        <v>Secondary</v>
      </c>
      <c r="D174" s="331">
        <f>IF(ISBLANK(Regressions!D184), " ", Regressions!D184)</f>
        <v>806209</v>
      </c>
      <c r="E174" s="207">
        <f>IF(ISNUMBER(Regressions!E184),ROUND(Regressions!E184, 1), NA())</f>
        <v>81</v>
      </c>
      <c r="F174" s="332">
        <f>IF(ISNUMBER(Regressions!F184),ROUND(Regressions!F184, 1), NA())</f>
        <v>63.2</v>
      </c>
      <c r="G174" s="229">
        <f>IF(ISNUMBER(Regressions!G184),ROUND(Regressions!G184, 1), NA())</f>
        <v>60.6</v>
      </c>
      <c r="H174" s="333">
        <f>IF(ISNUMBER(Regressions!H184),ROUND(Regressions!H184, 1), NA())</f>
        <v>2.6</v>
      </c>
      <c r="I174" s="230">
        <f>IF(ISNUMBER(Regressions!I184),ROUND(Regressions!I184, 1), NA())</f>
        <v>36.799999999999997</v>
      </c>
      <c r="J174" s="334">
        <f>IF(ISNUMBER(Regressions!K184),ROUND(Regressions!K184, 1), NA())</f>
        <v>100</v>
      </c>
      <c r="K174" s="332">
        <f>IF(ISNUMBER(Regressions!L184),ROUND(Regressions!L184, 1), NA())</f>
        <v>98.7</v>
      </c>
      <c r="L174" s="231">
        <f>IF(ISNUMBER(Regressions!M184),ROUND(Regressions!M184, 1), NA())</f>
        <v>95.2</v>
      </c>
      <c r="M174" s="333">
        <f>IF(ISNUMBER(Regressions!N184),ROUND(Regressions!N184, 1), NA())</f>
        <v>3.5</v>
      </c>
      <c r="N174" s="230">
        <f>IF(ISNUMBER(Regressions!O184),ROUND(Regressions!O184, 1), NA())</f>
        <v>1.3</v>
      </c>
      <c r="O174" s="334">
        <f>IF(ISNUMBER(Regressions!Q184),ROUND(Regressions!Q184, 1), NA())</f>
        <v>97.8</v>
      </c>
      <c r="P174" s="332">
        <f>IF(ISNUMBER(Regressions!R184),ROUND(Regressions!R184, 1), NA())</f>
        <v>97</v>
      </c>
      <c r="Q174" s="208">
        <f>IF(ISNUMBER(Regressions!S184),ROUND(Regressions!S184, 1), NA())</f>
        <v>45.9</v>
      </c>
      <c r="R174" s="333">
        <f>IF(ISNUMBER(Regressions!T184),ROUND(Regressions!T184, 1), NA())</f>
        <v>51.1</v>
      </c>
      <c r="S174" s="230">
        <f>IF(ISNUMBER(Regressions!U184),ROUND(Regressions!U184, 1), NA())</f>
        <v>3</v>
      </c>
    </row>
    <row xmlns:x14ac="http://schemas.microsoft.com/office/spreadsheetml/2009/9/ac" r="175" x14ac:dyDescent="0.2">
      <c r="A175" s="329" t="str">
        <f>IF(ISBLANK(Regressions!A185), " ", Regressions!A185)</f>
        <v>Lebanon</v>
      </c>
      <c r="B175" s="330">
        <f>IF(ISBLANK(Regressions!B185), " ", Regressions!B185)</f>
        <v>2016</v>
      </c>
      <c r="C175" s="335" t="str">
        <f>IF(ISBLANK(Regressions!C185), " ", Regressions!C185)</f>
        <v>Secondary</v>
      </c>
      <c r="D175" s="331">
        <f>IF(ISBLANK(Regressions!D185), " ", Regressions!D185)</f>
        <v>824585</v>
      </c>
      <c r="E175" s="207">
        <f>IF(ISNUMBER(Regressions!E185),ROUND(Regressions!E185, 1), NA())</f>
        <v>81</v>
      </c>
      <c r="F175" s="332">
        <f>IF(ISNUMBER(Regressions!F185),ROUND(Regressions!F185, 1), NA())</f>
        <v>63.2</v>
      </c>
      <c r="G175" s="229">
        <f>IF(ISNUMBER(Regressions!G185),ROUND(Regressions!G185, 1), NA())</f>
        <v>60.6</v>
      </c>
      <c r="H175" s="333">
        <f>IF(ISNUMBER(Regressions!H185),ROUND(Regressions!H185, 1), NA())</f>
        <v>2.6</v>
      </c>
      <c r="I175" s="230">
        <f>IF(ISNUMBER(Regressions!I185),ROUND(Regressions!I185, 1), NA())</f>
        <v>36.799999999999997</v>
      </c>
      <c r="J175" s="334">
        <f>IF(ISNUMBER(Regressions!K185),ROUND(Regressions!K185, 1), NA())</f>
        <v>100</v>
      </c>
      <c r="K175" s="332">
        <f>IF(ISNUMBER(Regressions!L185),ROUND(Regressions!L185, 1), NA())</f>
        <v>98.7</v>
      </c>
      <c r="L175" s="231">
        <f>IF(ISNUMBER(Regressions!M185),ROUND(Regressions!M185, 1), NA())</f>
        <v>95.2</v>
      </c>
      <c r="M175" s="333">
        <f>IF(ISNUMBER(Regressions!N185),ROUND(Regressions!N185, 1), NA())</f>
        <v>3.5</v>
      </c>
      <c r="N175" s="230">
        <f>IF(ISNUMBER(Regressions!O185),ROUND(Regressions!O185, 1), NA())</f>
        <v>1.3</v>
      </c>
      <c r="O175" s="334">
        <f>IF(ISNUMBER(Regressions!Q185),ROUND(Regressions!Q185, 1), NA())</f>
        <v>97.8</v>
      </c>
      <c r="P175" s="332">
        <f>IF(ISNUMBER(Regressions!R185),ROUND(Regressions!R185, 1), NA())</f>
        <v>97</v>
      </c>
      <c r="Q175" s="208">
        <f>IF(ISNUMBER(Regressions!S185),ROUND(Regressions!S185, 1), NA())</f>
        <v>45.9</v>
      </c>
      <c r="R175" s="333">
        <f>IF(ISNUMBER(Regressions!T185),ROUND(Regressions!T185, 1), NA())</f>
        <v>51.1</v>
      </c>
      <c r="S175" s="230">
        <f>IF(ISNUMBER(Regressions!U185),ROUND(Regressions!U185, 1), NA())</f>
        <v>3</v>
      </c>
    </row>
    <row xmlns:x14ac="http://schemas.microsoft.com/office/spreadsheetml/2009/9/ac" r="176" x14ac:dyDescent="0.2">
      <c r="A176" s="329" t="str">
        <f>IF(ISBLANK(Regressions!A186), " ", Regressions!A186)</f>
        <v>Lebanon</v>
      </c>
      <c r="B176" s="330">
        <f>IF(ISBLANK(Regressions!B186), " ", Regressions!B186)</f>
        <v>2017</v>
      </c>
      <c r="C176" s="335" t="str">
        <f>IF(ISBLANK(Regressions!C186), " ", Regressions!C186)</f>
        <v>Secondary</v>
      </c>
      <c r="D176" s="331">
        <f>IF(ISBLANK(Regressions!D186), " ", Regressions!D186)</f>
        <v>829354</v>
      </c>
      <c r="E176" s="207">
        <f>IF(ISNUMBER(Regressions!E186),ROUND(Regressions!E186, 1), NA())</f>
        <v>81</v>
      </c>
      <c r="F176" s="332">
        <f>IF(ISNUMBER(Regressions!F186),ROUND(Regressions!F186, 1), NA())</f>
        <v>63.2</v>
      </c>
      <c r="G176" s="229">
        <f>IF(ISNUMBER(Regressions!G186),ROUND(Regressions!G186, 1), NA())</f>
        <v>60.6</v>
      </c>
      <c r="H176" s="333">
        <f>IF(ISNUMBER(Regressions!H186),ROUND(Regressions!H186, 1), NA())</f>
        <v>2.6</v>
      </c>
      <c r="I176" s="230">
        <f>IF(ISNUMBER(Regressions!I186),ROUND(Regressions!I186, 1), NA())</f>
        <v>36.799999999999997</v>
      </c>
      <c r="J176" s="334">
        <f>IF(ISNUMBER(Regressions!K186),ROUND(Regressions!K186, 1), NA())</f>
        <v>100</v>
      </c>
      <c r="K176" s="332">
        <f>IF(ISNUMBER(Regressions!L186),ROUND(Regressions!L186, 1), NA())</f>
        <v>98.7</v>
      </c>
      <c r="L176" s="231">
        <f>IF(ISNUMBER(Regressions!M186),ROUND(Regressions!M186, 1), NA())</f>
        <v>95.2</v>
      </c>
      <c r="M176" s="333">
        <f>IF(ISNUMBER(Regressions!N186),ROUND(Regressions!N186, 1), NA())</f>
        <v>3.5</v>
      </c>
      <c r="N176" s="230">
        <f>IF(ISNUMBER(Regressions!O186),ROUND(Regressions!O186, 1), NA())</f>
        <v>1.3</v>
      </c>
      <c r="O176" s="334">
        <f>IF(ISNUMBER(Regressions!Q186),ROUND(Regressions!Q186, 1), NA())</f>
        <v>97.8</v>
      </c>
      <c r="P176" s="332">
        <f>IF(ISNUMBER(Regressions!R186),ROUND(Regressions!R186, 1), NA())</f>
        <v>97</v>
      </c>
      <c r="Q176" s="208">
        <f>IF(ISNUMBER(Regressions!S186),ROUND(Regressions!S186, 1), NA())</f>
        <v>45.9</v>
      </c>
      <c r="R176" s="333">
        <f>IF(ISNUMBER(Regressions!T186),ROUND(Regressions!T186, 1), NA())</f>
        <v>51.1</v>
      </c>
      <c r="S176" s="230">
        <f>IF(ISNUMBER(Regressions!U186),ROUND(Regressions!U186, 1), NA())</f>
        <v>3</v>
      </c>
    </row>
    <row xmlns:x14ac="http://schemas.microsoft.com/office/spreadsheetml/2009/9/ac" r="177" x14ac:dyDescent="0.2">
      <c r="A177" s="329" t="str">
        <f>IF(ISBLANK(Regressions!A187), " ", Regressions!A187)</f>
        <v>Lebanon</v>
      </c>
      <c r="B177" s="330">
        <f>IF(ISBLANK(Regressions!B187), " ", Regressions!B187)</f>
        <v>2018</v>
      </c>
      <c r="C177" s="335" t="str">
        <f>IF(ISBLANK(Regressions!C187), " ", Regressions!C187)</f>
        <v>Secondary</v>
      </c>
      <c r="D177" s="331">
        <f>IF(ISBLANK(Regressions!D187), " ", Regressions!D187)</f>
        <v>830824</v>
      </c>
      <c r="E177" s="207">
        <f>IF(ISNUMBER(Regressions!E187),ROUND(Regressions!E187, 1), NA())</f>
        <v>81</v>
      </c>
      <c r="F177" s="332">
        <f>IF(ISNUMBER(Regressions!F187),ROUND(Regressions!F187, 1), NA())</f>
        <v>63.2</v>
      </c>
      <c r="G177" s="229">
        <f>IF(ISNUMBER(Regressions!G187),ROUND(Regressions!G187, 1), NA())</f>
        <v>60.6</v>
      </c>
      <c r="H177" s="333">
        <f>IF(ISNUMBER(Regressions!H187),ROUND(Regressions!H187, 1), NA())</f>
        <v>2.6</v>
      </c>
      <c r="I177" s="230">
        <f>IF(ISNUMBER(Regressions!I187),ROUND(Regressions!I187, 1), NA())</f>
        <v>36.799999999999997</v>
      </c>
      <c r="J177" s="334">
        <f>IF(ISNUMBER(Regressions!K187),ROUND(Regressions!K187, 1), NA())</f>
        <v>100</v>
      </c>
      <c r="K177" s="332">
        <f>IF(ISNUMBER(Regressions!L187),ROUND(Regressions!L187, 1), NA())</f>
        <v>98.7</v>
      </c>
      <c r="L177" s="231">
        <f>IF(ISNUMBER(Regressions!M187),ROUND(Regressions!M187, 1), NA())</f>
        <v>95.2</v>
      </c>
      <c r="M177" s="333">
        <f>IF(ISNUMBER(Regressions!N187),ROUND(Regressions!N187, 1), NA())</f>
        <v>3.5</v>
      </c>
      <c r="N177" s="230">
        <f>IF(ISNUMBER(Regressions!O187),ROUND(Regressions!O187, 1), NA())</f>
        <v>1.3</v>
      </c>
      <c r="O177" s="334">
        <f>IF(ISNUMBER(Regressions!Q187),ROUND(Regressions!Q187, 1), NA())</f>
        <v>97.8</v>
      </c>
      <c r="P177" s="332">
        <f>IF(ISNUMBER(Regressions!R187),ROUND(Regressions!R187, 1), NA())</f>
        <v>97</v>
      </c>
      <c r="Q177" s="208">
        <f>IF(ISNUMBER(Regressions!S187),ROUND(Regressions!S187, 1), NA())</f>
        <v>45.9</v>
      </c>
      <c r="R177" s="333">
        <f>IF(ISNUMBER(Regressions!T187),ROUND(Regressions!T187, 1), NA())</f>
        <v>51.1</v>
      </c>
      <c r="S177" s="230">
        <f>IF(ISNUMBER(Regressions!U187),ROUND(Regressions!U187, 1), NA())</f>
        <v>3</v>
      </c>
    </row>
    <row xmlns:x14ac="http://schemas.microsoft.com/office/spreadsheetml/2009/9/ac" r="178" x14ac:dyDescent="0.2">
      <c r="A178" s="329" t="str">
        <f>IF(ISBLANK(Regressions!A188), " ", Regressions!A188)</f>
        <v>Lebanon</v>
      </c>
      <c r="B178" s="330">
        <f>IF(ISBLANK(Regressions!B188), " ", Regressions!B188)</f>
        <v>2019</v>
      </c>
      <c r="C178" s="335" t="str">
        <f>IF(ISBLANK(Regressions!C188), " ", Regressions!C188)</f>
        <v>Secondary</v>
      </c>
      <c r="D178" s="331">
        <f>IF(ISBLANK(Regressions!D188), " ", Regressions!D188)</f>
        <v>828975</v>
      </c>
      <c r="E178" s="207">
        <f>IF(ISNUMBER(Regressions!E188),ROUND(Regressions!E188, 1), NA())</f>
        <v>81</v>
      </c>
      <c r="F178" s="332">
        <f>IF(ISNUMBER(Regressions!F188),ROUND(Regressions!F188, 1), NA())</f>
        <v>63.2</v>
      </c>
      <c r="G178" s="229">
        <f>IF(ISNUMBER(Regressions!G188),ROUND(Regressions!G188, 1), NA())</f>
        <v>60.6</v>
      </c>
      <c r="H178" s="333">
        <f>IF(ISNUMBER(Regressions!H188),ROUND(Regressions!H188, 1), NA())</f>
        <v>2.6</v>
      </c>
      <c r="I178" s="230">
        <f>IF(ISNUMBER(Regressions!I188),ROUND(Regressions!I188, 1), NA())</f>
        <v>36.799999999999997</v>
      </c>
      <c r="J178" s="334">
        <f>IF(ISNUMBER(Regressions!K188),ROUND(Regressions!K188, 1), NA())</f>
        <v>100</v>
      </c>
      <c r="K178" s="332">
        <f>IF(ISNUMBER(Regressions!L188),ROUND(Regressions!L188, 1), NA())</f>
        <v>98.7</v>
      </c>
      <c r="L178" s="231">
        <f>IF(ISNUMBER(Regressions!M188),ROUND(Regressions!M188, 1), NA())</f>
        <v>95.2</v>
      </c>
      <c r="M178" s="333">
        <f>IF(ISNUMBER(Regressions!N188),ROUND(Regressions!N188, 1), NA())</f>
        <v>3.5</v>
      </c>
      <c r="N178" s="230">
        <f>IF(ISNUMBER(Regressions!O188),ROUND(Regressions!O188, 1), NA())</f>
        <v>1.3</v>
      </c>
      <c r="O178" s="334">
        <f>IF(ISNUMBER(Regressions!Q188),ROUND(Regressions!Q188, 1), NA())</f>
        <v>97.8</v>
      </c>
      <c r="P178" s="332">
        <f>IF(ISNUMBER(Regressions!R188),ROUND(Regressions!R188, 1), NA())</f>
        <v>97</v>
      </c>
      <c r="Q178" s="208">
        <f>IF(ISNUMBER(Regressions!S188),ROUND(Regressions!S188, 1), NA())</f>
        <v>45.9</v>
      </c>
      <c r="R178" s="333">
        <f>IF(ISNUMBER(Regressions!T188),ROUND(Regressions!T188, 1), NA())</f>
        <v>51.1</v>
      </c>
      <c r="S178" s="230">
        <f>IF(ISNUMBER(Regressions!U188),ROUND(Regressions!U188, 1), NA())</f>
        <v>3</v>
      </c>
    </row>
    <row xmlns:x14ac="http://schemas.microsoft.com/office/spreadsheetml/2009/9/ac" r="179" x14ac:dyDescent="0.2">
      <c r="A179" s="329" t="str">
        <f>IF(ISBLANK(Regressions!A189), " ", Regressions!A189)</f>
        <v>Lebanon</v>
      </c>
      <c r="B179" s="330">
        <f>IF(ISBLANK(Regressions!B189), " ", Regressions!B189)</f>
        <v>2020</v>
      </c>
      <c r="C179" s="335" t="str">
        <f>IF(ISBLANK(Regressions!C189), " ", Regressions!C189)</f>
        <v>Secondary</v>
      </c>
      <c r="D179" s="331">
        <f>IF(ISBLANK(Regressions!D189), " ", Regressions!D189)</f>
        <v>831452</v>
      </c>
      <c r="E179" s="207">
        <f>IF(ISNUMBER(Regressions!E189),ROUND(Regressions!E189, 1), NA())</f>
        <v>81</v>
      </c>
      <c r="F179" s="332">
        <f>IF(ISNUMBER(Regressions!F189),ROUND(Regressions!F189, 1), NA())</f>
        <v>63.2</v>
      </c>
      <c r="G179" s="229">
        <f>IF(ISNUMBER(Regressions!G189),ROUND(Regressions!G189, 1), NA())</f>
        <v>60.6</v>
      </c>
      <c r="H179" s="333">
        <f>IF(ISNUMBER(Regressions!H189),ROUND(Regressions!H189, 1), NA())</f>
        <v>2.6</v>
      </c>
      <c r="I179" s="230">
        <f>IF(ISNUMBER(Regressions!I189),ROUND(Regressions!I189, 1), NA())</f>
        <v>36.799999999999997</v>
      </c>
      <c r="J179" s="334">
        <f>IF(ISNUMBER(Regressions!K189),ROUND(Regressions!K189, 1), NA())</f>
        <v>100</v>
      </c>
      <c r="K179" s="332">
        <f>IF(ISNUMBER(Regressions!L189),ROUND(Regressions!L189, 1), NA())</f>
        <v>98.7</v>
      </c>
      <c r="L179" s="231">
        <f>IF(ISNUMBER(Regressions!M189),ROUND(Regressions!M189, 1), NA())</f>
        <v>95.2</v>
      </c>
      <c r="M179" s="333">
        <f>IF(ISNUMBER(Regressions!N189),ROUND(Regressions!N189, 1), NA())</f>
        <v>3.5</v>
      </c>
      <c r="N179" s="230">
        <f>IF(ISNUMBER(Regressions!O189),ROUND(Regressions!O189, 1), NA())</f>
        <v>1.3</v>
      </c>
      <c r="O179" s="334">
        <f>IF(ISNUMBER(Regressions!Q189),ROUND(Regressions!Q189, 1), NA())</f>
        <v>97.8</v>
      </c>
      <c r="P179" s="332">
        <f>IF(ISNUMBER(Regressions!R189),ROUND(Regressions!R189, 1), NA())</f>
        <v>97</v>
      </c>
      <c r="Q179" s="208">
        <f>IF(ISNUMBER(Regressions!S189),ROUND(Regressions!S189, 1), NA())</f>
        <v>45.9</v>
      </c>
      <c r="R179" s="333">
        <f>IF(ISNUMBER(Regressions!T189),ROUND(Regressions!T189, 1), NA())</f>
        <v>51.1</v>
      </c>
      <c r="S179" s="230">
        <f>IF(ISNUMBER(Regressions!U189),ROUND(Regressions!U189, 1), NA())</f>
        <v>3</v>
      </c>
    </row>
    <row xmlns:x14ac="http://schemas.microsoft.com/office/spreadsheetml/2009/9/ac" r="180" x14ac:dyDescent="0.2">
      <c r="A180" s="380" t="str">
        <f>IF(ISBLANK(Regressions!A190), " ", Regressions!A190)</f>
        <v>Lebanon</v>
      </c>
      <c r="B180" s="381">
        <f>IF(ISBLANK(Regressions!B190), " ", Regressions!B190)</f>
        <v>2021</v>
      </c>
      <c r="C180" s="382" t="str">
        <f>IF(ISBLANK(Regressions!C190), " ", Regressions!C190)</f>
        <v>Secondary</v>
      </c>
      <c r="D180" s="383">
        <f>IF(ISBLANK(Regressions!D190), " ", Regressions!D190)</f>
        <v>825280</v>
      </c>
      <c r="E180" s="386">
        <f>IF(ISNUMBER(Regressions!E190),ROUND(Regressions!E190, 1), NA())</f>
        <v>81</v>
      </c>
      <c r="F180" s="384">
        <f>IF(ISNUMBER(Regressions!F190),ROUND(Regressions!F190, 1), NA())</f>
        <v>63.2</v>
      </c>
      <c r="G180" s="387">
        <f>IF(ISNUMBER(Regressions!G190),ROUND(Regressions!G190, 1), NA())</f>
        <v>60.6</v>
      </c>
      <c r="H180" s="385">
        <f>IF(ISNUMBER(Regressions!H190),ROUND(Regressions!H190, 1), NA())</f>
        <v>2.6</v>
      </c>
      <c r="I180" s="388">
        <f>IF(ISNUMBER(Regressions!I190),ROUND(Regressions!I190, 1), NA())</f>
        <v>36.799999999999997</v>
      </c>
      <c r="J180" s="386">
        <f>IF(ISNUMBER(Regressions!K190),ROUND(Regressions!K190, 1), NA())</f>
        <v>100</v>
      </c>
      <c r="K180" s="384">
        <f>IF(ISNUMBER(Regressions!L190),ROUND(Regressions!L190, 1), NA())</f>
        <v>98.7</v>
      </c>
      <c r="L180" s="389">
        <f>IF(ISNUMBER(Regressions!M190),ROUND(Regressions!M190, 1), NA())</f>
        <v>95.2</v>
      </c>
      <c r="M180" s="385">
        <f>IF(ISNUMBER(Regressions!N190),ROUND(Regressions!N190, 1), NA())</f>
        <v>3.5</v>
      </c>
      <c r="N180" s="388">
        <f>IF(ISNUMBER(Regressions!O190),ROUND(Regressions!O190, 1), NA())</f>
        <v>1.3</v>
      </c>
      <c r="O180" s="386">
        <f>IF(ISNUMBER(Regressions!Q190),ROUND(Regressions!Q190, 1), NA())</f>
        <v>97.8</v>
      </c>
      <c r="P180" s="384">
        <f>IF(ISNUMBER(Regressions!R190),ROUND(Regressions!R190, 1), NA())</f>
        <v>97</v>
      </c>
      <c r="Q180" s="390">
        <f>IF(ISNUMBER(Regressions!S190),ROUND(Regressions!S190, 1), NA())</f>
        <v>45.9</v>
      </c>
      <c r="R180" s="385">
        <f>IF(ISNUMBER(Regressions!T190),ROUND(Regressions!T190, 1), NA())</f>
        <v>51.1</v>
      </c>
      <c r="S180" s="388">
        <f>IF(ISNUMBER(Regressions!U190),ROUND(Regressions!U190, 1), NA())</f>
        <v>3</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Lebanon</v>
      </c>
      <c r="B181" s="330">
        <f>IF(ISBLANK(Regressions!B191), " ", Regressions!B191)</f>
        <v>2022</v>
      </c>
      <c r="C181" s="335" t="str">
        <f>IF(ISBLANK(Regressions!C191), " ", Regressions!C191)</f>
        <v>Secondary</v>
      </c>
      <c r="D181" s="331">
        <f>IF(ISBLANK(Regressions!D191), " ", Regressions!D191)</f>
        <v>815489</v>
      </c>
      <c r="E181" s="207" t="e">
        <f>IF(ISNUMBER(Regressions!E191),ROUND(Regressions!E191, 1), NA())</f>
        <v>#N/A</v>
      </c>
      <c r="F181" s="332" t="e">
        <f>IF(ISNUMBER(Regressions!F191),ROUND(Regressions!F191, 1), NA())</f>
        <v>#N/A</v>
      </c>
      <c r="G181" s="229" t="e">
        <f>IF(ISNUMBER(Regressions!G191),ROUND(Regressions!G191, 1), NA())</f>
        <v>#N/A</v>
      </c>
      <c r="H181" s="333" t="e">
        <f>IF(ISNUMBER(Regressions!H191),ROUND(Regressions!H191, 1), NA())</f>
        <v>#N/A</v>
      </c>
      <c r="I181" s="230" t="e">
        <f>IF(ISNUMBER(Regressions!I191),ROUND(Regressions!I191, 1), NA())</f>
        <v>#N/A</v>
      </c>
      <c r="J181" s="334">
        <f>IF(ISNUMBER(Regressions!K191),ROUND(Regressions!K191, 1), NA())</f>
        <v>100</v>
      </c>
      <c r="K181" s="332" t="e">
        <f>IF(ISNUMBER(Regressions!L191),ROUND(Regressions!L191, 1), NA())</f>
        <v>#N/A</v>
      </c>
      <c r="L181" s="231" t="e">
        <f>IF(ISNUMBER(Regressions!M191),ROUND(Regressions!M191, 1), NA())</f>
        <v>#N/A</v>
      </c>
      <c r="M181" s="333" t="e">
        <f>IF(ISNUMBER(Regressions!N191),ROUND(Regressions!N191, 1), NA())</f>
        <v>#N/A</v>
      </c>
      <c r="N181" s="230" t="e">
        <f>IF(ISNUMBER(Regressions!O191),ROUND(Regressions!O191, 1), NA())</f>
        <v>#N/A</v>
      </c>
      <c r="O181" s="334" t="e">
        <f>IF(ISNUMBER(Regressions!Q191),ROUND(Regressions!Q191, 1), NA())</f>
        <v>#N/A</v>
      </c>
      <c r="P181" s="332" t="e">
        <f>IF(ISNUMBER(Regressions!R191),ROUND(Regressions!R191, 1), NA())</f>
        <v>#N/A</v>
      </c>
      <c r="Q181" s="208" t="e">
        <f>IF(ISNUMBER(Regressions!S191),ROUND(Regressions!S191, 1), NA())</f>
        <v>#N/A</v>
      </c>
      <c r="R181" s="333" t="e">
        <f>IF(ISNUMBER(Regressions!T191),ROUND(Regressions!T191, 1), NA())</f>
        <v>#N/A</v>
      </c>
      <c r="S181" s="230" t="e">
        <f>IF(ISNUMBER(Regressions!U191),ROUND(Regressions!U191, 1), NA())</f>
        <v>#N/A</v>
      </c>
    </row>
    <row xmlns:x14ac="http://schemas.microsoft.com/office/spreadsheetml/2009/9/ac" r="182" x14ac:dyDescent="0.2">
      <c r="A182" s="336" t="str">
        <f>IF(ISBLANK(Regressions!A192), " ", Regressions!A192)</f>
        <v>Lebanon</v>
      </c>
      <c r="B182" s="337">
        <f>IF(ISBLANK(Regressions!B192), " ", Regressions!B192)</f>
        <v>2023</v>
      </c>
      <c r="C182" s="338" t="str">
        <f>IF(ISBLANK(Regressions!C192), " ", Regressions!C192)</f>
        <v>Secondary</v>
      </c>
      <c r="D182" s="339">
        <f>IF(ISBLANK(Regressions!D192), " ", Regressions!D192)</f>
        <v>785752</v>
      </c>
      <c r="E182" s="340" t="e">
        <f>IF(ISNUMBER(Regressions!E192),ROUND(Regressions!E192, 1), NA())</f>
        <v>#N/A</v>
      </c>
      <c r="F182" s="341" t="e">
        <f>IF(ISNUMBER(Regressions!F192),ROUND(Regressions!F192, 1), NA())</f>
        <v>#N/A</v>
      </c>
      <c r="G182" s="342" t="e">
        <f>IF(ISNUMBER(Regressions!G192),ROUND(Regressions!G192, 1), NA())</f>
        <v>#N/A</v>
      </c>
      <c r="H182" s="343" t="e">
        <f>IF(ISNUMBER(Regressions!H192),ROUND(Regressions!H192, 1), NA())</f>
        <v>#N/A</v>
      </c>
      <c r="I182" s="344" t="e">
        <f>IF(ISNUMBER(Regressions!I192),ROUND(Regressions!I192, 1), NA())</f>
        <v>#N/A</v>
      </c>
      <c r="J182" s="345">
        <f>IF(ISNUMBER(Regressions!K192),ROUND(Regressions!K192, 1), NA())</f>
        <v>100</v>
      </c>
      <c r="K182" s="341" t="e">
        <f>IF(ISNUMBER(Regressions!L192),ROUND(Regressions!L192, 1), NA())</f>
        <v>#N/A</v>
      </c>
      <c r="L182" s="346" t="e">
        <f>IF(ISNUMBER(Regressions!M192),ROUND(Regressions!M192, 1), NA())</f>
        <v>#N/A</v>
      </c>
      <c r="M182" s="343" t="e">
        <f>IF(ISNUMBER(Regressions!N192),ROUND(Regressions!N192, 1), NA())</f>
        <v>#N/A</v>
      </c>
      <c r="N182" s="344" t="e">
        <f>IF(ISNUMBER(Regressions!O192),ROUND(Regressions!O192, 1), NA())</f>
        <v>#N/A</v>
      </c>
      <c r="O182" s="345" t="e">
        <f>IF(ISNUMBER(Regressions!Q192),ROUND(Regressions!Q192, 1), NA())</f>
        <v>#N/A</v>
      </c>
      <c r="P182" s="341" t="e">
        <f>IF(ISNUMBER(Regressions!R192),ROUND(Regressions!R192, 1), NA())</f>
        <v>#N/A</v>
      </c>
      <c r="Q182" s="347" t="e">
        <f>IF(ISNUMBER(Regressions!S192),ROUND(Regressions!S192, 1), NA())</f>
        <v>#N/A</v>
      </c>
      <c r="R182" s="343" t="e">
        <f>IF(ISNUMBER(Regressions!T192),ROUND(Regressions!T192, 1), NA())</f>
        <v>#N/A</v>
      </c>
      <c r="S182" s="344" t="e">
        <f>IF(ISNUMBER(Regressions!U192),ROUND(Regressions!U192, 1), NA())</f>
        <v>#N/A</v>
      </c>
    </row>
    <row xmlns:x14ac="http://schemas.microsoft.com/office/spreadsheetml/2009/9/ac" r="183" hidden="true" x14ac:dyDescent="0.2">
      <c r="A183" s="329" t="str">
        <f>IF(ISBLANK(Regressions!A193), " ", Regressions!A193)</f>
        <v>Lebanon</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Lebanon</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Lebanon</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Lebanon</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Lebanon</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Lebanon</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Lebanon</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8" customWidth="true"/>
    <col min="2" max="2" width="9" style="28"/>
    <col min="3" max="3" width="5" style="28" customWidth="true"/>
    <col min="4" max="21" width="3.875" style="28" customWidth="true"/>
    <col min="22" max="22" width="3.875" style="85" customWidth="true"/>
    <col min="23" max="26" width="3.875" style="49" customWidth="true"/>
    <col min="27" max="27" width="3.875" style="85" customWidth="true"/>
    <col min="28" max="31" width="3.875" style="49" customWidth="true"/>
    <col min="32" max="32" width="3.875" style="85" customWidth="true"/>
    <col min="33" max="36" width="3.875" style="49" customWidth="true"/>
    <col min="37" max="37" width="3.875" style="85" customWidth="true"/>
    <col min="38" max="41" width="3.875" style="49" customWidth="true"/>
    <col min="42" max="42" width="3.875" style="85" customWidth="true"/>
    <col min="43" max="46" width="3.875" style="49" customWidth="true"/>
    <col min="47" max="47" width="3.875" style="85" customWidth="true"/>
    <col min="48" max="51" width="3.875" style="49" customWidth="true"/>
    <col min="52" max="52" width="3.875" style="61" customWidth="true"/>
    <col min="53" max="69" width="3.875" style="42" customWidth="true"/>
    <col min="70" max="70" width="9" style="28" hidden="true" customWidth="true"/>
    <col min="71" max="136" width="3.875" style="28" hidden="true" customWidth="true"/>
    <col min="137" max="137" width="9" style="28" hidden="true" customWidth="true"/>
    <col min="138" max="227" width="0.0" style="28" hidden="true" customWidth="true"/>
    <col min="228" max="16384" width="9" style="28"/>
  </cols>
  <sheetData>
    <row xmlns:x14ac="http://schemas.microsoft.com/office/spreadsheetml/2009/9/ac" r="1" ht="18" x14ac:dyDescent="0.25">
      <c r="A1" s="33" t="s">
        <v>59</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row>
    <row xmlns:x14ac="http://schemas.microsoft.com/office/spreadsheetml/2009/9/ac" r="2" ht="15.75" x14ac:dyDescent="0.25">
      <c r="A2" s="35" t="s">
        <v>37</v>
      </c>
      <c r="B2" s="35"/>
      <c r="C2" s="35"/>
      <c r="D2" s="232" t="s">
        <v>13</v>
      </c>
      <c r="E2" s="34"/>
      <c r="F2" s="34"/>
      <c r="G2" s="53"/>
      <c r="H2" s="34"/>
      <c r="I2" s="34"/>
      <c r="J2" s="53"/>
      <c r="K2" s="36"/>
      <c r="L2" s="36"/>
      <c r="M2" s="53"/>
      <c r="N2" s="36"/>
      <c r="O2" s="36"/>
      <c r="P2" s="53"/>
      <c r="Q2" s="36"/>
      <c r="R2" s="36"/>
      <c r="S2" s="53"/>
      <c r="T2" s="36"/>
      <c r="U2" s="36"/>
      <c r="V2" s="233" t="s">
        <v>14</v>
      </c>
      <c r="W2" s="31"/>
      <c r="X2" s="36"/>
      <c r="Y2" s="36"/>
      <c r="Z2" s="36"/>
      <c r="AA2" s="52"/>
      <c r="AB2" s="36"/>
      <c r="AC2" s="36"/>
      <c r="AD2" s="36"/>
      <c r="AE2" s="36"/>
      <c r="AF2" s="52"/>
      <c r="AG2" s="36"/>
      <c r="AH2" s="36"/>
      <c r="AI2" s="36"/>
      <c r="AJ2" s="36"/>
      <c r="AK2" s="52"/>
      <c r="AL2" s="36"/>
      <c r="AM2" s="36"/>
      <c r="AN2" s="36"/>
      <c r="AO2" s="36"/>
      <c r="AP2" s="52"/>
      <c r="AQ2" s="36"/>
      <c r="AR2" s="36"/>
      <c r="AS2" s="36"/>
      <c r="AT2" s="36"/>
      <c r="AU2" s="52"/>
      <c r="AV2" s="36"/>
      <c r="AW2" s="36"/>
      <c r="AX2" s="36"/>
      <c r="AY2" s="36"/>
      <c r="AZ2" s="109" t="s">
        <v>15</v>
      </c>
      <c r="BA2" s="31"/>
      <c r="BB2" s="38"/>
      <c r="BC2" s="38"/>
      <c r="BD2" s="37"/>
      <c r="BE2" s="37"/>
      <c r="BF2" s="37"/>
      <c r="BG2" s="37"/>
      <c r="BH2" s="37"/>
      <c r="BI2" s="37"/>
      <c r="BJ2" s="37"/>
      <c r="BK2" s="37"/>
      <c r="BL2" s="37"/>
      <c r="BM2" s="37"/>
      <c r="BN2" s="37"/>
      <c r="BO2" s="37"/>
      <c r="BP2" s="37"/>
      <c r="BQ2" s="37"/>
    </row>
    <row xmlns:x14ac="http://schemas.microsoft.com/office/spreadsheetml/2009/9/ac" r="3" ht="14.25" x14ac:dyDescent="0.2">
      <c r="A3" s="39"/>
      <c r="B3" s="34"/>
      <c r="C3" s="34"/>
      <c r="D3" s="40" t="s">
        <v>7</v>
      </c>
      <c r="E3" s="40"/>
      <c r="F3" s="40"/>
      <c r="G3" s="40" t="s">
        <v>1</v>
      </c>
      <c r="I3" s="40"/>
      <c r="J3" s="40" t="s">
        <v>2</v>
      </c>
      <c r="L3" s="40"/>
      <c r="M3" s="40" t="s">
        <v>16</v>
      </c>
      <c r="O3" s="40"/>
      <c r="P3" s="40" t="s">
        <v>17</v>
      </c>
      <c r="Q3" s="40"/>
      <c r="R3" s="40"/>
      <c r="S3" s="40" t="s">
        <v>18</v>
      </c>
      <c r="U3" s="40"/>
      <c r="V3" s="40" t="s">
        <v>7</v>
      </c>
      <c r="W3" s="31"/>
      <c r="X3" s="40"/>
      <c r="Y3" s="40"/>
      <c r="Z3" s="40"/>
      <c r="AA3" s="40" t="s">
        <v>1</v>
      </c>
      <c r="AB3" s="40"/>
      <c r="AC3" s="40"/>
      <c r="AD3" s="40"/>
      <c r="AE3" s="40"/>
      <c r="AF3" s="40" t="s">
        <v>2</v>
      </c>
      <c r="AG3" s="31"/>
      <c r="AH3" s="40"/>
      <c r="AI3" s="40"/>
      <c r="AJ3" s="40"/>
      <c r="AK3" s="40" t="s">
        <v>16</v>
      </c>
      <c r="AL3" s="40"/>
      <c r="AM3" s="40"/>
      <c r="AN3" s="40"/>
      <c r="AO3" s="40"/>
      <c r="AP3" s="40" t="s">
        <v>17</v>
      </c>
      <c r="AQ3" s="40"/>
      <c r="AR3" s="40"/>
      <c r="AS3" s="40"/>
      <c r="AT3" s="40"/>
      <c r="AU3" s="40" t="s">
        <v>18</v>
      </c>
      <c r="AV3" s="40"/>
      <c r="AW3" s="40"/>
      <c r="AX3" s="40"/>
      <c r="AY3" s="40"/>
      <c r="AZ3" s="40" t="s">
        <v>7</v>
      </c>
      <c r="BA3" s="31"/>
      <c r="BB3" s="40"/>
      <c r="BC3" s="40" t="s">
        <v>1</v>
      </c>
      <c r="BD3" s="31"/>
      <c r="BE3" s="40"/>
      <c r="BF3" s="40" t="s">
        <v>2</v>
      </c>
      <c r="BG3" s="40"/>
      <c r="BH3" s="40"/>
      <c r="BI3" s="40" t="s">
        <v>16</v>
      </c>
      <c r="BJ3" s="31"/>
      <c r="BK3" s="40"/>
      <c r="BL3" s="40" t="s">
        <v>17</v>
      </c>
      <c r="BM3" s="31"/>
      <c r="BN3" s="40"/>
      <c r="BO3" s="40" t="s">
        <v>18</v>
      </c>
      <c r="BP3" s="31"/>
      <c r="BQ3" s="40"/>
      <c r="BS3" s="40" t="s">
        <v>7</v>
      </c>
      <c r="BU3" s="40"/>
      <c r="BV3" s="40" t="s">
        <v>1</v>
      </c>
      <c r="BX3" s="40"/>
      <c r="BY3" s="40" t="s">
        <v>2</v>
      </c>
      <c r="CA3" s="40"/>
      <c r="CB3" s="40" t="s">
        <v>16</v>
      </c>
      <c r="CD3" s="40"/>
      <c r="CE3" s="40" t="s">
        <v>17</v>
      </c>
      <c r="CG3" s="40"/>
      <c r="CH3" s="40" t="s">
        <v>18</v>
      </c>
      <c r="CJ3" s="40"/>
      <c r="CK3" s="40" t="s">
        <v>7</v>
      </c>
      <c r="CM3" s="40"/>
      <c r="CN3" s="31"/>
      <c r="CO3" s="31"/>
      <c r="CP3" s="40" t="s">
        <v>1</v>
      </c>
      <c r="CR3" s="31"/>
      <c r="CS3" s="40"/>
      <c r="CT3" s="31"/>
      <c r="CU3" s="40" t="s">
        <v>2</v>
      </c>
      <c r="CW3" s="40"/>
      <c r="CX3" s="31"/>
      <c r="CY3" s="31"/>
      <c r="CZ3" s="40" t="s">
        <v>16</v>
      </c>
      <c r="DB3" s="31"/>
      <c r="DC3" s="40"/>
      <c r="DD3" s="31"/>
      <c r="DE3" s="40" t="s">
        <v>17</v>
      </c>
      <c r="DG3" s="31"/>
      <c r="DH3" s="31"/>
      <c r="DI3" s="31"/>
      <c r="DJ3" s="40" t="s">
        <v>18</v>
      </c>
      <c r="DL3" s="31"/>
      <c r="DM3" s="31"/>
      <c r="DN3" s="31"/>
      <c r="DO3" s="40" t="s">
        <v>7</v>
      </c>
      <c r="DP3" s="40"/>
      <c r="DQ3" s="40"/>
      <c r="DR3" s="40" t="s">
        <v>1</v>
      </c>
      <c r="DS3" s="40"/>
      <c r="DT3" s="40"/>
      <c r="DU3" s="40" t="s">
        <v>2</v>
      </c>
      <c r="DV3" s="40"/>
      <c r="DW3" s="40"/>
      <c r="DX3" s="40" t="s">
        <v>16</v>
      </c>
      <c r="DY3" s="40"/>
      <c r="DZ3" s="40"/>
      <c r="EA3" s="40" t="s">
        <v>17</v>
      </c>
      <c r="EB3" s="40"/>
      <c r="EC3" s="40"/>
      <c r="ED3" s="40"/>
      <c r="EE3" s="40" t="s">
        <v>18</v>
      </c>
      <c r="EF3" s="40"/>
    </row>
    <row xmlns:x14ac="http://schemas.microsoft.com/office/spreadsheetml/2009/9/ac" r="4" s="46" customFormat="true" ht="140.1" customHeight="true" x14ac:dyDescent="0.2">
      <c r="A4" s="41" t="s">
        <v>5</v>
      </c>
      <c r="B4" s="41" t="s">
        <v>6</v>
      </c>
      <c r="C4" s="41" t="s">
        <v>4</v>
      </c>
      <c r="D4" s="123" t="s">
        <v>25</v>
      </c>
      <c r="E4" s="234" t="s">
        <v>19</v>
      </c>
      <c r="F4" s="235" t="s">
        <v>194</v>
      </c>
      <c r="G4" s="123" t="s">
        <v>25</v>
      </c>
      <c r="H4" s="234" t="s">
        <v>19</v>
      </c>
      <c r="I4" s="235" t="s">
        <v>194</v>
      </c>
      <c r="J4" s="123" t="s">
        <v>25</v>
      </c>
      <c r="K4" s="234" t="s">
        <v>19</v>
      </c>
      <c r="L4" s="235" t="s">
        <v>194</v>
      </c>
      <c r="M4" s="123" t="s">
        <v>25</v>
      </c>
      <c r="N4" s="234" t="s">
        <v>19</v>
      </c>
      <c r="O4" s="235" t="s">
        <v>194</v>
      </c>
      <c r="P4" s="123" t="s">
        <v>25</v>
      </c>
      <c r="Q4" s="234" t="s">
        <v>19</v>
      </c>
      <c r="R4" s="235" t="s">
        <v>194</v>
      </c>
      <c r="S4" s="123" t="s">
        <v>25</v>
      </c>
      <c r="T4" s="234" t="s">
        <v>19</v>
      </c>
      <c r="U4" s="236" t="s">
        <v>194</v>
      </c>
      <c r="V4" s="127" t="s">
        <v>25</v>
      </c>
      <c r="W4" s="128" t="s">
        <v>19</v>
      </c>
      <c r="X4" s="128" t="s">
        <v>21</v>
      </c>
      <c r="Y4" s="128" t="s">
        <v>29</v>
      </c>
      <c r="Z4" s="130" t="s">
        <v>195</v>
      </c>
      <c r="AA4" s="127" t="s">
        <v>25</v>
      </c>
      <c r="AB4" s="128" t="s">
        <v>19</v>
      </c>
      <c r="AC4" s="128" t="s">
        <v>21</v>
      </c>
      <c r="AD4" s="128" t="s">
        <v>29</v>
      </c>
      <c r="AE4" s="130" t="s">
        <v>195</v>
      </c>
      <c r="AF4" s="127" t="s">
        <v>25</v>
      </c>
      <c r="AG4" s="128" t="s">
        <v>19</v>
      </c>
      <c r="AH4" s="128" t="s">
        <v>21</v>
      </c>
      <c r="AI4" s="128" t="s">
        <v>29</v>
      </c>
      <c r="AJ4" s="130" t="s">
        <v>195</v>
      </c>
      <c r="AK4" s="127" t="s">
        <v>25</v>
      </c>
      <c r="AL4" s="128" t="s">
        <v>19</v>
      </c>
      <c r="AM4" s="128" t="s">
        <v>21</v>
      </c>
      <c r="AN4" s="128" t="s">
        <v>29</v>
      </c>
      <c r="AO4" s="130" t="s">
        <v>195</v>
      </c>
      <c r="AP4" s="127" t="s">
        <v>25</v>
      </c>
      <c r="AQ4" s="128" t="s">
        <v>19</v>
      </c>
      <c r="AR4" s="128" t="s">
        <v>21</v>
      </c>
      <c r="AS4" s="128" t="s">
        <v>29</v>
      </c>
      <c r="AT4" s="130" t="s">
        <v>195</v>
      </c>
      <c r="AU4" s="127" t="s">
        <v>25</v>
      </c>
      <c r="AV4" s="128" t="s">
        <v>19</v>
      </c>
      <c r="AW4" s="128" t="s">
        <v>21</v>
      </c>
      <c r="AX4" s="128" t="s">
        <v>29</v>
      </c>
      <c r="AY4" s="131" t="s">
        <v>195</v>
      </c>
      <c r="AZ4" s="132" t="s">
        <v>125</v>
      </c>
      <c r="BA4" s="133" t="s">
        <v>124</v>
      </c>
      <c r="BB4" s="134" t="s">
        <v>196</v>
      </c>
      <c r="BC4" s="132" t="s">
        <v>125</v>
      </c>
      <c r="BD4" s="133" t="s">
        <v>124</v>
      </c>
      <c r="BE4" s="134" t="s">
        <v>196</v>
      </c>
      <c r="BF4" s="132" t="s">
        <v>125</v>
      </c>
      <c r="BG4" s="133" t="s">
        <v>124</v>
      </c>
      <c r="BH4" s="134" t="s">
        <v>196</v>
      </c>
      <c r="BI4" s="132" t="s">
        <v>125</v>
      </c>
      <c r="BJ4" s="133" t="s">
        <v>124</v>
      </c>
      <c r="BK4" s="134" t="s">
        <v>196</v>
      </c>
      <c r="BL4" s="132" t="s">
        <v>125</v>
      </c>
      <c r="BM4" s="133" t="s">
        <v>124</v>
      </c>
      <c r="BN4" s="134" t="s">
        <v>196</v>
      </c>
      <c r="BO4" s="132" t="s">
        <v>125</v>
      </c>
      <c r="BP4" s="133" t="s">
        <v>124</v>
      </c>
      <c r="BQ4" s="134" t="s">
        <v>196</v>
      </c>
      <c r="BS4" s="79" t="s">
        <v>25</v>
      </c>
      <c r="BT4" s="80" t="s">
        <v>19</v>
      </c>
      <c r="BU4" s="54" t="s">
        <v>38</v>
      </c>
      <c r="BV4" s="79" t="s">
        <v>25</v>
      </c>
      <c r="BW4" s="80" t="s">
        <v>19</v>
      </c>
      <c r="BX4" s="81" t="s">
        <v>104</v>
      </c>
      <c r="BY4" s="79" t="s">
        <v>25</v>
      </c>
      <c r="BZ4" s="80" t="s">
        <v>19</v>
      </c>
      <c r="CA4" s="47" t="s">
        <v>38</v>
      </c>
      <c r="CB4" s="79" t="s">
        <v>25</v>
      </c>
      <c r="CC4" s="80" t="s">
        <v>19</v>
      </c>
      <c r="CD4" s="54" t="s">
        <v>38</v>
      </c>
      <c r="CE4" s="79" t="s">
        <v>25</v>
      </c>
      <c r="CF4" s="80" t="s">
        <v>19</v>
      </c>
      <c r="CG4" s="81" t="s">
        <v>38</v>
      </c>
      <c r="CH4" s="79" t="s">
        <v>25</v>
      </c>
      <c r="CI4" s="80" t="s">
        <v>19</v>
      </c>
      <c r="CJ4" s="47" t="s">
        <v>38</v>
      </c>
      <c r="CK4" s="83" t="s">
        <v>25</v>
      </c>
      <c r="CL4" s="82" t="s">
        <v>19</v>
      </c>
      <c r="CM4" s="56" t="s">
        <v>53</v>
      </c>
      <c r="CN4" s="56" t="s">
        <v>58</v>
      </c>
      <c r="CO4" s="84" t="s">
        <v>110</v>
      </c>
      <c r="CP4" s="83" t="s">
        <v>25</v>
      </c>
      <c r="CQ4" s="82" t="s">
        <v>19</v>
      </c>
      <c r="CR4" s="48" t="s">
        <v>53</v>
      </c>
      <c r="CS4" s="48" t="s">
        <v>58</v>
      </c>
      <c r="CT4" s="56" t="s">
        <v>110</v>
      </c>
      <c r="CU4" s="83" t="s">
        <v>25</v>
      </c>
      <c r="CV4" s="82" t="s">
        <v>19</v>
      </c>
      <c r="CW4" s="56" t="s">
        <v>53</v>
      </c>
      <c r="CX4" s="56" t="s">
        <v>58</v>
      </c>
      <c r="CY4" s="84" t="s">
        <v>110</v>
      </c>
      <c r="CZ4" s="83" t="s">
        <v>25</v>
      </c>
      <c r="DA4" s="82" t="s">
        <v>19</v>
      </c>
      <c r="DB4" s="48" t="s">
        <v>53</v>
      </c>
      <c r="DC4" s="48" t="s">
        <v>58</v>
      </c>
      <c r="DD4" s="56" t="s">
        <v>110</v>
      </c>
      <c r="DE4" s="83" t="s">
        <v>25</v>
      </c>
      <c r="DF4" s="82" t="s">
        <v>19</v>
      </c>
      <c r="DG4" s="56" t="s">
        <v>53</v>
      </c>
      <c r="DH4" s="56" t="s">
        <v>58</v>
      </c>
      <c r="DI4" s="84" t="s">
        <v>110</v>
      </c>
      <c r="DJ4" s="83" t="s">
        <v>25</v>
      </c>
      <c r="DK4" s="82" t="s">
        <v>19</v>
      </c>
      <c r="DL4" s="48" t="s">
        <v>53</v>
      </c>
      <c r="DM4" s="48" t="s">
        <v>58</v>
      </c>
      <c r="DN4" s="56" t="s">
        <v>110</v>
      </c>
      <c r="DO4" s="45" t="s">
        <v>111</v>
      </c>
      <c r="DP4" s="55" t="s">
        <v>112</v>
      </c>
      <c r="DQ4" s="55" t="s">
        <v>113</v>
      </c>
      <c r="DR4" s="45" t="s">
        <v>111</v>
      </c>
      <c r="DS4" s="55" t="s">
        <v>112</v>
      </c>
      <c r="DT4" s="55" t="s">
        <v>113</v>
      </c>
      <c r="DU4" s="45" t="s">
        <v>111</v>
      </c>
      <c r="DV4" s="55" t="s">
        <v>112</v>
      </c>
      <c r="DW4" s="55" t="s">
        <v>113</v>
      </c>
      <c r="DX4" s="45" t="s">
        <v>111</v>
      </c>
      <c r="DY4" s="55" t="s">
        <v>112</v>
      </c>
      <c r="DZ4" s="55" t="s">
        <v>113</v>
      </c>
      <c r="EA4" s="45" t="s">
        <v>111</v>
      </c>
      <c r="EB4" s="55" t="s">
        <v>112</v>
      </c>
      <c r="EC4" s="55" t="s">
        <v>113</v>
      </c>
      <c r="ED4" s="45" t="s">
        <v>111</v>
      </c>
      <c r="EE4" s="55" t="s">
        <v>112</v>
      </c>
      <c r="EF4" s="55" t="s">
        <v>113</v>
      </c>
    </row>
    <row xmlns:x14ac="http://schemas.microsoft.com/office/spreadsheetml/2009/9/ac" r="5" ht="48" hidden="true" x14ac:dyDescent="0.2">
      <c r="A5" s="41" t="s">
        <v>39</v>
      </c>
      <c r="B5" s="41" t="s">
        <v>40</v>
      </c>
      <c r="C5" s="41" t="s">
        <v>41</v>
      </c>
      <c r="D5" s="123" t="s">
        <v>135</v>
      </c>
      <c r="E5" s="124" t="s">
        <v>42</v>
      </c>
      <c r="F5" s="125" t="s">
        <v>200</v>
      </c>
      <c r="G5" s="123" t="s">
        <v>136</v>
      </c>
      <c r="H5" s="124" t="s">
        <v>43</v>
      </c>
      <c r="I5" s="125" t="s">
        <v>201</v>
      </c>
      <c r="J5" s="123" t="s">
        <v>137</v>
      </c>
      <c r="K5" s="124" t="s">
        <v>44</v>
      </c>
      <c r="L5" s="125" t="s">
        <v>202</v>
      </c>
      <c r="M5" s="123" t="s">
        <v>138</v>
      </c>
      <c r="N5" s="124" t="s">
        <v>86</v>
      </c>
      <c r="O5" s="125" t="s">
        <v>203</v>
      </c>
      <c r="P5" s="123" t="s">
        <v>139</v>
      </c>
      <c r="Q5" s="124" t="s">
        <v>87</v>
      </c>
      <c r="R5" s="125" t="s">
        <v>204</v>
      </c>
      <c r="S5" s="123" t="s">
        <v>140</v>
      </c>
      <c r="T5" s="124" t="s">
        <v>88</v>
      </c>
      <c r="U5" s="126" t="s">
        <v>205</v>
      </c>
      <c r="V5" s="127" t="s">
        <v>129</v>
      </c>
      <c r="W5" s="128" t="s">
        <v>45</v>
      </c>
      <c r="X5" s="129" t="s">
        <v>65</v>
      </c>
      <c r="Y5" s="129" t="s">
        <v>66</v>
      </c>
      <c r="Z5" s="130" t="s">
        <v>206</v>
      </c>
      <c r="AA5" s="127" t="s">
        <v>130</v>
      </c>
      <c r="AB5" s="128" t="s">
        <v>46</v>
      </c>
      <c r="AC5" s="129" t="s">
        <v>67</v>
      </c>
      <c r="AD5" s="129" t="s">
        <v>68</v>
      </c>
      <c r="AE5" s="130" t="s">
        <v>207</v>
      </c>
      <c r="AF5" s="127" t="s">
        <v>131</v>
      </c>
      <c r="AG5" s="128" t="s">
        <v>47</v>
      </c>
      <c r="AH5" s="129" t="s">
        <v>69</v>
      </c>
      <c r="AI5" s="129" t="s">
        <v>70</v>
      </c>
      <c r="AJ5" s="130" t="s">
        <v>208</v>
      </c>
      <c r="AK5" s="127" t="s">
        <v>132</v>
      </c>
      <c r="AL5" s="128" t="s">
        <v>71</v>
      </c>
      <c r="AM5" s="129" t="s">
        <v>72</v>
      </c>
      <c r="AN5" s="129" t="s">
        <v>73</v>
      </c>
      <c r="AO5" s="130" t="s">
        <v>209</v>
      </c>
      <c r="AP5" s="127" t="s">
        <v>133</v>
      </c>
      <c r="AQ5" s="128" t="s">
        <v>74</v>
      </c>
      <c r="AR5" s="129" t="s">
        <v>75</v>
      </c>
      <c r="AS5" s="129" t="s">
        <v>76</v>
      </c>
      <c r="AT5" s="130" t="s">
        <v>210</v>
      </c>
      <c r="AU5" s="127" t="s">
        <v>134</v>
      </c>
      <c r="AV5" s="128" t="s">
        <v>77</v>
      </c>
      <c r="AW5" s="129" t="s">
        <v>78</v>
      </c>
      <c r="AX5" s="129" t="s">
        <v>79</v>
      </c>
      <c r="AY5" s="131" t="s">
        <v>211</v>
      </c>
      <c r="AZ5" s="132" t="s">
        <v>80</v>
      </c>
      <c r="BA5" s="133" t="s">
        <v>114</v>
      </c>
      <c r="BB5" s="134" t="s">
        <v>212</v>
      </c>
      <c r="BC5" s="132" t="s">
        <v>85</v>
      </c>
      <c r="BD5" s="133" t="s">
        <v>115</v>
      </c>
      <c r="BE5" s="134" t="s">
        <v>213</v>
      </c>
      <c r="BF5" s="132" t="s">
        <v>84</v>
      </c>
      <c r="BG5" s="133" t="s">
        <v>116</v>
      </c>
      <c r="BH5" s="134" t="s">
        <v>214</v>
      </c>
      <c r="BI5" s="132" t="s">
        <v>83</v>
      </c>
      <c r="BJ5" s="133" t="s">
        <v>117</v>
      </c>
      <c r="BK5" s="134" t="s">
        <v>215</v>
      </c>
      <c r="BL5" s="132" t="s">
        <v>82</v>
      </c>
      <c r="BM5" s="133" t="s">
        <v>118</v>
      </c>
      <c r="BN5" s="134" t="s">
        <v>216</v>
      </c>
      <c r="BO5" s="132" t="s">
        <v>81</v>
      </c>
      <c r="BP5" s="133" t="s">
        <v>119</v>
      </c>
      <c r="BQ5" s="134" t="s">
        <v>217</v>
      </c>
    </row>
    <row xmlns:x14ac="http://schemas.microsoft.com/office/spreadsheetml/2009/9/ac" r="6" x14ac:dyDescent="0.2">
      <c r="A6" s="34" t="str">
        <f>IF('Water Data'!$B$2="","",'Water Data'!$B$2)</f>
        <v>LBN_2016_UIS</v>
      </c>
      <c r="B6" s="34" t="str">
        <f>+'Water Data'!C2</f>
        <v>Other</v>
      </c>
      <c r="C6" s="327">
        <f>+IF(ISNUMBER(VALUE(MID(A6,5,4))), VALUE(MID(A6, 5,4)),"")</f>
        <v>2016</v>
      </c>
      <c r="D6" s="90" t="e">
        <f>+IF(AND(ISTEXT('Water Data'!B2),BS6="Yes"),100-'Water Data'!D4,IF(AND(ISTEXT('Water Data'!B2),BS6="No",ISNUMBER('Water Data'!D4)),CONCATENATE("[",ROUND(100-'Water Data'!D4,0),"]"),NA()))</f>
        <v>#N/A</v>
      </c>
      <c r="E6" s="90" t="e">
        <f>+IF(AND(ISTEXT('Water Data'!B2),BT6="Yes"),'Water Data'!D6,IF(AND(ISTEXT('Water Data'!B2),BT6="No",ISNUMBER('Water Data'!D6)),CONCATENATE("[",ROUND('Water Data'!D6,0),"]"),NA()))</f>
        <v>#N/A</v>
      </c>
      <c r="F6" s="90" t="str">
        <f>+IF(AND(ISTEXT('Water Data'!B2),BU6="Yes"),'Water Data'!D9,IF(AND(ISTEXT('Water Data'!B2),BU6="No",ISNUMBER('Water Data'!D9)),CONCATENATE("[",ROUND('Water Data'!D9,0),"]"),NA()))</f>
        <v>[60]</v>
      </c>
      <c r="G6" s="90" t="e">
        <f>+IF(AND(ISTEXT('Water Data'!B2),BV6="Yes"),100-'Water Data'!E4,IF(AND(ISTEXT('Water Data'!B2),BV6="No",ISNUMBER('Water Data'!E4)),CONCATENATE("[",ROUND(100-'Water Data'!E4,0),"]"),NA()))</f>
        <v>#N/A</v>
      </c>
      <c r="H6" s="90" t="e">
        <f>+IF(AND(ISTEXT('Water Data'!B2),BW6="Yes"),'Water Data'!E6,IF(AND(ISTEXT('Water Data'!B2),BW6="No",ISNUMBER('Water Data'!E6)),CONCATENATE("[",ROUND('Water Data'!E6,0),"]"),NA()))</f>
        <v>#N/A</v>
      </c>
      <c r="I6" s="90" t="e">
        <f>+IF(AND(ISTEXT('Water Data'!B2),BX6="Yes"),'Water Data'!E9,IF(AND(ISTEXT('Water Data'!B2),BX6="No",ISNUMBER('Water Data'!E9)),CONCATENATE("[",ROUND('Water Data'!E9,0),"]"),NA()))</f>
        <v>#N/A</v>
      </c>
      <c r="J6" s="90" t="e">
        <f>+IF(AND(ISTEXT('Water Data'!B2),BY6="Yes"),100-'Water Data'!F4,IF(AND(ISTEXT('Water Data'!B2),BY6="No",ISNUMBER('Water Data'!F4)),CONCATENATE("[",ROUND(100-'Water Data'!F4,0),"]"),NA()))</f>
        <v>#N/A</v>
      </c>
      <c r="K6" s="90" t="e">
        <f>+IF(AND(ISTEXT('Water Data'!B2),BZ6="Yes"),'Water Data'!F6,IF(AND(ISTEXT('Water Data'!B2),BZ6="No",ISNUMBER('Water Data'!F6)),CONCATENATE("[",ROUND('Water Data'!F6,0),"]"),NA()))</f>
        <v>#N/A</v>
      </c>
      <c r="L6" s="90" t="e">
        <f>+IF(AND(ISTEXT('Water Data'!B2),CA6="Yes"),'Water Data'!F9,IF(AND(ISTEXT('Water Data'!B2),CA6="No",ISNUMBER('Water Data'!F9)),CONCATENATE("[",ROUND('Water Data'!F9,0),"]"),NA()))</f>
        <v>#N/A</v>
      </c>
      <c r="M6" s="90" t="e">
        <f>+IF(AND(ISTEXT('Water Data'!B2),CB6="Yes"),100-'Water Data'!G4,IF(AND(ISTEXT('Water Data'!B2),CB6="No",ISNUMBER('Water Data'!G4)),CONCATENATE("[",ROUND(100-'Water Data'!G4,0),"]"),NA()))</f>
        <v>#N/A</v>
      </c>
      <c r="N6" s="90" t="e">
        <f>+IF(AND(ISTEXT('Water Data'!B2),CC6="Yes"),'Water Data'!G6,IF(AND(ISTEXT('Water Data'!B2),CC6="No",ISNUMBER('Water Data'!G6)),CONCATENATE("[",ROUND('Water Data'!G6,0),"]"),NA()))</f>
        <v>#N/A</v>
      </c>
      <c r="O6" s="90" t="e">
        <f>+IF(AND(ISTEXT('Water Data'!B2),CD6="Yes"),'Water Data'!G9,IF(AND(ISTEXT('Water Data'!B2),CD6="No",ISNUMBER('Water Data'!G9)),CONCATENATE("[",ROUND('Water Data'!G9,0),"]"),NA()))</f>
        <v>#N/A</v>
      </c>
      <c r="P6" s="90" t="e">
        <f>+IF(AND(ISTEXT('Water Data'!B2),CE6="Yes"),100-'Water Data'!H4,IF(AND(ISTEXT('Water Data'!B2),CE6="No",ISNUMBER('Water Data'!H4)),CONCATENATE("[",ROUND(100-'Water Data'!H4,0),"]"),NA()))</f>
        <v>#N/A</v>
      </c>
      <c r="Q6" s="90" t="e">
        <f>+IF(AND(ISTEXT('Water Data'!B2),CF6="Yes"),'Water Data'!H6,IF(AND(ISTEXT('Water Data'!B2),CF6="No",ISNUMBER('Water Data'!H6)),CONCATENATE("[",ROUND('Water Data'!H6,0),"]"),NA()))</f>
        <v>#N/A</v>
      </c>
      <c r="R6" s="90" t="str">
        <f>+IF(AND(ISTEXT('Water Data'!B2),CG6="Yes"),'Water Data'!H9,IF(AND(ISTEXT('Water Data'!B2),CG6="No",ISNUMBER('Water Data'!H9)),CONCATENATE("[",ROUND('Water Data'!H9,0),"]"),NA()))</f>
        <v>[60]</v>
      </c>
      <c r="S6" s="90" t="e">
        <f>+IF(AND(ISTEXT('Water Data'!B2),CH6="Yes"),100-'Water Data'!I4,IF(AND(ISTEXT('Water Data'!B2),CH6="No",ISNUMBER('Water Data'!I4)),CONCATENATE("[",ROUND(100-'Water Data'!I4,0),"]"),NA()))</f>
        <v>#N/A</v>
      </c>
      <c r="T6" s="90" t="e">
        <f>+IF(AND(ISTEXT('Water Data'!B2),CI6="Yes"),'Water Data'!I6,IF(AND(ISTEXT('Water Data'!B2),CI6="No",ISNUMBER('Water Data'!I6)),CONCATENATE("[",ROUND('Water Data'!I6,0),"]"),NA()))</f>
        <v>#N/A</v>
      </c>
      <c r="U6" s="90" t="e">
        <f>+IF(AND(ISTEXT('Water Data'!B2),CJ6="Yes"),'Water Data'!I9,IF(AND(ISTEXT('Water Data'!B2),CJ6="No",ISNUMBER('Water Data'!I9)),CONCATENATE("[",ROUND('Water Data'!I9,0),"]"),NA()))</f>
        <v>#N/A</v>
      </c>
      <c r="V6" s="91" t="e">
        <f>+IF(AND(ISTEXT('Sanitation Data'!B2),CK6="Yes"),100-'Sanitation Data'!D4,IF(AND(ISTEXT('Sanitation Data'!B2),CK6="No",ISNUMBER('Sanitation Data'!D4)),CONCATENATE("[",ROUND(100-'Sanitation Data'!D4,0),"]"),NA()))</f>
        <v>#N/A</v>
      </c>
      <c r="W6" s="91" t="e">
        <f>+IF(AND(ISTEXT('Sanitation Data'!B2),CL6="Yes"),'Sanitation Data'!D6,IF(AND(ISTEXT('Sanitation Data'!B2),CL6="No",ISNUMBER('Sanitation Data'!D6)),CONCATENATE("[",ROUND('Sanitation Data'!D6,0),"]"),NA()))</f>
        <v>#N/A</v>
      </c>
      <c r="X6" s="91" t="e">
        <f>+IF(AND(ISTEXT('Sanitation Data'!B2),CM6="Yes"),'Sanitation Data'!D10,IF(AND(ISTEXT('Sanitation Data'!B2),CM6="No",ISNUMBER('Sanitation Data'!D10)),CONCATENATE("[",ROUND('Sanitation Data'!D10,0),"]"),NA()))</f>
        <v>#N/A</v>
      </c>
      <c r="Y6" s="91" t="e">
        <f>+IF(AND(ISTEXT('Sanitation Data'!B2),CN6="Yes"),'Sanitation Data'!D11,IF(AND(ISTEXT('Sanitation Data'!B2),CN6="No",ISNUMBER('Sanitation Data'!D11)),CONCATENATE("[",ROUND('Sanitation Data'!D11,0),"]"),NA()))</f>
        <v>#N/A</v>
      </c>
      <c r="Z6" s="91" t="str">
        <f>+IF(AND(ISTEXT('Sanitation Data'!B2),CO6="Yes"),'Sanitation Data'!D12,IF(AND(ISTEXT('Sanitation Data'!B2),CO6="No",ISNUMBER('Sanitation Data'!D12)),CONCATENATE("[",ROUND('Sanitation Data'!D12,0),"]"),NA()))</f>
        <v>[92]</v>
      </c>
      <c r="AA6" s="91" t="e">
        <f>+IF(AND(ISTEXT('Sanitation Data'!B2),CP6="Yes"),100-'Sanitation Data'!E4,IF(AND(ISTEXT('Sanitation Data'!B2),CP6="No",ISNUMBER('Sanitation Data'!E4)),CONCATENATE("[",ROUND(100-'Sanitation Data'!E4,0),"]"),NA()))</f>
        <v>#N/A</v>
      </c>
      <c r="AB6" s="91" t="e">
        <f>+IF(AND(ISTEXT('Sanitation Data'!B2),CQ6="Yes"),'Sanitation Data'!E6,IF(AND(ISTEXT('Sanitation Data'!B2),CQ6="No",ISNUMBER('Sanitation Data'!E6)),CONCATENATE("[",ROUND('Sanitation Data'!E6,0),"]"),NA()))</f>
        <v>#N/A</v>
      </c>
      <c r="AC6" s="91" t="e">
        <f>+IF(AND(ISTEXT('Sanitation Data'!B2),CR6="Yes"),'Sanitation Data'!E10,IF(AND(ISTEXT('Sanitation Data'!B2),CR6="No",ISNUMBER('Sanitation Data'!E10)),CONCATENATE("[",ROUND('Sanitation Data'!E10,0),"]"),NA()))</f>
        <v>#N/A</v>
      </c>
      <c r="AD6" s="91" t="e">
        <f>+IF(AND(ISTEXT('Sanitation Data'!B2),CS6="Yes"),'Sanitation Data'!E11,IF(AND(ISTEXT('Sanitation Data'!B2),CS6="No",ISNUMBER('Sanitation Data'!E11)),CONCATENATE("[",ROUND('Sanitation Data'!E11,0),"]"),NA()))</f>
        <v>#N/A</v>
      </c>
      <c r="AE6" s="91" t="e">
        <f>+IF(AND(ISTEXT('Sanitation Data'!B2),CT6="Yes"),'Sanitation Data'!E12,IF(AND(ISTEXT('Sanitation Data'!B2),CT6="No",ISNUMBER('Sanitation Data'!E12)),CONCATENATE("[",ROUND('Sanitation Data'!E12,0),"]"),NA()))</f>
        <v>#N/A</v>
      </c>
      <c r="AF6" s="91" t="e">
        <f>+IF(AND(ISTEXT('Sanitation Data'!B2),CU6="Yes"),100-'Sanitation Data'!F4,IF(AND(ISTEXT('Sanitation Data'!B2),CU6="No",ISNUMBER('Sanitation Data'!F4)),CONCATENATE("[",ROUND(100-'Sanitation Data'!F4,0),"]"),NA()))</f>
        <v>#N/A</v>
      </c>
      <c r="AG6" s="91" t="e">
        <f>+IF(AND(ISTEXT('Sanitation Data'!B2),CV6="Yes"),'Sanitation Data'!F6,IF(AND(ISTEXT('Sanitation Data'!B2),CV6="No",ISNUMBER('Sanitation Data'!F6)),CONCATENATE("[",ROUND('Sanitation Data'!F6,0),"]"),NA()))</f>
        <v>#N/A</v>
      </c>
      <c r="AH6" s="91" t="e">
        <f>+IF(AND(ISTEXT('Sanitation Data'!B2),CW6="Yes"),'Sanitation Data'!F10,IF(AND(ISTEXT('Sanitation Data'!B2),CW6="No",ISNUMBER('Sanitation Data'!F10)),CONCATENATE("[",ROUND('Sanitation Data'!F10,0),"]"),NA()))</f>
        <v>#N/A</v>
      </c>
      <c r="AI6" s="91" t="e">
        <f>+IF(AND(ISTEXT('Sanitation Data'!B2),CX6="Yes"),'Sanitation Data'!F11,IF(AND(ISTEXT('Sanitation Data'!B2),CX6="No",ISNUMBER('Sanitation Data'!F11)),CONCATENATE("[",ROUND('Sanitation Data'!F11,0),"]"),NA()))</f>
        <v>#N/A</v>
      </c>
      <c r="AJ6" s="91" t="e">
        <f>+IF(AND(ISTEXT('Sanitation Data'!B2),CY6="Yes"),'Sanitation Data'!F12,IF(AND(ISTEXT('Sanitation Data'!B2),CY6="No",ISNUMBER('Sanitation Data'!F12)),CONCATENATE("[",ROUND('Sanitation Data'!F12,0),"]"),NA()))</f>
        <v>#N/A</v>
      </c>
      <c r="AK6" s="91" t="e">
        <f>+IF(AND(ISTEXT('Sanitation Data'!B2),CZ6="Yes"),100-'Sanitation Data'!G4,IF(AND(ISTEXT('Sanitation Data'!B2),CZ6="No",ISNUMBER('Sanitation Data'!G4)),CONCATENATE("[",ROUND(100-'Sanitation Data'!G4,0),"]"),NA()))</f>
        <v>#N/A</v>
      </c>
      <c r="AL6" s="91" t="e">
        <f>+IF(AND(ISTEXT('Sanitation Data'!B2),DA6="Yes"),'Sanitation Data'!G6,IF(AND(ISTEXT('Sanitation Data'!B2),DA6="No",ISNUMBER('Sanitation Data'!G6)),CONCATENATE("[",ROUND('Sanitation Data'!G6,0),"]"),NA()))</f>
        <v>#N/A</v>
      </c>
      <c r="AM6" s="91" t="e">
        <f>+IF(AND(ISTEXT('Sanitation Data'!B2),DB6="Yes"),'Sanitation Data'!G10,IF(AND(ISTEXT('Sanitation Data'!B2),DB6="No",ISNUMBER('Sanitation Data'!G10)),CONCATENATE("[",ROUND('Sanitation Data'!G10,0),"]"),NA()))</f>
        <v>#N/A</v>
      </c>
      <c r="AN6" s="91" t="e">
        <f>+IF(AND(ISTEXT('Sanitation Data'!B2),DC6="Yes"),'Sanitation Data'!G11,IF(AND(ISTEXT('Sanitation Data'!B2),DC6="No",ISNUMBER('Sanitation Data'!G11)),CONCATENATE("[",ROUND('Sanitation Data'!G11,0),"]"),NA()))</f>
        <v>#N/A</v>
      </c>
      <c r="AO6" s="91" t="e">
        <f>+IF(AND(ISTEXT('Sanitation Data'!B2),DD6="Yes"),'Sanitation Data'!G12,IF(AND(ISTEXT('Sanitation Data'!B2),DD6="No",ISNUMBER('Sanitation Data'!G12)),CONCATENATE("[",ROUND('Sanitation Data'!G12,0),"]"),NA()))</f>
        <v>#N/A</v>
      </c>
      <c r="AP6" s="91" t="e">
        <f>+IF(AND(ISTEXT('Sanitation Data'!B2),DE6="Yes"),100-'Sanitation Data'!H4,IF(AND(ISTEXT('Sanitation Data'!B2),DE6="No",ISNUMBER('Sanitation Data'!H4)),CONCATENATE("[",ROUND(100-'Sanitation Data'!H4,0),"]"),NA()))</f>
        <v>#N/A</v>
      </c>
      <c r="AQ6" s="91" t="e">
        <f>+IF(AND(ISTEXT('Sanitation Data'!B2),DF6="Yes"),'Sanitation Data'!H6,IF(AND(ISTEXT('Sanitation Data'!B2),DF6="No",ISTEXT('Sanitation Data'!H6)),CONCATENATE("[",ROUND('Sanitation Data'!H6,0),"]"),NA()))</f>
        <v>#N/A</v>
      </c>
      <c r="AR6" s="91" t="e">
        <f>+IF(AND(ISTEXT('Sanitation Data'!B2),DG6="Yes"),'Sanitation Data'!H10,IF(AND(ISTEXT('Sanitation Data'!B2),DG6="No",ISNUMBER('Sanitation Data'!H10)),CONCATENATE("[",ROUND('Sanitation Data'!H10,0),"]"),NA()))</f>
        <v>#N/A</v>
      </c>
      <c r="AS6" s="91" t="e">
        <f>+IF(AND(ISTEXT('Sanitation Data'!B2),DH6="Yes"),'Sanitation Data'!H11,IF(AND(ISTEXT('Sanitation Data'!B2),DH6="No",ISNUMBER('Sanitation Data'!H11)),CONCATENATE("[",ROUND('Sanitation Data'!H11,0),"]"),NA()))</f>
        <v>#N/A</v>
      </c>
      <c r="AT6" s="91" t="str">
        <f>+IF(AND(ISTEXT('Sanitation Data'!B2),DI6="Yes"),'Sanitation Data'!H12,IF(AND(ISTEXT('Sanitation Data'!B2),DI6="No",ISNUMBER('Sanitation Data'!H12)),CONCATENATE("[",ROUND('Sanitation Data'!H12,0),"]"),NA()))</f>
        <v>[92]</v>
      </c>
      <c r="AU6" s="91" t="e">
        <f>+IF(AND(ISTEXT('Sanitation Data'!B2),DJ6="Yes"),100-'Sanitation Data'!I4,IF(AND(ISTEXT('Sanitation Data'!B2),DJ6="No",ISNUMBER('Sanitation Data'!I4)),CONCATENATE("[",ROUND(100-'Sanitation Data'!I4,0),"]"),NA()))</f>
        <v>#N/A</v>
      </c>
      <c r="AV6" s="91" t="e">
        <f>+IF(AND(ISTEXT('Sanitation Data'!B2),DK6="Yes"),'Sanitation Data'!I6,IF(AND(ISTEXT('Sanitation Data'!B2),DK6="No",ISNUMBER('Sanitation Data'!I6)),CONCATENATE("[",ROUND('Sanitation Data'!I6,0),"]"),NA()))</f>
        <v>#N/A</v>
      </c>
      <c r="AW6" s="91" t="e">
        <f>+IF(AND(ISTEXT('Sanitation Data'!B2),DL6="Yes"),'Sanitation Data'!I10,IF(AND(ISTEXT('Sanitation Data'!B2),DL6="No",ISNUMBER('Sanitation Data'!I10)),CONCATENATE("[",ROUND('Sanitation Data'!I10,0),"]"),NA()))</f>
        <v>#N/A</v>
      </c>
      <c r="AX6" s="91" t="e">
        <f>+IF(AND(ISTEXT('Sanitation Data'!B2),DM6="Yes"),'Sanitation Data'!I11,IF(AND(ISTEXT('Sanitation Data'!B2),DM6="No",ISNUMBER('Sanitation Data'!I11)),CONCATENATE("[",ROUND('Sanitation Data'!I11,0),"]"),NA()))</f>
        <v>#N/A</v>
      </c>
      <c r="AY6" s="91" t="e">
        <f>+IF(AND(ISTEXT('Sanitation Data'!B2),DN6="Yes"),'Sanitation Data'!I12,IF(AND(ISTEXT('Sanitation Data'!B2),DN6="No",ISNUMBER('Sanitation Data'!I12)),CONCATENATE("[",ROUND('Sanitation Data'!I12,0),"]"),NA()))</f>
        <v>#N/A</v>
      </c>
      <c r="AZ6" s="92" t="e">
        <f>+IF(AND(ISTEXT('Hygiene Data'!B2),DO6="Yes"),'Hygiene Data'!D5,IF(AND(ISTEXT('Hygiene Data'!B2),DO6="No",ISNUMBER('Hygiene Data'!D5)),CONCATENATE("[",ROUND('Hygiene Data'!D5,0),"]"),NA()))</f>
        <v>#N/A</v>
      </c>
      <c r="BA6" s="92" t="e">
        <f>+IF(AND(ISTEXT('Hygiene Data'!B2),DP6="Yes"),'Hygiene Data'!D7,IF(AND(ISTEXT('Hygiene Data'!B2),DP6="No",ISNUMBER('Hygiene Data'!D7)),CONCATENATE("[",ROUND('Hygiene Data'!D7,0),"]"),NA()))</f>
        <v>#N/A</v>
      </c>
      <c r="BB6" s="92" t="str">
        <f>+IF(AND(ISTEXT('Hygiene Data'!B2),DQ6="Yes"),'Hygiene Data'!D9,IF(AND(ISTEXT('Hygiene Data'!B2),DQ6="No",ISNUMBER('Hygiene Data'!D9)),CONCATENATE("[",ROUND('Hygiene Data'!D9,0),"]"),NA()))</f>
        <v>[34]</v>
      </c>
      <c r="BC6" s="92" t="e">
        <f>+IF(AND(ISTEXT('Hygiene Data'!B2),DR6="Yes"),'Hygiene Data'!E5,IF(AND(ISTEXT('Hygiene Data'!B2),DR6="No",ISNUMBER('Hygiene Data'!E5)),CONCATENATE("[",ROUND('Hygiene Data'!E5,0),"]"),NA()))</f>
        <v>#N/A</v>
      </c>
      <c r="BD6" s="92" t="e">
        <f>+IF(AND(ISTEXT('Hygiene Data'!B2),DS6="Yes"),'Hygiene Data'!E7,IF(AND(ISTEXT('Hygiene Data'!B2),DS6="No",ISNUMBER('Hygiene Data'!E7)),CONCATENATE("[",ROUND('Hygiene Data'!E7,0),"]"),NA()))</f>
        <v>#N/A</v>
      </c>
      <c r="BE6" s="92" t="e">
        <f>+IF(AND(ISTEXT('Hygiene Data'!B2),DT6="Yes"),'Hygiene Data'!E9,IF(AND(ISTEXT('Hygiene Data'!B2),DT6="No",ISNUMBER('Hygiene Data'!E9)),CONCATENATE("[",ROUND('Hygiene Data'!E9,0),"]"),NA()))</f>
        <v>#N/A</v>
      </c>
      <c r="BF6" s="92" t="e">
        <f>+IF(AND(ISTEXT('Hygiene Data'!B2),DU6="Yes"),'Hygiene Data'!F5,IF(AND(ISTEXT('Hygiene Data'!B2),DU6="No",ISNUMBER('Hygiene Data'!F5)),CONCATENATE("[",ROUND('Hygiene Data'!F5,0),"]"),NA()))</f>
        <v>#N/A</v>
      </c>
      <c r="BG6" s="92" t="e">
        <f>+IF(AND(ISTEXT('Hygiene Data'!B2),DV6="Yes"),'Hygiene Data'!F7,IF(AND(ISTEXT('Hygiene Data'!B2),DV6="No",ISNUMBER('Hygiene Data'!F7)),CONCATENATE("[",ROUND('Hygiene Data'!F7,0),"]"),NA()))</f>
        <v>#N/A</v>
      </c>
      <c r="BH6" s="92" t="e">
        <f>+IF(AND(ISTEXT('Hygiene Data'!B2),DW6="Yes"),'Hygiene Data'!F9,IF(AND(ISTEXT('Hygiene Data'!B2),DW6="No",ISNUMBER('Hygiene Data'!F9)),CONCATENATE("[",ROUND('Hygiene Data'!F9,0),"]"),NA()))</f>
        <v>#N/A</v>
      </c>
      <c r="BI6" s="92" t="e">
        <f>+IF(AND(ISTEXT('Hygiene Data'!B2),DX6="Yes"),'Hygiene Data'!G5,IF(AND(ISTEXT('Hygiene Data'!B2),DX6="No",ISNUMBER('Hygiene Data'!G5)),CONCATENATE("[",ROUND('Hygiene Data'!G5,0),"]"),NA()))</f>
        <v>#N/A</v>
      </c>
      <c r="BJ6" s="92" t="e">
        <f>+IF(AND(ISTEXT('Hygiene Data'!B2),DY6="Yes"),'Hygiene Data'!G7,IF(AND(ISTEXT('Hygiene Data'!B2),DY6="No",ISNUMBER('Hygiene Data'!G7)),CONCATENATE("[",ROUND('Hygiene Data'!G7,0),"]"),NA()))</f>
        <v>#N/A</v>
      </c>
      <c r="BK6" s="92" t="e">
        <f>+IF(AND(ISTEXT('Hygiene Data'!B2),DZ6="Yes"),'Hygiene Data'!G9,IF(AND(ISTEXT('Hygiene Data'!B2),DZ6="No",ISNUMBER('Hygiene Data'!G9)),CONCATENATE("[",ROUND('Hygiene Data'!G9,0),"]"),NA()))</f>
        <v>#N/A</v>
      </c>
      <c r="BL6" s="92" t="e">
        <f>+IF(AND(ISTEXT('Hygiene Data'!B2),EA6="Yes"),'Hygiene Data'!H5,IF(AND(ISTEXT('Hygiene Data'!B2),EA6="No",ISNUMBER('Hygiene Data'!H5)),CONCATENATE("[",ROUND('Hygiene Data'!H5,0),"]"),NA()))</f>
        <v>#N/A</v>
      </c>
      <c r="BM6" s="92" t="e">
        <f>+IF(AND(ISTEXT('Hygiene Data'!B2),EB6="Yes"),'Hygiene Data'!H7,IF(AND(ISTEXT('Hygiene Data'!B2),EB6="No",ISNUMBER('Hygiene Data'!H7)),CONCATENATE("[",ROUND('Hygiene Data'!H7,0),"]"),NA()))</f>
        <v>#N/A</v>
      </c>
      <c r="BN6" s="92" t="str">
        <f>+IF(AND(ISTEXT('Hygiene Data'!B2),EC6="Yes"),'Hygiene Data'!H9,IF(AND(ISTEXT('Hygiene Data'!B2),EC6="No",ISNUMBER('Hygiene Data'!H9)),CONCATENATE("[",ROUND('Hygiene Data'!H9,0),"]"),NA()))</f>
        <v>[34]</v>
      </c>
      <c r="BO6" s="92" t="e">
        <f>+IF(AND(ISTEXT('Hygiene Data'!B2),ED6="Yes"),'Hygiene Data'!I5,IF(AND(ISTEXT('Hygiene Data'!B2),ED6="No",ISNUMBER('Hygiene Data'!I5)),CONCATENATE("[",ROUND('Hygiene Data'!I5,0),"]"),NA()))</f>
        <v>#N/A</v>
      </c>
      <c r="BP6" s="92" t="e">
        <f>+IF(AND(ISTEXT('Hygiene Data'!B2),EE6="Yes"),'Hygiene Data'!I7,IF(AND(ISTEXT('Hygiene Data'!B2),EE6="No",ISNUMBER('Hygiene Data'!I7)),CONCATENATE("[",ROUND('Hygiene Data'!I7,0),"]"),NA()))</f>
        <v>#N/A</v>
      </c>
      <c r="BQ6" s="92" t="e">
        <f>+IF(AND(ISTEXT('Hygiene Data'!B2),EF6="Yes"),'Hygiene Data'!I9,IF(AND(ISTEXT('Hygiene Data'!B2),EF6="No",ISNUMBER('Hygiene Data'!I9)),CONCATENATE("[",ROUND('Hygiene Data'!I9,0),"]"),NA()))</f>
        <v>#N/A</v>
      </c>
      <c r="BR6" s="271"/>
      <c r="BS6" s="271">
        <f>+'Water Data'!D27</f>
        <v>0</v>
      </c>
      <c r="BT6" s="271">
        <f>+'Water Data'!D28</f>
        <v>0</v>
      </c>
      <c r="BU6" s="271" t="str">
        <f>+'Water Data'!D29</f>
        <v>No</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f>+'Water Data'!H27</f>
        <v>0</v>
      </c>
      <c r="CF6" s="271">
        <f>+'Water Data'!H28</f>
        <v>0</v>
      </c>
      <c r="CG6" s="271" t="str">
        <f>+'Water Data'!H29</f>
        <v>No</v>
      </c>
      <c r="CH6" s="271">
        <f>+'Water Data'!I27</f>
        <v>0</v>
      </c>
      <c r="CI6" s="271">
        <f>+'Water Data'!I28</f>
        <v>0</v>
      </c>
      <c r="CJ6" s="271">
        <f>+'Water Data'!I29</f>
        <v>0</v>
      </c>
      <c r="CK6" s="271">
        <f>+'Sanitation Data'!D28</f>
        <v>0</v>
      </c>
      <c r="CL6" s="271">
        <f>+'Sanitation Data'!D29</f>
        <v>0</v>
      </c>
      <c r="CM6" s="271">
        <f>+'Sanitation Data'!D30</f>
        <v>0</v>
      </c>
      <c r="CN6" s="271">
        <f>+'Sanitation Data'!D31</f>
        <v>0</v>
      </c>
      <c r="CO6" s="271" t="str">
        <f>+'Sanitation Data'!D32</f>
        <v>No</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f>+'Sanitation Data'!H28</f>
        <v>0</v>
      </c>
      <c r="DF6" s="271">
        <f>+'Sanitation Data'!H29</f>
        <v>0</v>
      </c>
      <c r="DG6" s="271">
        <f>+'Sanitation Data'!H30</f>
        <v>0</v>
      </c>
      <c r="DH6" s="271">
        <f>+'Sanitation Data'!H31</f>
        <v>0</v>
      </c>
      <c r="DI6" s="271" t="str">
        <f>+'Sanitation Data'!H32</f>
        <v>No</v>
      </c>
      <c r="DJ6" s="271">
        <f>+'Sanitation Data'!I28</f>
        <v>0</v>
      </c>
      <c r="DK6" s="271">
        <f>+'Sanitation Data'!I29</f>
        <v>0</v>
      </c>
      <c r="DL6" s="271">
        <f>+'Sanitation Data'!I30</f>
        <v>0</v>
      </c>
      <c r="DM6" s="271">
        <f>+'Sanitation Data'!I31</f>
        <v>0</v>
      </c>
      <c r="DN6" s="271">
        <f>+'Sanitation Data'!I32</f>
        <v>0</v>
      </c>
      <c r="DO6" s="271">
        <f>+'Hygiene Data'!D11</f>
        <v>0</v>
      </c>
      <c r="DP6" s="271">
        <f>+'Hygiene Data'!D12</f>
        <v>0</v>
      </c>
      <c r="DQ6" s="271" t="str">
        <f>+'Hygiene Data'!D13</f>
        <v>No</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f>+'Hygiene Data'!H11</f>
        <v>0</v>
      </c>
      <c r="EB6" s="271">
        <f>+'Hygiene Data'!H12</f>
        <v>0</v>
      </c>
      <c r="EC6" s="271" t="str">
        <f>+'Hygiene Data'!H13</f>
        <v>No</v>
      </c>
      <c r="ED6" s="271">
        <f>+'Hygiene Data'!I11</f>
        <v>0</v>
      </c>
      <c r="EE6" s="271">
        <f>+'Hygiene Data'!I12</f>
        <v>0</v>
      </c>
      <c r="EF6" s="271">
        <f>+'Hygiene Data'!I13</f>
        <v>0</v>
      </c>
    </row>
    <row xmlns:x14ac="http://schemas.microsoft.com/office/spreadsheetml/2009/9/ac" r="7" x14ac:dyDescent="0.2">
      <c r="A7" s="34" t="str">
        <f ca="true">+IF(OFFSET('Water Data'!$B$2,0,10*ROW('Water Data'!E1))="","",OFFSET('Water Data'!$B$2,0,10*ROW('Water Data'!E1)))</f>
        <v>LBN_2017_CEN</v>
      </c>
      <c r="B7" s="34" t="str">
        <f ca="true">+IF(OFFSET('Water Data'!$C$2,0,10*ROW('Water Data'!F1))="","",OFFSET('Water Data'!$C$2,0,10*ROW('Water Data'!F1)))</f>
        <v>Census</v>
      </c>
      <c r="C7" s="327">
        <f t="shared" ref="C7:C70" ca="true" si="0">+IF(ISNUMBER(VALUE(MID(A7,5,4))), VALUE(MID(A7, 5,4)),"")</f>
        <v>2017</v>
      </c>
      <c r="D7" s="90">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82.8</v>
      </c>
      <c r="E7" s="90">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60.15</v>
      </c>
      <c r="F7" s="90">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59.4</v>
      </c>
      <c r="G7" s="90"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0"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0"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0"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0"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0"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0">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82</v>
      </c>
      <c r="N7" s="90">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59.95</v>
      </c>
      <c r="O7" s="90">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57.2</v>
      </c>
      <c r="P7" s="90">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83.4</v>
      </c>
      <c r="Q7" s="90">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62.800000000000004</v>
      </c>
      <c r="R7" s="90">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59.7</v>
      </c>
      <c r="S7" s="90">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81</v>
      </c>
      <c r="T7" s="90">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63.2</v>
      </c>
      <c r="U7" s="90">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60.6</v>
      </c>
      <c r="V7" s="91">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99.5</v>
      </c>
      <c r="W7" s="91">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99.2</v>
      </c>
      <c r="X7" s="91">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96.8</v>
      </c>
      <c r="Y7" s="91">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94.8</v>
      </c>
      <c r="Z7" s="91">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92.6</v>
      </c>
      <c r="AA7" s="91"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1"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1"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1"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1"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1"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1"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1"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1"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1"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1">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99.5</v>
      </c>
      <c r="AL7" s="91">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99</v>
      </c>
      <c r="AM7" s="91">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96.3</v>
      </c>
      <c r="AN7" s="91">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94</v>
      </c>
      <c r="AO7" s="91">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91.6</v>
      </c>
      <c r="AP7" s="91">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99.7</v>
      </c>
      <c r="AQ7" s="91">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99.2</v>
      </c>
      <c r="AR7" s="91">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96.6</v>
      </c>
      <c r="AS7" s="91">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94.6</v>
      </c>
      <c r="AT7" s="91">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92</v>
      </c>
      <c r="AU7" s="91">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1">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98.7</v>
      </c>
      <c r="AW7" s="91">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97</v>
      </c>
      <c r="AX7" s="91">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96.1</v>
      </c>
      <c r="AY7" s="91">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95.2</v>
      </c>
      <c r="AZ7" s="92">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98.6</v>
      </c>
      <c r="BA7" s="92">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95.8</v>
      </c>
      <c r="BB7" s="92">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36.200000000000003</v>
      </c>
      <c r="BC7" s="92"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2"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2"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2"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2"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2"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2">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97.9</v>
      </c>
      <c r="BJ7" s="92">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96</v>
      </c>
      <c r="BK7" s="92">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34</v>
      </c>
      <c r="BL7" s="92">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98.3</v>
      </c>
      <c r="BM7" s="92">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95.4</v>
      </c>
      <c r="BN7" s="92">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33.6</v>
      </c>
      <c r="BO7" s="92">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97.8</v>
      </c>
      <c r="BP7" s="92">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97</v>
      </c>
      <c r="BQ7" s="92">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45.9</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Yes</v>
      </c>
      <c r="CC7" s="271" t="str">
        <f ca="true">+IF(OFFSET('Water Data'!$G$28,0,10*ROW('Water Data'!G1))="","",OFFSET('Water Data'!$G$28,0,10*ROW('Water Data'!G1)))</f>
        <v>Yes</v>
      </c>
      <c r="CD7" s="271" t="str">
        <f ca="true">+IF(OFFSET('Water Data'!$G$29,0,10*ROW('Water Data'!G1))="","",OFFSET('Water Data'!$G$29,0,10*ROW('Water Data'!G1)))</f>
        <v>Yes</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Yes</v>
      </c>
      <c r="CN7" s="271" t="str">
        <f ca="true">+IF(OFFSET('Sanitation Data'!$D$31,0,10*ROW('Sanitation Data'!D1))="","",OFFSET('Sanitation Data'!$D$31,0,10*ROW('Sanitation Data'!D1)))</f>
        <v>Yes</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Yes</v>
      </c>
      <c r="DA7" s="271" t="str">
        <f ca="true">+IF(OFFSET('Sanitation Data'!$G$29,0,10*ROW('Sanitation Data'!G1))="","",OFFSET('Sanitation Data'!$G$29,0,10*ROW('Sanitation Data'!G1)))</f>
        <v>Yes</v>
      </c>
      <c r="DB7" s="271" t="str">
        <f ca="true">+IF(OFFSET('Sanitation Data'!$G$30,0,10*ROW('Sanitation Data'!G1))="","",OFFSET('Sanitation Data'!$G$30,0,10*ROW('Sanitation Data'!G1)))</f>
        <v>Yes</v>
      </c>
      <c r="DC7" s="271" t="str">
        <f ca="true">+IF(OFFSET('Sanitation Data'!$G$31,0,10*ROW('Sanitation Data'!G1))="","",OFFSET('Sanitation Data'!$G$31,0,10*ROW('Sanitation Data'!G1)))</f>
        <v>Yes</v>
      </c>
      <c r="DD7" s="271" t="str">
        <f ca="true">+IF(OFFSET('Sanitation Data'!$G$32,0,10*ROW('Sanitation Data'!G1))="","",OFFSET('Sanitation Data'!$G$32,0,10*ROW('Sanitation Data'!G1)))</f>
        <v>Yes</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Yes</v>
      </c>
      <c r="DH7" s="271" t="str">
        <f ca="true">+IF(OFFSET('Sanitation Data'!$H$31,0,10*ROW('Sanitation Data'!H1))="","",OFFSET('Sanitation Data'!$H$31,0,10*ROW('Sanitation Data'!H1)))</f>
        <v>Yes</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Yes</v>
      </c>
      <c r="DM7" s="271" t="str">
        <f ca="true">+IF(OFFSET('Sanitation Data'!$I$31,0,10*ROW('Sanitation Data'!I1))="","",OFFSET('Sanitation Data'!$I$31,0,10*ROW('Sanitation Data'!I1)))</f>
        <v>Yes</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Yes</v>
      </c>
      <c r="DY7" s="271" t="str">
        <f ca="true">+IF(OFFSET('Hygiene Data'!$G$12,0,10*ROW('Hygiene Data'!G1))="","",OFFSET('Hygiene Data'!$G$12,0,10*ROW('Hygiene Data'!G1)))</f>
        <v>Yes</v>
      </c>
      <c r="DZ7" s="271" t="str">
        <f ca="true">+IF(OFFSET('Hygiene Data'!$G$13,0,10*ROW('Hygiene Data'!G1))="","",OFFSET('Hygiene Data'!$G$13,0,10*ROW('Hygiene Data'!G1)))</f>
        <v>Yes</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4" t="str">
        <f ca="true">+IF(OFFSET('Water Data'!$B$2,0,10*ROW('Water Data'!E2))="","",OFFSET('Water Data'!$B$2,0,10*ROW('Water Data'!E2)))</f>
        <v>LBN_2018_UIS</v>
      </c>
      <c r="B8" s="34" t="str">
        <f ca="true">+IF(OFFSET('Water Data'!$C$2,0,10*ROW('Water Data'!F2))="","",OFFSET('Water Data'!$C$2,0,10*ROW('Water Data'!F2)))</f>
        <v>Other</v>
      </c>
      <c r="C8" s="327">
        <f t="shared" ca="true" si="0"/>
        <v>2018</v>
      </c>
      <c r="D8" s="90"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0"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0"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0"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0"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0"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0"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0"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0"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0"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0"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0"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0"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0"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0"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0"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0"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0"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1"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1"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1"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1"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1"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1"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1"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1"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1"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1"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1"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1"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1"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1"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1"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1"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1"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1"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1"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1"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1"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1"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1"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1"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1"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1"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1"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1"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1"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1"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2"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2"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2"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2"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2"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2"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2"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2"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2"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2"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2"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2"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2"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2"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2" t="str">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2"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2"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2" t="str">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No</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No</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No</v>
      </c>
    </row>
    <row xmlns:x14ac="http://schemas.microsoft.com/office/spreadsheetml/2009/9/ac" r="9" x14ac:dyDescent="0.2">
      <c r="A9" s="34" t="str">
        <f ca="true">+IF(OFFSET('Water Data'!$B$2,0,10*ROW('Water Data'!E3))="","",OFFSET('Water Data'!$B$2,0,10*ROW('Water Data'!E3)))</f>
        <v>LBN_2019_UIS</v>
      </c>
      <c r="B9" s="34" t="str">
        <f ca="true">+IF(OFFSET('Water Data'!$C$2,0,10*ROW('Water Data'!F3))="","",OFFSET('Water Data'!$C$2,0,10*ROW('Water Data'!F3)))</f>
        <v>Other</v>
      </c>
      <c r="C9" s="327">
        <f t="shared" ca="true" si="0"/>
        <v>2019</v>
      </c>
      <c r="D9" s="90"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0"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0"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0"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0"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0"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0"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0"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0"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0"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0"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0"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0"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0"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0"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0"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0"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0"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1"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1"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1"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1"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1"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1"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1"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1"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1"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1"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1"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1"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1"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1"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1"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1"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1"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1"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1"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1"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1"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1"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1"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1"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1"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1"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1"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1"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1"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1"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2"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2"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2" t="str">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2"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2"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2"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2"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2"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2"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2"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2"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2"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2"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2"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2" t="str">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2"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2"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2" t="str">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No</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No</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No</v>
      </c>
    </row>
    <row xmlns:x14ac="http://schemas.microsoft.com/office/spreadsheetml/2009/9/ac" r="10" x14ac:dyDescent="0.2">
      <c r="A10" s="34" t="str">
        <f ca="true">+IF(OFFSET('Water Data'!$B$2,0,10*ROW('Water Data'!E4))="","",OFFSET('Water Data'!$B$2,0,10*ROW('Water Data'!E4)))</f>
        <v>LBN_2020_UIS</v>
      </c>
      <c r="B10" s="34" t="str">
        <f ca="true">+IF(OFFSET('Water Data'!$C$2,0,10*ROW('Water Data'!F4))="","",OFFSET('Water Data'!$C$2,0,10*ROW('Water Data'!F4)))</f>
        <v>Other</v>
      </c>
      <c r="C10" s="327">
        <f t="shared" ca="true" si="0"/>
        <v>2020</v>
      </c>
      <c r="D10" s="90"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0"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0"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0"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0"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0"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0"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0"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0"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0"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0"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0"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0"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0"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0"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0"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0"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0"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1"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1"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1"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1"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1"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1"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1"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1"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1"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1"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1"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1"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1"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1"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1"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1"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1"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1"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1"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1"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1"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1"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1"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1"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1"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1"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1"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1"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1"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1"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2"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2"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2" t="str">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2"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2"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2"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2"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2"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2"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2"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2"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2"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2"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2"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2" t="str">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2"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2"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2" t="str">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No</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No</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No</v>
      </c>
    </row>
    <row xmlns:x14ac="http://schemas.microsoft.com/office/spreadsheetml/2009/9/ac" r="11" x14ac:dyDescent="0.2">
      <c r="A11" s="34" t="str">
        <f ca="true">+IF(OFFSET('Water Data'!$B$2,0,10*ROW('Water Data'!E5))="","",OFFSET('Water Data'!$B$2,0,10*ROW('Water Data'!E5)))</f>
        <v/>
      </c>
      <c r="B11" s="34" t="str">
        <f ca="true">+IF(OFFSET('Water Data'!$C$2,0,10*ROW('Water Data'!F5))="","",OFFSET('Water Data'!$C$2,0,10*ROW('Water Data'!F5)))</f>
        <v/>
      </c>
      <c r="C11" s="327" t="str">
        <f t="shared" ca="true" si="0"/>
        <v/>
      </c>
      <c r="D11" s="90"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0"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0"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0"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0"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0"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0"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0"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0"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0"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0"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0"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0"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0"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0"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0"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0"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0"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1"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1"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1"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1"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1"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1"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1"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1"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1"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1"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1"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1"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1"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1"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1"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1"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1"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1"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1"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1"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1"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1"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1"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1"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1"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1"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1"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1"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1"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1"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2"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2"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2"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2"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2"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2"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2"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2"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2"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2"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2"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2"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2"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2"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2"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2"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2"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2"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4" t="str">
        <f ca="true">+IF(OFFSET('Water Data'!$B$2,0,10*ROW('Water Data'!E6))="","",OFFSET('Water Data'!$B$2,0,10*ROW('Water Data'!E6)))</f>
        <v/>
      </c>
      <c r="B12" s="34" t="str">
        <f ca="true">+IF(OFFSET('Water Data'!$C$2,0,10*ROW('Water Data'!F6))="","",OFFSET('Water Data'!$C$2,0,10*ROW('Water Data'!F6)))</f>
        <v/>
      </c>
      <c r="C12" s="327" t="str">
        <f t="shared" ca="true" si="0"/>
        <v/>
      </c>
      <c r="D12" s="90"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0"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0"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0"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0"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0"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0"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0"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0"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0"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0"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0"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0"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0"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0"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0"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0"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0"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1"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1"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1"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1"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1"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1"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1"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1"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1"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1"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1"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1"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1"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1"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1"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1"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1"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1"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1"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1"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1"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1"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1"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1"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1"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1"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1"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1"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1"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1"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2"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2"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2"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2"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2"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2"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2"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2"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2"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2"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2"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2"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2"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2"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2"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2"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2"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2"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4" t="str">
        <f ca="true">+IF(OFFSET('Water Data'!$B$2,0,10*ROW('Water Data'!E7))="","",OFFSET('Water Data'!$B$2,0,10*ROW('Water Data'!E7)))</f>
        <v/>
      </c>
      <c r="B13" s="34" t="str">
        <f ca="true">+IF(OFFSET('Water Data'!$C$2,0,10*ROW('Water Data'!F7))="","",OFFSET('Water Data'!$C$2,0,10*ROW('Water Data'!F7)))</f>
        <v/>
      </c>
      <c r="C13" s="327" t="str">
        <f t="shared" ca="true" si="0"/>
        <v/>
      </c>
      <c r="D13" s="90"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0"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0"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0"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0"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0"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0"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0"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0"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0"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0"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0"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0"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0"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0"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0"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0"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0"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1"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1"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1"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1"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1"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1"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1"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1"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1"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1"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1"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1"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1"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1"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1"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1"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1"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1"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1"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1"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1"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1"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1"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1"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1"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1"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1"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1"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1"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1"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2"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2"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2"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2"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2"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2"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2"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2"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2"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2"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2"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2"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2"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2"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2"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2"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2"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2"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4" t="str">
        <f ca="true">+IF(OFFSET('Water Data'!$B$2,0,10*ROW('Water Data'!E8))="","",OFFSET('Water Data'!$B$2,0,10*ROW('Water Data'!E8)))</f>
        <v/>
      </c>
      <c r="B14" s="34" t="str">
        <f ca="true">+IF(OFFSET('Water Data'!$C$2,0,10*ROW('Water Data'!F8))="","",OFFSET('Water Data'!$C$2,0,10*ROW('Water Data'!F8)))</f>
        <v/>
      </c>
      <c r="C14" s="327" t="str">
        <f t="shared" ca="true" si="0"/>
        <v/>
      </c>
      <c r="D14" s="90"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0"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0"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0"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0"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0"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0"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0"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0"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0"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0"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0"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0"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0"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0"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0"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0"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0"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1"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1"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1"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1"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1"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1"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1"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1"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1"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1"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1"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1"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1"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1"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1"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1"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1"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1"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1"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1"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1"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1"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1"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1"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1"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1"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1"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1"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1"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1"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2"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2"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2"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2"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2"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2"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2"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2"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2"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2"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2"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2"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2"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2"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2"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2"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2"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2"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4" t="str">
        <f ca="true">+IF(OFFSET('Water Data'!$B$2,0,10*ROW('Water Data'!E9))="","",OFFSET('Water Data'!$B$2,0,10*ROW('Water Data'!E9)))</f>
        <v/>
      </c>
      <c r="B15" s="34" t="str">
        <f ca="true">+IF(OFFSET('Water Data'!$C$2,0,10*ROW('Water Data'!F9))="","",OFFSET('Water Data'!$C$2,0,10*ROW('Water Data'!F9)))</f>
        <v/>
      </c>
      <c r="C15" s="327" t="str">
        <f t="shared" ca="true" si="0"/>
        <v/>
      </c>
      <c r="D15" s="90"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0"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0"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0"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0"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0"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0"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0"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0"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0"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0"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0"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0"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0"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0"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0"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0"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0"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1"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1"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1"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1"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1"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1"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1"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1"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1"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1"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1"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1"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1"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1"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1"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1"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1"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1"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1"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1"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1"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1"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1"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1"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1"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1"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1"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1"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1"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1"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2"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2"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2"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2"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2"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2"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2"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2"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2"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2"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2"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2"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2"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2"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2"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2"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2"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2"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4" t="str">
        <f ca="true">+IF(OFFSET('Water Data'!$B$2,0,10*ROW('Water Data'!E10))="","",OFFSET('Water Data'!$B$2,0,10*ROW('Water Data'!E10)))</f>
        <v/>
      </c>
      <c r="B16" s="34" t="str">
        <f ca="true">+IF(OFFSET('Water Data'!$C$2,0,10*ROW('Water Data'!F10))="","",OFFSET('Water Data'!$C$2,0,10*ROW('Water Data'!F10)))</f>
        <v/>
      </c>
      <c r="C16" s="327" t="str">
        <f t="shared" ca="true" si="0"/>
        <v/>
      </c>
      <c r="D16" s="90"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0"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0"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0"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0"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0"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0"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0"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0"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0"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0"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0"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0"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0"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0"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0"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0"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0"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1"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1"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1"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1"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1"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1"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1"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1"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1"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1"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1"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1"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1"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1"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1"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1"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1"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1"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1"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1"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1"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1"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1"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1"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1"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1"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1"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1"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1"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1"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2"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2"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2"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2"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2"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2"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2"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2"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2"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2"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2"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2"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2"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2"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2"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2"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2"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2"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4" t="str">
        <f ca="true">+IF(OFFSET('Water Data'!$B$2,0,10*ROW('Water Data'!E11))="","",OFFSET('Water Data'!$B$2,0,10*ROW('Water Data'!E11)))</f>
        <v/>
      </c>
      <c r="B17" s="34" t="str">
        <f ca="true">+IF(OFFSET('Water Data'!$C$2,0,10*ROW('Water Data'!F11))="","",OFFSET('Water Data'!$C$2,0,10*ROW('Water Data'!F11)))</f>
        <v/>
      </c>
      <c r="C17" s="327" t="str">
        <f t="shared" ca="true" si="0"/>
        <v/>
      </c>
      <c r="D17" s="90"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0"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0"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0"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0"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0"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0"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0"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0"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0"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0"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0"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0"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0"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0"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0"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0"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0"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1"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1"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1"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1"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1"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1"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1"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1"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1"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1"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1"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1"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1"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1"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1"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1"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1"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1"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1"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1"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1"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1"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1"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1"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1"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1"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1"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1"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1"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1"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2"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2"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2"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2"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2"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2"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2"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2"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2"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2"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2"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2"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2"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2"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2"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2"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2"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2"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4" t="str">
        <f ca="true">+IF(OFFSET('Water Data'!$B$2,0,10*ROW('Water Data'!E12))="","",OFFSET('Water Data'!$B$2,0,10*ROW('Water Data'!E12)))</f>
        <v/>
      </c>
      <c r="B18" s="34" t="str">
        <f ca="true">+IF(OFFSET('Water Data'!$C$2,0,10*ROW('Water Data'!F12))="","",OFFSET('Water Data'!$C$2,0,10*ROW('Water Data'!F12)))</f>
        <v/>
      </c>
      <c r="C18" s="327" t="str">
        <f t="shared" ca="true" si="0"/>
        <v/>
      </c>
      <c r="D18" s="90"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0"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0"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0"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0"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0"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0"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0"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0"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0"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0"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0"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0"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0"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0"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0"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0"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0"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1"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1"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1"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1"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1"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1"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1"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1"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1"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1"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1"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1"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1"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1"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1"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1"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1"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1"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1"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1"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1"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1"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1"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1"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1"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1"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1"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1"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1"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1"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2"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2"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2"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2"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2"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2"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2"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2"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2"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2"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2"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2"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2"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2"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2"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2"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2"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2"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4" t="str">
        <f ca="true">+IF(OFFSET('Water Data'!$B$2,0,10*ROW('Water Data'!E13))="","",OFFSET('Water Data'!$B$2,0,10*ROW('Water Data'!E13)))</f>
        <v/>
      </c>
      <c r="B19" s="34" t="str">
        <f ca="true">+IF(OFFSET('Water Data'!$C$2,0,10*ROW('Water Data'!F13))="","",OFFSET('Water Data'!$C$2,0,10*ROW('Water Data'!F13)))</f>
        <v/>
      </c>
      <c r="C19" s="327" t="str">
        <f t="shared" ca="true" si="0"/>
        <v/>
      </c>
      <c r="D19" s="90"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0"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0"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0"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0"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0"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0"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0"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0"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0"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0"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0"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0"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0"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0"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0"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0"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0"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1"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1"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1"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1"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1"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1"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1"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1"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1"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1"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1"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1"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1"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1"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1"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1"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1"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1"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1"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1"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1"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1"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1"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1"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1"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1"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1"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1"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1"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1"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2"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2"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2"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2"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2"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2"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2"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2"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2"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2"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2"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2"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2"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2"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2"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2"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2"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2"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4" t="str">
        <f ca="true">+IF(OFFSET('Water Data'!$B$2,0,10*ROW('Water Data'!E14))="","",OFFSET('Water Data'!$B$2,0,10*ROW('Water Data'!E14)))</f>
        <v/>
      </c>
      <c r="B20" s="34" t="str">
        <f ca="true">+IF(OFFSET('Water Data'!$C$2,0,10*ROW('Water Data'!F14))="","",OFFSET('Water Data'!$C$2,0,10*ROW('Water Data'!F14)))</f>
        <v/>
      </c>
      <c r="C20" s="327" t="str">
        <f t="shared" ca="true" si="0"/>
        <v/>
      </c>
      <c r="D20" s="90"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0"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0"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0"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0"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0"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0"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0"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0"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0"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0"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0"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0"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0"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0"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0"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0"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0"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1"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1"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1"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1"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1"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1"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1"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1"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1"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1"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1"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1"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1"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1"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1"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1"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1"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1"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1"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1"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1"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1"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1"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1"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1"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1"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1"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1"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1"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1"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2"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2"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2"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2"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2"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2"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2"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2"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2"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2"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2"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2"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2"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2"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2"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2"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2"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2"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4" t="str">
        <f ca="true">+IF(OFFSET('Water Data'!$B$2,0,10*ROW('Water Data'!E15))="","",OFFSET('Water Data'!$B$2,0,10*ROW('Water Data'!E15)))</f>
        <v/>
      </c>
      <c r="B21" s="34" t="str">
        <f ca="true">+IF(OFFSET('Water Data'!$C$2,0,10*ROW('Water Data'!F15))="","",OFFSET('Water Data'!$C$2,0,10*ROW('Water Data'!F15)))</f>
        <v/>
      </c>
      <c r="C21" s="327" t="str">
        <f t="shared" ca="true" si="0"/>
        <v/>
      </c>
      <c r="D21" s="90"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0"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0"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0"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0"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0"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0"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0"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0"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0"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0"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0"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0"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0"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0"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0"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0"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0"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1"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1"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1"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1"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1"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1"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1"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1"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1"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1"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1"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1"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1"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1"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1"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1"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1"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1"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1"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1"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1"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1"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1"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1"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1"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1"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1"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1"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1"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1"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2"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2"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2"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2"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2"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2"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2"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2"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2"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2"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2"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2"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2"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2"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2"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2"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2"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2"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4" t="str">
        <f ca="true">+IF(OFFSET('Water Data'!$B$2,0,10*ROW('Water Data'!E16))="","",OFFSET('Water Data'!$B$2,0,10*ROW('Water Data'!E16)))</f>
        <v/>
      </c>
      <c r="B22" s="34" t="str">
        <f ca="true">+IF(OFFSET('Water Data'!$C$2,0,10*ROW('Water Data'!F16))="","",OFFSET('Water Data'!$C$2,0,10*ROW('Water Data'!F16)))</f>
        <v/>
      </c>
      <c r="C22" s="327" t="str">
        <f t="shared" ca="true" si="0"/>
        <v/>
      </c>
      <c r="D22" s="90"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0"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0"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0"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0"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0"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0"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0"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0"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0"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0"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0"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0"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0"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0"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0"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0"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0"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1"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1"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1"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1"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1"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1"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1"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1"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1"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1"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1"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1"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1"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1"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1"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1"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1"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1"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1"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1"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1"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1"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1"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1"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1"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1"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1"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1"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1"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1"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2"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2"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2"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2"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2"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2"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2"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2"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2"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2"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2"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2"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2"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2"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2"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2"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2"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2"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4" t="str">
        <f ca="true">+IF(OFFSET('Water Data'!$B$2,0,10*ROW('Water Data'!E17))="","",OFFSET('Water Data'!$B$2,0,10*ROW('Water Data'!E17)))</f>
        <v/>
      </c>
      <c r="B23" s="34" t="str">
        <f ca="true">+IF(OFFSET('Water Data'!$C$2,0,10*ROW('Water Data'!F17))="","",OFFSET('Water Data'!$C$2,0,10*ROW('Water Data'!F17)))</f>
        <v/>
      </c>
      <c r="C23" s="327" t="str">
        <f t="shared" ca="true" si="0"/>
        <v/>
      </c>
      <c r="D23" s="90"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0"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0"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0"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0"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0"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0"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0"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0"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0"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0"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0"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0"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0"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0"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0"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0"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0"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1"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1"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1"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1"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1"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1"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1"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1"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1"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1"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1"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1"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1"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1"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1"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1"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1"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1"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1"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1"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1"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1"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1"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1"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1"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1"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1"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1"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1"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1"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2"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2"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2"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2"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2"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2"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2"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2"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2"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2"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2"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2"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2"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2"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2"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2"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2"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2"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4" t="str">
        <f ca="true">+IF(OFFSET('Water Data'!$B$2,0,10*ROW('Water Data'!E18))="","",OFFSET('Water Data'!$B$2,0,10*ROW('Water Data'!E18)))</f>
        <v/>
      </c>
      <c r="B24" s="34" t="str">
        <f ca="true">+IF(OFFSET('Water Data'!$C$2,0,10*ROW('Water Data'!F18))="","",OFFSET('Water Data'!$C$2,0,10*ROW('Water Data'!F18)))</f>
        <v/>
      </c>
      <c r="C24" s="327" t="str">
        <f t="shared" ca="true" si="0"/>
        <v/>
      </c>
      <c r="D24" s="90"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0"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0"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0"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0"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0"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0"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0"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0"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0"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0"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0"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0"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0"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0"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0"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0"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0"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1"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1"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1"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1"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1"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1"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1"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1"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1"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1"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1"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1"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1"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1"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1"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1"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1"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1"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1"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1"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1"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1"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1"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1"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1"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1"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1"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1"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1"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1"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2"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2"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2"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2"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2"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2"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2"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2"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2"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2"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2"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2"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2"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2"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2"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2"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2"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2"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4" t="str">
        <f ca="true">+IF(OFFSET('Water Data'!$B$2,0,10*ROW('Water Data'!E19))="","",OFFSET('Water Data'!$B$2,0,10*ROW('Water Data'!E19)))</f>
        <v/>
      </c>
      <c r="B25" s="34" t="str">
        <f ca="true">+IF(OFFSET('Water Data'!$C$2,0,10*ROW('Water Data'!F19))="","",OFFSET('Water Data'!$C$2,0,10*ROW('Water Data'!F19)))</f>
        <v/>
      </c>
      <c r="C25" s="327" t="str">
        <f t="shared" ca="true" si="0"/>
        <v/>
      </c>
      <c r="D25" s="90"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0"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0"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0"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0"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0"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0"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0"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0"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0"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0"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0"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0"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0"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0"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0"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0"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0"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1"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1"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1"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1"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1"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1"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1"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1"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1"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1"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1"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1"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1"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1"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1"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1"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1"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1"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1"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1"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1"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1"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1"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1"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1"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1"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1"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1"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1"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1"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2"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2"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2"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2"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2"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2"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2"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2"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2"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2"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2"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2"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2"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2"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2"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2"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2"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2"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4" t="str">
        <f ca="true">+IF(OFFSET('Water Data'!$B$2,0,10*ROW('Water Data'!E20))="","",OFFSET('Water Data'!$B$2,0,10*ROW('Water Data'!E20)))</f>
        <v/>
      </c>
      <c r="B26" s="34" t="str">
        <f ca="true">+IF(OFFSET('Water Data'!$C$2,0,10*ROW('Water Data'!F20))="","",OFFSET('Water Data'!$C$2,0,10*ROW('Water Data'!F20)))</f>
        <v/>
      </c>
      <c r="C26" s="327" t="str">
        <f t="shared" ca="true" si="0"/>
        <v/>
      </c>
      <c r="D26" s="90"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0"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0"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0"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0"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0"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0"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0"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0"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0"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0"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0"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0"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0"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0"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0"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0"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0"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1"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1"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1"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1"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1"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1"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1"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1"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1"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1"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1"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1"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1"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1"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1"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1"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1"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1"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1"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1"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1"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1"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1"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1"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1"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1"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1"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1"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1"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1"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2"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2"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2"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2"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2"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2"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2"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2"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2"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2"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2"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2"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2"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2"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2"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2"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2"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2"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4" t="str">
        <f ca="true">+IF(OFFSET('Water Data'!$B$2,0,10*ROW('Water Data'!E21))="","",OFFSET('Water Data'!$B$2,0,10*ROW('Water Data'!E21)))</f>
        <v/>
      </c>
      <c r="B27" s="34" t="str">
        <f ca="true">+IF(OFFSET('Water Data'!$C$2,0,10*ROW('Water Data'!F21))="","",OFFSET('Water Data'!$C$2,0,10*ROW('Water Data'!F21)))</f>
        <v/>
      </c>
      <c r="C27" s="327" t="str">
        <f t="shared" ca="true" si="0"/>
        <v/>
      </c>
      <c r="D27" s="90"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0"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0"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0"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0"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0"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0"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0"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0"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0"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0"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0"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0"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0"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0"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0"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0"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0"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1"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1"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1"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1"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1"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1"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1"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1"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1"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1"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1"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1"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1"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1"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1"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1"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1"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1"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1"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1"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1"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1"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1"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1"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1"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1"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1"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1"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1"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1"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2"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2"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2"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2"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2"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2"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2"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2"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2"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2"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2"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2"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2"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2"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2"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2"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2"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2"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4" t="str">
        <f ca="true">+IF(OFFSET('Water Data'!$B$2,0,10*ROW('Water Data'!E22))="","",OFFSET('Water Data'!$B$2,0,10*ROW('Water Data'!E22)))</f>
        <v/>
      </c>
      <c r="B28" s="34" t="str">
        <f ca="true">+IF(OFFSET('Water Data'!$C$2,0,10*ROW('Water Data'!F22))="","",OFFSET('Water Data'!$C$2,0,10*ROW('Water Data'!F22)))</f>
        <v/>
      </c>
      <c r="C28" s="327" t="str">
        <f t="shared" ca="true" si="0"/>
        <v/>
      </c>
      <c r="D28" s="90"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0"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0"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0"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0"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0"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0"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0"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0"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0"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0"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0"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0"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0"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0"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0"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0"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0"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1"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1"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1"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1"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1"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1"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1"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1"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1"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1"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1"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1"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1"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1"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1"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1"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1"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1"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1"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1"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1"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1"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1"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1"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1"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1"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1"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1"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1"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1"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2"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2"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2"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2"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2"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2"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2"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2"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2"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2"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2"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2"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2"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2"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2"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2"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2"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2"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4" t="str">
        <f ca="true">+IF(OFFSET('Water Data'!$B$2,0,10*ROW('Water Data'!E23))="","",OFFSET('Water Data'!$B$2,0,10*ROW('Water Data'!E23)))</f>
        <v/>
      </c>
      <c r="B29" s="34" t="str">
        <f ca="true">+IF(OFFSET('Water Data'!$C$2,0,10*ROW('Water Data'!F23))="","",OFFSET('Water Data'!$C$2,0,10*ROW('Water Data'!F23)))</f>
        <v/>
      </c>
      <c r="C29" s="327" t="str">
        <f t="shared" ca="true" si="0"/>
        <v/>
      </c>
      <c r="D29" s="90"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0"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0"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0"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0"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0"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0"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0"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0"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0"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0"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0"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0"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0"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0"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0"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0"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0"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1"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1"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1"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1"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1"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1"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1"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1"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1"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1"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1"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1"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1"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1"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1"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1"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1"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1"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1"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1"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1"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1"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1"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1"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1"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1"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1"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1"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1"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1"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2"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2"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2"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2"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2"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2"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2"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2"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2"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2"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2"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2"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2"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2"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2"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2"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2"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2"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4" t="str">
        <f ca="true">+IF(OFFSET('Water Data'!$B$2,0,10*ROW('Water Data'!E24))="","",OFFSET('Water Data'!$B$2,0,10*ROW('Water Data'!E24)))</f>
        <v/>
      </c>
      <c r="B30" s="34" t="str">
        <f ca="true">+IF(OFFSET('Water Data'!$C$2,0,10*ROW('Water Data'!F24))="","",OFFSET('Water Data'!$C$2,0,10*ROW('Water Data'!F24)))</f>
        <v/>
      </c>
      <c r="C30" s="327" t="str">
        <f t="shared" ca="true" si="0"/>
        <v/>
      </c>
      <c r="D30" s="90"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0"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0"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0"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0"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0"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0"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0"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0"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0"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0"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0"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0"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0"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0"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0"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0"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0"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1"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1"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1"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1"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1"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1"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1"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1"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1"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1"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1"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1"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1"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1"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1"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1"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1"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1"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1"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1"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1"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1"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1"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1"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1"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1"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1"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1"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1"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1"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2"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2"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2"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2"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2"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2"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2"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2"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2"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2"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2"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2"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2"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2"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2"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2"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2"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2"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4" t="str">
        <f ca="true">+IF(OFFSET('Water Data'!$B$2,0,10*ROW('Water Data'!E25))="","",OFFSET('Water Data'!$B$2,0,10*ROW('Water Data'!E25)))</f>
        <v/>
      </c>
      <c r="B31" s="34" t="str">
        <f ca="true">+IF(OFFSET('Water Data'!$C$2,0,10*ROW('Water Data'!F25))="","",OFFSET('Water Data'!$C$2,0,10*ROW('Water Data'!F25)))</f>
        <v/>
      </c>
      <c r="C31" s="327" t="str">
        <f t="shared" ca="true" si="0"/>
        <v/>
      </c>
      <c r="D31" s="90"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0"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0"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0"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0"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0"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0"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0"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0"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0"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0"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0"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0"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0"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0"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0"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0"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0"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1"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1"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1"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1"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1"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1"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1"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1"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1"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1"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1"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1"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1"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1"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1"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1"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1"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1"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1"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1"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1"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1"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1"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1"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1"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1"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1"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1"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1"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1"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2"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2"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2"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2"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2"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2"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2"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2"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2"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2"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2"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2"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2"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2"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2"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2"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2"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2"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4" t="str">
        <f ca="true">+IF(OFFSET('Water Data'!$B$2,0,10*ROW('Water Data'!E26))="","",OFFSET('Water Data'!$B$2,0,10*ROW('Water Data'!E26)))</f>
        <v/>
      </c>
      <c r="B32" s="34" t="str">
        <f ca="true">+IF(OFFSET('Water Data'!$C$2,0,10*ROW('Water Data'!F26))="","",OFFSET('Water Data'!$C$2,0,10*ROW('Water Data'!F26)))</f>
        <v/>
      </c>
      <c r="C32" s="327" t="str">
        <f t="shared" ca="true" si="0"/>
        <v/>
      </c>
      <c r="D32" s="90"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0"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0"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0"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0"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0"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0"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0"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0"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0"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0"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0"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0"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0"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0"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0"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0"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0"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1"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1"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1"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1"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1"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1"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1"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1"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1"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1"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1"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1"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1"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1"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1"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1"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1"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1"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1"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1"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1"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1"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1"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1"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1"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1"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1"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1"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1"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1"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2"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2"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2"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2"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2"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2"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2"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2"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2"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2"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2"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2"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2"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2"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2"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2"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2"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2"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4" t="str">
        <f ca="true">+IF(OFFSET('Water Data'!$B$2,0,10*ROW('Water Data'!E27))="","",OFFSET('Water Data'!$B$2,0,10*ROW('Water Data'!E27)))</f>
        <v/>
      </c>
      <c r="B33" s="34" t="str">
        <f ca="true">+IF(OFFSET('Water Data'!$C$2,0,10*ROW('Water Data'!F27))="","",OFFSET('Water Data'!$C$2,0,10*ROW('Water Data'!F27)))</f>
        <v/>
      </c>
      <c r="C33" s="327" t="str">
        <f t="shared" ca="true" si="0"/>
        <v/>
      </c>
      <c r="D33" s="90"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0"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0"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0"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0"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0"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0"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0"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0"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0"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0"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0"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0"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0"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0"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0"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0"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0"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1"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1"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1"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1"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1"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1"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1"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1"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1"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1"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1"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1"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1"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1"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1"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1"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1"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1"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1"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1"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1"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1"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1"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1"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1"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1"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1"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1"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1"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1"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2"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2"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2"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2"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2"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2"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2"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2"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2"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2"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2"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2"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2"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2"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2"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2"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2"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2"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4" t="str">
        <f ca="true">+IF(OFFSET('Water Data'!$B$2,0,10*ROW('Water Data'!E28))="","",OFFSET('Water Data'!$B$2,0,10*ROW('Water Data'!E28)))</f>
        <v/>
      </c>
      <c r="B34" s="34" t="str">
        <f ca="true">+IF(OFFSET('Water Data'!$C$2,0,10*ROW('Water Data'!F28))="","",OFFSET('Water Data'!$C$2,0,10*ROW('Water Data'!F28)))</f>
        <v/>
      </c>
      <c r="C34" s="327" t="str">
        <f t="shared" ca="true" si="0"/>
        <v/>
      </c>
      <c r="D34" s="90"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0"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0"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0"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0"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0"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0"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0"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0"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0"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0"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0"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0"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0"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0"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0"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0"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0"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1"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1"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1"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1"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1"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1"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1"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1"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1"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1"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1"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1"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1"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1"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1"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1"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1"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1"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1"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1"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1"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1"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1"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1"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1"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1"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1"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1"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1"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1"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2"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2"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2"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2"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2"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2"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2"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2"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2"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2"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2"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2"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2"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2"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2"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2"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2"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2"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4" t="str">
        <f ca="true">+IF(OFFSET('Water Data'!$B$2,0,10*ROW('Water Data'!E29))="","",OFFSET('Water Data'!$B$2,0,10*ROW('Water Data'!E29)))</f>
        <v/>
      </c>
      <c r="B35" s="34" t="str">
        <f ca="true">+IF(OFFSET('Water Data'!$C$2,0,10*ROW('Water Data'!F29))="","",OFFSET('Water Data'!$C$2,0,10*ROW('Water Data'!F29)))</f>
        <v/>
      </c>
      <c r="C35" s="327" t="str">
        <f t="shared" ca="true" si="0"/>
        <v/>
      </c>
      <c r="D35" s="90"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0"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0"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0"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0"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0"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0"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0"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0"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0"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0"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0"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0"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0"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0"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0"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0"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0"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1"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1"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1"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1"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1"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1"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1"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1"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1"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1"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1"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1"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1"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1"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1"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1"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1"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1"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1"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1"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1"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1"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1"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1"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1"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1"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1"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1"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1"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1"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2"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2"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2"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2"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2"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2"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2"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2"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2"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2"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2"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2"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2"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2"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2"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2"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2"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2"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4" t="str">
        <f ca="true">+IF(OFFSET('Water Data'!$B$2,0,10*ROW('Water Data'!E30))="","",OFFSET('Water Data'!$B$2,0,10*ROW('Water Data'!E30)))</f>
        <v/>
      </c>
      <c r="B36" s="34" t="str">
        <f ca="true">+IF(OFFSET('Water Data'!$C$2,0,10*ROW('Water Data'!F30))="","",OFFSET('Water Data'!$C$2,0,10*ROW('Water Data'!F30)))</f>
        <v/>
      </c>
      <c r="C36" s="327" t="str">
        <f t="shared" ca="true" si="0"/>
        <v/>
      </c>
      <c r="D36" s="90"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0"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0"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0"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0"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0"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0"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0"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0"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0"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0"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0"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0"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0"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0"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0"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0"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0"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1"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1"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1"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1"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1"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1"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1"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1"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1"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1"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1"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1"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1"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1"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1"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1"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1"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1"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1"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1"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1"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1"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1"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1"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1"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1"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1"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1"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1"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1"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2"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2"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2"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2"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2"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2"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2"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2"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2"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2"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2"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2"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2"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2"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2"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2"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2"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2"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4" t="str">
        <f ca="true">+IF(OFFSET('Water Data'!$B$2,0,10*ROW('Water Data'!E31))="","",OFFSET('Water Data'!$B$2,0,10*ROW('Water Data'!E31)))</f>
        <v/>
      </c>
      <c r="B37" s="34" t="str">
        <f ca="true">+IF(OFFSET('Water Data'!$C$2,0,10*ROW('Water Data'!F31))="","",OFFSET('Water Data'!$C$2,0,10*ROW('Water Data'!F31)))</f>
        <v/>
      </c>
      <c r="C37" s="327" t="str">
        <f t="shared" ca="true" si="0"/>
        <v/>
      </c>
      <c r="D37" s="90"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0"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0"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0"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0"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0"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0"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0"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0"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0"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0"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0"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0"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0"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0"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0"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0"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0"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1"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1"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1"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1"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1"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1"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1"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1"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1"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1"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1"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1"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1"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1"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1"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1"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1"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1"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1"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1"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1"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1"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1"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1"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1"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1"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1"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1"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1"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1"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2"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2"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2"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2"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2"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2"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2"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2"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2"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2"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2"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2"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2"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2"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2"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2"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2"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2"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4" t="str">
        <f ca="true">+IF(OFFSET('Water Data'!$B$2,0,10*ROW('Water Data'!E32))="","",OFFSET('Water Data'!$B$2,0,10*ROW('Water Data'!E32)))</f>
        <v/>
      </c>
      <c r="B38" s="34" t="str">
        <f ca="true">+IF(OFFSET('Water Data'!$C$2,0,10*ROW('Water Data'!F32))="","",OFFSET('Water Data'!$C$2,0,10*ROW('Water Data'!F32)))</f>
        <v/>
      </c>
      <c r="C38" s="327" t="str">
        <f t="shared" ca="true" si="0"/>
        <v/>
      </c>
      <c r="D38" s="90"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0"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0"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0"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0"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0"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0"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0"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0"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0"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0"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0"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0"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0"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0"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0"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0"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0"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1"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1"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1"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1"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1"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1"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1"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1"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1"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1"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1"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1"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1"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1"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1"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1"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1"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1"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1"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1"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1"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1"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1"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1"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1"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1"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1"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1"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1"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1"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2"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2"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2"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2"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2"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2"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2"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2"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2"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2"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2"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2"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2"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2"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2"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2"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2"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2"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4" t="str">
        <f ca="true">+IF(OFFSET('Water Data'!$B$2,0,10*ROW('Water Data'!E33))="","",OFFSET('Water Data'!$B$2,0,10*ROW('Water Data'!E33)))</f>
        <v/>
      </c>
      <c r="B39" s="34" t="str">
        <f ca="true">+IF(OFFSET('Water Data'!$C$2,0,10*ROW('Water Data'!F33))="","",OFFSET('Water Data'!$C$2,0,10*ROW('Water Data'!F33)))</f>
        <v/>
      </c>
      <c r="C39" s="327" t="str">
        <f t="shared" ca="true" si="0"/>
        <v/>
      </c>
      <c r="D39" s="90"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0"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0"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0"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0"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0"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0"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0"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0"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0"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0"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0"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0"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0"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0"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0"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0"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0"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1"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1"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1"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1"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1"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1"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1"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1"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1"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1"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1"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1"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1"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1"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1"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1"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1"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1"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1"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1"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1"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1"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1"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1"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1"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1"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1"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1"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1"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1"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2"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2"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2"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2"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2"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2"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2"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2"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2"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2"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2"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2"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2"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2"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2"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2"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2"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2"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4" t="str">
        <f ca="true">+IF(OFFSET('Water Data'!$B$2,0,10*ROW('Water Data'!E34))="","",OFFSET('Water Data'!$B$2,0,10*ROW('Water Data'!E34)))</f>
        <v/>
      </c>
      <c r="B40" s="34" t="str">
        <f ca="true">+IF(OFFSET('Water Data'!$C$2,0,10*ROW('Water Data'!F34))="","",OFFSET('Water Data'!$C$2,0,10*ROW('Water Data'!F34)))</f>
        <v/>
      </c>
      <c r="C40" s="327" t="str">
        <f t="shared" ca="true" si="0"/>
        <v/>
      </c>
      <c r="D40" s="90"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0"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0"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0"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0"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0"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0"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0"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0"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0"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0"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0"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0"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0"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0"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0"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0"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0"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1"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1"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1"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1"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1"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1"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1"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1"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1"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1"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1"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1"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1"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1"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1"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1"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1"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1"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1"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1"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1"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1"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1"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1"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1"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1"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1"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1"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1"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1"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2"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2"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2"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2"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2"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2"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2"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2"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2"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2"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2"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2"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2"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2"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2"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2"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2"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2"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4" t="str">
        <f ca="true">+IF(OFFSET('Water Data'!$B$2,0,10*ROW('Water Data'!E35))="","",OFFSET('Water Data'!$B$2,0,10*ROW('Water Data'!E35)))</f>
        <v/>
      </c>
      <c r="B41" s="34" t="str">
        <f ca="true">+IF(OFFSET('Water Data'!$C$2,0,10*ROW('Water Data'!F35))="","",OFFSET('Water Data'!$C$2,0,10*ROW('Water Data'!F35)))</f>
        <v/>
      </c>
      <c r="C41" s="327" t="str">
        <f t="shared" ca="true" si="0"/>
        <v/>
      </c>
      <c r="D41" s="90"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0"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0"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0"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0"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0"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0"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0"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0"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0"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0"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0"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0"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0"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0"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0"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0"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0"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1"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1"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1"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1"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1"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1"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1"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1"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1"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1"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1"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1"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1"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1"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1"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1"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1"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1"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1"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1"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1"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1"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1"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1"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1"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1"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1"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1"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1"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1"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2"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2"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2"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2"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2"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2"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2"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2"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2"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2"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2"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2"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2"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2"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2"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2"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2"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2"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4" t="str">
        <f ca="true">+IF(OFFSET('Water Data'!$B$2,0,10*ROW('Water Data'!E36))="","",OFFSET('Water Data'!$B$2,0,10*ROW('Water Data'!E36)))</f>
        <v/>
      </c>
      <c r="B42" s="34" t="str">
        <f ca="true">+IF(OFFSET('Water Data'!$C$2,0,10*ROW('Water Data'!F36))="","",OFFSET('Water Data'!$C$2,0,10*ROW('Water Data'!F36)))</f>
        <v/>
      </c>
      <c r="C42" s="327" t="str">
        <f t="shared" ca="true" si="0"/>
        <v/>
      </c>
      <c r="D42" s="90"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0"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0"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0"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0"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0"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0"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0"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0"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0"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0"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0"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0"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0"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0"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0"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0"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0"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1"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1"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1"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1"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1"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1"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1"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1"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1"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1"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1"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1"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1"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1"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1"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1"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1"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1"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1"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1"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1"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1"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1"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1"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1"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1"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1"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1"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1"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1"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2"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2"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2"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2"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2"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2"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2"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2"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2"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2"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2"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2"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2"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2"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2"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2"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2"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2"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4" t="str">
        <f ca="true">+IF(OFFSET('Water Data'!$B$2,0,10*ROW('Water Data'!E37))="","",OFFSET('Water Data'!$B$2,0,10*ROW('Water Data'!E37)))</f>
        <v/>
      </c>
      <c r="B43" s="34" t="str">
        <f ca="true">+IF(OFFSET('Water Data'!$C$2,0,10*ROW('Water Data'!F37))="","",OFFSET('Water Data'!$C$2,0,10*ROW('Water Data'!F37)))</f>
        <v/>
      </c>
      <c r="C43" s="327" t="str">
        <f t="shared" ca="true" si="0"/>
        <v/>
      </c>
      <c r="D43" s="90"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0"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0"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0"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0"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0"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0"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0"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0"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0"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0"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0"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0"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0"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0"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0"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0"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0"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1"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1"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1"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1"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1"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1"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1"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1"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1"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1"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1"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1"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1"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1"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1"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1"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1"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1"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1"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1"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1"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1"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1"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1"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1"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1"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1"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1"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1"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1"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2"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2"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2"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2"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2"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2"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2"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2"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2"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2"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2"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2"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2"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2"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2"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2"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2"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2"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4" t="str">
        <f ca="true">+IF(OFFSET('Water Data'!$B$2,0,10*ROW('Water Data'!E38))="","",OFFSET('Water Data'!$B$2,0,10*ROW('Water Data'!E38)))</f>
        <v/>
      </c>
      <c r="B44" s="34" t="str">
        <f ca="true">+IF(OFFSET('Water Data'!$C$2,0,10*ROW('Water Data'!F38))="","",OFFSET('Water Data'!$C$2,0,10*ROW('Water Data'!F38)))</f>
        <v/>
      </c>
      <c r="C44" s="327" t="str">
        <f t="shared" ca="true" si="0"/>
        <v/>
      </c>
      <c r="D44" s="90"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0"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0"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0"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0"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0"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0"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0"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0"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0"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0"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0"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0"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0"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0"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0"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0"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0"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1"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1"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1"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1"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1"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1"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1"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1"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1"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1"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1"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1"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1"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1"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1"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1"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1"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1"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1"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1"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1"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1"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1"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1"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1"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1"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1"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1"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1"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1"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2"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2"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2"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2"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2"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2"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2"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2"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2"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2"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2"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2"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2"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2"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2"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2"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2"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2"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4" t="str">
        <f ca="true">+IF(OFFSET('Water Data'!$B$2,0,10*ROW('Water Data'!E39))="","",OFFSET('Water Data'!$B$2,0,10*ROW('Water Data'!E39)))</f>
        <v/>
      </c>
      <c r="B45" s="34" t="str">
        <f ca="true">+IF(OFFSET('Water Data'!$C$2,0,10*ROW('Water Data'!F39))="","",OFFSET('Water Data'!$C$2,0,10*ROW('Water Data'!F39)))</f>
        <v/>
      </c>
      <c r="C45" s="327" t="str">
        <f t="shared" ca="true" si="0"/>
        <v/>
      </c>
      <c r="D45" s="90"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0"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0"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0"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0"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0"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0"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0"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0"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0"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0"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0"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0"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0"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0"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0"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0"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0"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1"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1"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1"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1"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1"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1"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1"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1"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1"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1"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1"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1"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1"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1"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1"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1"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1"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1"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1"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1"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1"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1"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1"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1"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1"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1"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1"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1"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1"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1"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2"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2"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2"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2"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2"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2"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2"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2"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2"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2"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2"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2"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2"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2"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2"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2"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2"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2"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4" t="str">
        <f ca="true">+IF(OFFSET('Water Data'!$B$2,0,10*ROW('Water Data'!E40))="","",OFFSET('Water Data'!$B$2,0,10*ROW('Water Data'!E40)))</f>
        <v/>
      </c>
      <c r="B46" s="34" t="str">
        <f ca="true">+IF(OFFSET('Water Data'!$C$2,0,10*ROW('Water Data'!F40))="","",OFFSET('Water Data'!$C$2,0,10*ROW('Water Data'!F40)))</f>
        <v/>
      </c>
      <c r="C46" s="327" t="str">
        <f t="shared" ca="true" si="0"/>
        <v/>
      </c>
      <c r="D46" s="90"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0"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0"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0"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0"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0"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0"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0"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0"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0"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0"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0"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0"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0"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0"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0"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0"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0"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1"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1"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1"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1"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1"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1"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1"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1"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1"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1"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1"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1"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1"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1"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1"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1"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1"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1"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1"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1"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1"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1"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1"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1"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1"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1"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1"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1"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1"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1"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2"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2"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2"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2"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2"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2"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2"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2"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2"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2"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2"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2"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2"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2"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2"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2"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2"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2"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4" t="str">
        <f ca="true">+IF(OFFSET('Water Data'!$B$2,0,10*ROW('Water Data'!E41))="","",OFFSET('Water Data'!$B$2,0,10*ROW('Water Data'!E41)))</f>
        <v/>
      </c>
      <c r="B47" s="34" t="str">
        <f ca="true">+IF(OFFSET('Water Data'!$C$2,0,10*ROW('Water Data'!F41))="","",OFFSET('Water Data'!$C$2,0,10*ROW('Water Data'!F41)))</f>
        <v/>
      </c>
      <c r="C47" s="327" t="str">
        <f t="shared" ca="true" si="0"/>
        <v/>
      </c>
      <c r="D47" s="90"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0"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0"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0"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0"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0"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0"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0"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0"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0"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0"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0"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0"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0"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0"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0"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0"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0"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1"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1"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1"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1"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1"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1"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1"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1"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1"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1"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1"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1"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1"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1"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1"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1"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1"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1"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1"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1"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1"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1"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1"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1"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1"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1"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1"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1"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1"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1"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2"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2"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2"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2"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2"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2"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2"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2"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2"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2"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2"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2"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2"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2"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2"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2"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2"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2"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4" t="str">
        <f ca="true">+IF(OFFSET('Water Data'!$B$2,0,10*ROW('Water Data'!E42))="","",OFFSET('Water Data'!$B$2,0,10*ROW('Water Data'!E42)))</f>
        <v/>
      </c>
      <c r="B48" s="34" t="str">
        <f ca="true">+IF(OFFSET('Water Data'!$C$2,0,10*ROW('Water Data'!F42))="","",OFFSET('Water Data'!$C$2,0,10*ROW('Water Data'!F42)))</f>
        <v/>
      </c>
      <c r="C48" s="327" t="str">
        <f t="shared" ca="true" si="0"/>
        <v/>
      </c>
      <c r="D48" s="90"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0"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0"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0"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0"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0"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0"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0"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0"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0"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0"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0"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0"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0"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0"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0"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0"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0"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1"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1"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1"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1"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1"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1"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1"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1"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1"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1"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1"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1"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1"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1"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1"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1"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1"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1"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1"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1"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1"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1"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1"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1"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1"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1"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1"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1"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1"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1"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2"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2"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2"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2"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2"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2"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2"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2"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2"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2"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2"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2"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2"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2"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2"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2"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2"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2"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4" t="str">
        <f ca="true">+IF(OFFSET('Water Data'!$B$2,0,10*ROW('Water Data'!E43))="","",OFFSET('Water Data'!$B$2,0,10*ROW('Water Data'!E43)))</f>
        <v/>
      </c>
      <c r="B49" s="34" t="str">
        <f ca="true">+IF(OFFSET('Water Data'!$C$2,0,10*ROW('Water Data'!F43))="","",OFFSET('Water Data'!$C$2,0,10*ROW('Water Data'!F43)))</f>
        <v/>
      </c>
      <c r="C49" s="327" t="str">
        <f t="shared" ca="true" si="0"/>
        <v/>
      </c>
      <c r="D49" s="90"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0"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0"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0"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0"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0"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0"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0"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0"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0"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0"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0"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0"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0"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0"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0"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0"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0"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1"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1"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1"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1"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1"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1"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1"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1"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1"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1"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1"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1"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1"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1"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1"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1"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1"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1"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1"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1"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1"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1"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1"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1"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1"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1"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1"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1"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1"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1"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2"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2"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2"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2"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2"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2"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2"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2"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2"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2"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2"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2"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2"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2"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2"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2"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2"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2"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4" t="str">
        <f ca="true">+IF(OFFSET('Water Data'!$B$2,0,10*ROW('Water Data'!E44))="","",OFFSET('Water Data'!$B$2,0,10*ROW('Water Data'!E44)))</f>
        <v/>
      </c>
      <c r="B50" s="34" t="str">
        <f ca="true">+IF(OFFSET('Water Data'!$C$2,0,10*ROW('Water Data'!F44))="","",OFFSET('Water Data'!$C$2,0,10*ROW('Water Data'!F44)))</f>
        <v/>
      </c>
      <c r="C50" s="327" t="str">
        <f t="shared" ca="true" si="0"/>
        <v/>
      </c>
      <c r="D50" s="90"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0"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0"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0"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0"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0"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0"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0"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0"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0"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0"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0"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0"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0"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0"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0"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0"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0"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1"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1"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1"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1"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1"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1"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1"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1"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1"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1"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1"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1"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1"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1"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1"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1"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1"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1"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1"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1"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1"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1"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1"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1"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1"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1"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1"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1"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1"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1"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2"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2"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2"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2"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2"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2"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2"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2"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2"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2"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2"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2"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2"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2"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2"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2"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2"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2"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4" t="str">
        <f ca="true">+IF(OFFSET('Water Data'!$B$2,0,10*ROW('Water Data'!E45))="","",OFFSET('Water Data'!$B$2,0,10*ROW('Water Data'!E45)))</f>
        <v/>
      </c>
      <c r="B51" s="34" t="str">
        <f ca="true">+IF(OFFSET('Water Data'!$C$2,0,10*ROW('Water Data'!F45))="","",OFFSET('Water Data'!$C$2,0,10*ROW('Water Data'!F45)))</f>
        <v/>
      </c>
      <c r="C51" s="327" t="str">
        <f t="shared" ca="true" si="0"/>
        <v/>
      </c>
      <c r="D51" s="90"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0"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0"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0"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0"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0"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0"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0"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0"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0"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0"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0"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0"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0"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0"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0"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0"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0"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1"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1"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1"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1"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1"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1"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1"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1"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1"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1"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1"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1"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1"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1"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1"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1"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1"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1"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1"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1"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1"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1"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1"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1"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1"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1"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1"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1"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1"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1"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2"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2"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2"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2"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2"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2"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2"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2"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2"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2"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2"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2"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2"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2"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2"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2"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2"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2"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4" t="str">
        <f ca="true">+IF(OFFSET('Water Data'!$B$2,0,10*ROW('Water Data'!E46))="","",OFFSET('Water Data'!$B$2,0,10*ROW('Water Data'!E46)))</f>
        <v/>
      </c>
      <c r="B52" s="34" t="str">
        <f ca="true">+IF(OFFSET('Water Data'!$C$2,0,10*ROW('Water Data'!F46))="","",OFFSET('Water Data'!$C$2,0,10*ROW('Water Data'!F46)))</f>
        <v/>
      </c>
      <c r="C52" s="327" t="str">
        <f t="shared" ca="true" si="0"/>
        <v/>
      </c>
      <c r="D52" s="90"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0"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0"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0"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0"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0"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0"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0"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0"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0"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0"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0"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0"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0"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0"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0"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0"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0"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1"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1"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1"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1"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1"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1"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1"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1"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1"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1"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1"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1"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1"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1"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1"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1"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1"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1"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1"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1"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1"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1"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1"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1"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1"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1"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1"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1"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1"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1"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2"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2"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2"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2"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2"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2"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2"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2"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2"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2"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2"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2"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2"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2"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2"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2"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2"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2"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4" t="str">
        <f ca="true">+IF(OFFSET('Water Data'!$B$2,0,10*ROW('Water Data'!E47))="","",OFFSET('Water Data'!$B$2,0,10*ROW('Water Data'!E47)))</f>
        <v/>
      </c>
      <c r="B53" s="34" t="str">
        <f ca="true">+IF(OFFSET('Water Data'!$C$2,0,10*ROW('Water Data'!F47))="","",OFFSET('Water Data'!$C$2,0,10*ROW('Water Data'!F47)))</f>
        <v/>
      </c>
      <c r="C53" s="327" t="str">
        <f t="shared" ca="true" si="0"/>
        <v/>
      </c>
      <c r="D53" s="90"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0"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0"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0"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0"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0"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0"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0"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0"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0"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0"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0"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0"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0"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0"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0"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0"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0"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1"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1"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1"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1"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1"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1"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1"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1"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1"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1"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1"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1"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1"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1"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1"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1"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1"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1"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1"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1"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1"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1"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1"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1"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1"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1"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1"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1"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1"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1"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2"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2"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2"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2"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2"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2"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2"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2"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2"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2"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2"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2"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2"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2"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2"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2"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2"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2"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4" t="str">
        <f ca="true">+IF(OFFSET('Water Data'!$B$2,0,10*ROW('Water Data'!E48))="","",OFFSET('Water Data'!$B$2,0,10*ROW('Water Data'!E48)))</f>
        <v/>
      </c>
      <c r="B54" s="34" t="str">
        <f ca="true">+IF(OFFSET('Water Data'!$C$2,0,10*ROW('Water Data'!F48))="","",OFFSET('Water Data'!$C$2,0,10*ROW('Water Data'!F48)))</f>
        <v/>
      </c>
      <c r="C54" s="327" t="str">
        <f t="shared" ca="true" si="0"/>
        <v/>
      </c>
      <c r="D54" s="90"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0"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0"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0"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0"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0"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0"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0"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0"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0"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0"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0"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0"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0"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0"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0"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0"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0"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1"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1"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1"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1"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1"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1"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1"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1"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1"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1"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1"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1"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1"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1"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1"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1"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1"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1"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1"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1"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1"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1"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1"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1"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1"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1"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1"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1"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1"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1"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2"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2"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2"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2"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2"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2"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2"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2"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2"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2"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2"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2"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2"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2"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2"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2"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2"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2"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4" t="str">
        <f ca="true">+IF(OFFSET('Water Data'!$B$2,0,10*ROW('Water Data'!E49))="","",OFFSET('Water Data'!$B$2,0,10*ROW('Water Data'!E49)))</f>
        <v/>
      </c>
      <c r="B55" s="34" t="str">
        <f ca="true">+IF(OFFSET('Water Data'!$C$2,0,10*ROW('Water Data'!F49))="","",OFFSET('Water Data'!$C$2,0,10*ROW('Water Data'!F49)))</f>
        <v/>
      </c>
      <c r="C55" s="327" t="str">
        <f t="shared" ca="true" si="0"/>
        <v/>
      </c>
      <c r="D55" s="90"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0"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0"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0"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0"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0"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0"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0"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0"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0"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0"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0"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0"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0"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0"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0"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0"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0"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1"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1"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1"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1"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1"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1"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1"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1"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1"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1"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1"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1"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1"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1"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1"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1"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1"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1"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1"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1"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1"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1"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1"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1"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1"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1"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1"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1"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1"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1"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2"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2"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2"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2"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2"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2"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2"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2"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2"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2"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2"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2"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2"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2"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2"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2"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2"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2"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4" t="str">
        <f ca="true">+IF(OFFSET('Water Data'!$B$2,0,10*ROW('Water Data'!E50))="","",OFFSET('Water Data'!$B$2,0,10*ROW('Water Data'!E50)))</f>
        <v/>
      </c>
      <c r="B56" s="34" t="str">
        <f ca="true">+IF(OFFSET('Water Data'!$C$2,0,10*ROW('Water Data'!F50))="","",OFFSET('Water Data'!$C$2,0,10*ROW('Water Data'!F50)))</f>
        <v/>
      </c>
      <c r="C56" s="327" t="str">
        <f t="shared" ca="true" si="0"/>
        <v/>
      </c>
      <c r="D56" s="90"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0"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0"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0"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0"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0"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0"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0"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0"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0"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0"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0"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0"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0"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0"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0"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0"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0"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1"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1"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1"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1"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1"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1"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1"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1"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1"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1"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1"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1"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1"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1"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1"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1"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1"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1"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1"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1"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1"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1"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1"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1"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1"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1"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1"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1"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1"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1"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2"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2"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2"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2"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2"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2"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2"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2"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2"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2"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2"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2"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2"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2"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2"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2"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2"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2"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4" t="str">
        <f ca="true">+IF(OFFSET('Water Data'!$B$2,0,10*ROW('Water Data'!E51))="","",OFFSET('Water Data'!$B$2,0,10*ROW('Water Data'!E51)))</f>
        <v/>
      </c>
      <c r="B57" s="34" t="str">
        <f ca="true">+IF(OFFSET('Water Data'!$C$2,0,10*ROW('Water Data'!F51))="","",OFFSET('Water Data'!$C$2,0,10*ROW('Water Data'!F51)))</f>
        <v/>
      </c>
      <c r="C57" s="327" t="str">
        <f t="shared" ca="true" si="0"/>
        <v/>
      </c>
      <c r="D57" s="90"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0"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0"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0"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0"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0"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0"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0"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0"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0"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0"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0"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0"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0"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0"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0"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0"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0"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1"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1"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1"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1"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1"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1"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1"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1"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1"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1"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1"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1"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1"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1"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1"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1"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1"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1"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1"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1"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1"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1"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1"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1"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1"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1"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1"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1"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1"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1"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2"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2"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2"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2"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2"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2"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2"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2"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2"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2"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2"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2"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2"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2"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2"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2"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2"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2"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4" t="str">
        <f ca="true">+IF(OFFSET('Water Data'!$B$2,0,10*ROW('Water Data'!E52))="","",OFFSET('Water Data'!$B$2,0,10*ROW('Water Data'!E52)))</f>
        <v/>
      </c>
      <c r="B58" s="34" t="str">
        <f ca="true">+IF(OFFSET('Water Data'!$C$2,0,10*ROW('Water Data'!F52))="","",OFFSET('Water Data'!$C$2,0,10*ROW('Water Data'!F52)))</f>
        <v/>
      </c>
      <c r="C58" s="327" t="str">
        <f t="shared" ca="true" si="0"/>
        <v/>
      </c>
      <c r="D58" s="90"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0"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0"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0"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0"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0"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0"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0"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0"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0"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0"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0"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0"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0"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0"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0"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0"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0"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1"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1"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1"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1"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1"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1"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1"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1"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1"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1"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1"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1"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1"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1"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1"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1"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1"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1"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1"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1"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1"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1"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1"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1"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1"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1"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1"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1"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1"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1"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2"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2"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2"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2"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2"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2"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2"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2"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2"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2"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2"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2"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2"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2"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2"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2"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2"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2"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4" t="str">
        <f ca="true">+IF(OFFSET('Water Data'!$B$2,0,10*ROW('Water Data'!E53))="","",OFFSET('Water Data'!$B$2,0,10*ROW('Water Data'!E53)))</f>
        <v/>
      </c>
      <c r="B59" s="34" t="str">
        <f ca="true">+IF(OFFSET('Water Data'!$C$2,0,10*ROW('Water Data'!F53))="","",OFFSET('Water Data'!$C$2,0,10*ROW('Water Data'!F53)))</f>
        <v/>
      </c>
      <c r="C59" s="327" t="str">
        <f t="shared" ca="true" si="0"/>
        <v/>
      </c>
      <c r="D59" s="90"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0"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0"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0"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0"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0"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0"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0"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0"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0"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0"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0"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0"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0"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0"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0"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0"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0"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1"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1"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1"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1"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1"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1"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1"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1"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1"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1"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1"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1"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1"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1"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1"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1"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1"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1"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1"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1"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1"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1"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1"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1"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1"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1"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1"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1"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1"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1"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2"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2"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2"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2"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2"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2"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2"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2"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2"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2"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2"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2"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2"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2"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2"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2"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2"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2"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4" t="str">
        <f ca="true">+IF(OFFSET('Water Data'!$B$2,0,10*ROW('Water Data'!E54))="","",OFFSET('Water Data'!$B$2,0,10*ROW('Water Data'!E54)))</f>
        <v/>
      </c>
      <c r="B60" s="34" t="str">
        <f ca="true">+IF(OFFSET('Water Data'!$C$2,0,10*ROW('Water Data'!F54))="","",OFFSET('Water Data'!$C$2,0,10*ROW('Water Data'!F54)))</f>
        <v/>
      </c>
      <c r="C60" s="327" t="str">
        <f t="shared" ca="true" si="0"/>
        <v/>
      </c>
      <c r="D60" s="90"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0"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0"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0"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0"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0"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0"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0"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0"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0"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0"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0"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0"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0"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0"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0"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0"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0"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1"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1"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1"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1"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1"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1"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1"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1"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1"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1"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1"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1"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1"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1"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1"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1"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1"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1"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1"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1"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1"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1"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1"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1"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1"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1"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1"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1"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1"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1"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2"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2"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2"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2"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2"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2"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2"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2"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2"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2"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2"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2"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2"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2"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2"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2"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2"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2"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4" t="str">
        <f ca="true">+IF(OFFSET('Water Data'!$B$2,0,10*ROW('Water Data'!E55))="","",OFFSET('Water Data'!$B$2,0,10*ROW('Water Data'!E55)))</f>
        <v/>
      </c>
      <c r="B61" s="34" t="str">
        <f ca="true">+IF(OFFSET('Water Data'!$C$2,0,10*ROW('Water Data'!F55))="","",OFFSET('Water Data'!$C$2,0,10*ROW('Water Data'!F55)))</f>
        <v/>
      </c>
      <c r="C61" s="327" t="str">
        <f t="shared" ca="true" si="0"/>
        <v/>
      </c>
      <c r="D61" s="90"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0"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0"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0"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0"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0"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0"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0"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0"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0"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0"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0"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0"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0"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0"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0"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0"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0"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1"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1"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1"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1"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1"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1"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1"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1"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1"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1"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1"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1"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1"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1"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1"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1"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1"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1"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1"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1"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1"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1"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1"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1"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1"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1"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1"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1"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1"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1"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2"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2"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2"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2"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2"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2"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2"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2"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2"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2"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2"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2"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2"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2"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2"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2"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2"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2"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4" t="str">
        <f ca="true">+IF(OFFSET('Water Data'!$B$2,0,10*ROW('Water Data'!E56))="","",OFFSET('Water Data'!$B$2,0,10*ROW('Water Data'!E56)))</f>
        <v/>
      </c>
      <c r="B62" s="34" t="str">
        <f ca="true">+IF(OFFSET('Water Data'!$C$2,0,10*ROW('Water Data'!F56))="","",OFFSET('Water Data'!$C$2,0,10*ROW('Water Data'!F56)))</f>
        <v/>
      </c>
      <c r="C62" s="327" t="str">
        <f t="shared" ca="true" si="0"/>
        <v/>
      </c>
      <c r="D62" s="90"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0"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0"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0"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0"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0"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0"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0"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0"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0"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0"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0"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0"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0"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0"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0"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0"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0"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1"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1"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1"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1"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1"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1"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1"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1"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1"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1"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1"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1"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1"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1"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1"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1"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1"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1"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1"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1"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1"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1"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1"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1"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1"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1"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1"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1"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1"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1"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2"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2"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2"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2"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2"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2"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2"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2"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2"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2"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2"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2"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2"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2"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2"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2"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2"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2"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4" t="str">
        <f ca="true">+IF(OFFSET('Water Data'!$B$2,0,10*ROW('Water Data'!E57))="","",OFFSET('Water Data'!$B$2,0,10*ROW('Water Data'!E57)))</f>
        <v/>
      </c>
      <c r="B63" s="34" t="str">
        <f ca="true">+IF(OFFSET('Water Data'!$C$2,0,10*ROW('Water Data'!F57))="","",OFFSET('Water Data'!$C$2,0,10*ROW('Water Data'!F57)))</f>
        <v/>
      </c>
      <c r="C63" s="327" t="str">
        <f t="shared" ca="true" si="0"/>
        <v/>
      </c>
      <c r="D63" s="90"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0"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0"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0"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0"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0"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0"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0"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0"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0"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0"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0"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0"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0"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0"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0"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0"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0"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1"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1"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1"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1"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1"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1"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1"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1"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1"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1"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1"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1"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1"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1"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1"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1"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1"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1"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1"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1"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1"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1"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1"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1"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1"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1"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1"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1"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1"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1"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2"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2"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2"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2"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2"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2"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2"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2"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2"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2"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2"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2"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2"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2"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2"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2"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2"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2"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4" t="str">
        <f ca="true">+IF(OFFSET('Water Data'!$B$2,0,10*ROW('Water Data'!E58))="","",OFFSET('Water Data'!$B$2,0,10*ROW('Water Data'!E58)))</f>
        <v/>
      </c>
      <c r="B64" s="34" t="str">
        <f ca="true">+IF(OFFSET('Water Data'!$C$2,0,10*ROW('Water Data'!F58))="","",OFFSET('Water Data'!$C$2,0,10*ROW('Water Data'!F58)))</f>
        <v/>
      </c>
      <c r="C64" s="327" t="str">
        <f t="shared" ca="true" si="0"/>
        <v/>
      </c>
      <c r="D64" s="90"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0"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0"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0"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0"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0"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0"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0"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0"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0"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0"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0"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0"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0"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0"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0"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0"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0"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1"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1"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1"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1"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1"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1"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1"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1"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1"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1"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1"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1"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1"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1"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1"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1"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1"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1"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1"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1"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1"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1"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1"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1"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1"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1"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1"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1"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1"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1"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2"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2"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2"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2"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2"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2"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2"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2"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2"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2"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2"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2"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2"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2"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2"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2"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2"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2"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4" t="str">
        <f ca="true">+IF(OFFSET('Water Data'!$B$2,0,10*ROW('Water Data'!E59))="","",OFFSET('Water Data'!$B$2,0,10*ROW('Water Data'!E59)))</f>
        <v/>
      </c>
      <c r="B65" s="34" t="str">
        <f ca="true">+IF(OFFSET('Water Data'!$C$2,0,10*ROW('Water Data'!F59))="","",OFFSET('Water Data'!$C$2,0,10*ROW('Water Data'!F59)))</f>
        <v/>
      </c>
      <c r="C65" s="327" t="str">
        <f t="shared" ca="true" si="0"/>
        <v/>
      </c>
      <c r="D65" s="90"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0"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0"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0"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0"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0"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0"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0"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0"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0"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0"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0"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0"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0"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0"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0"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0"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0"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1"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1"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1"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1"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1"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1"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1"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1"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1"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1"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1"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1"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1"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1"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1"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1"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1"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1"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1"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1"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1"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1"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1"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1"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1"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1"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1"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1"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1"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1"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2"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2"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2"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2"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2"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2"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2"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2"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2"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2"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2"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2"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2"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2"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2"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2"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2"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2"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4" t="str">
        <f ca="true">+IF(OFFSET('Water Data'!$B$2,0,10*ROW('Water Data'!E60))="","",OFFSET('Water Data'!$B$2,0,10*ROW('Water Data'!E60)))</f>
        <v/>
      </c>
      <c r="B66" s="34" t="str">
        <f ca="true">+IF(OFFSET('Water Data'!$C$2,0,10*ROW('Water Data'!F60))="","",OFFSET('Water Data'!$C$2,0,10*ROW('Water Data'!F60)))</f>
        <v/>
      </c>
      <c r="C66" s="327" t="str">
        <f t="shared" ca="true" si="0"/>
        <v/>
      </c>
      <c r="D66" s="90"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0"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0"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0"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0"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0"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0"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0"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0"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0"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0"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0"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0"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0"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0"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0"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0"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0"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1"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1"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1"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1"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1"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1"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1"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1"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1"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1"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1"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1"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1"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1"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1"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1"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1"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1"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1"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1"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1"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1"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1"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1"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1"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1"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1"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1"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1"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1"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2"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2"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2"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2"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2"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2"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2"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2"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2"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2"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2"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2"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2"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2"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2"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2"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2"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2"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4" t="str">
        <f ca="true">+IF(OFFSET('Water Data'!$B$2,0,10*ROW('Water Data'!E61))="","",OFFSET('Water Data'!$B$2,0,10*ROW('Water Data'!E61)))</f>
        <v/>
      </c>
      <c r="B67" s="34" t="str">
        <f ca="true">+IF(OFFSET('Water Data'!$C$2,0,10*ROW('Water Data'!F61))="","",OFFSET('Water Data'!$C$2,0,10*ROW('Water Data'!F61)))</f>
        <v/>
      </c>
      <c r="C67" s="327" t="str">
        <f t="shared" ca="true" si="0"/>
        <v/>
      </c>
      <c r="D67" s="90"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0"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0"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0"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0"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0"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0"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0"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0"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0"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0"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0"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0"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0"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0"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0"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0"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0"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1"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1"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1"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1"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1"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1"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1"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1"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1"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1"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1"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1"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1"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1"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1"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1"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1"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1"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1"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1"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1"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1"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1"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1"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1"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1"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1"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1"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1"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1"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2"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2"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2"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2"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2"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2"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2"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2"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2"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2"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2"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2"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2"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2"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2"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2"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2"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2"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4" t="str">
        <f ca="true">+IF(OFFSET('Water Data'!$B$2,0,10*ROW('Water Data'!E62))="","",OFFSET('Water Data'!$B$2,0,10*ROW('Water Data'!E62)))</f>
        <v/>
      </c>
      <c r="B68" s="34" t="str">
        <f ca="true">+IF(OFFSET('Water Data'!$C$2,0,10*ROW('Water Data'!F62))="","",OFFSET('Water Data'!$C$2,0,10*ROW('Water Data'!F62)))</f>
        <v/>
      </c>
      <c r="C68" s="327" t="str">
        <f t="shared" ca="true" si="0"/>
        <v/>
      </c>
      <c r="D68" s="90"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0"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0"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0"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0"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0"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0"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0"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0"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0"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0"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0"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0"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0"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0"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0"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0"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0"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1"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1"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1"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1"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1"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1"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1"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1"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1"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1"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1"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1"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1"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1"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1"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1"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1"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1"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1"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1"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1"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1"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1"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1"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1"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1"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1"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1"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1"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1"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2"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2"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2"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2"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2"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2"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2"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2"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2"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2"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2"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2"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2"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2"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2"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2"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2"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2"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4" t="str">
        <f ca="true">+IF(OFFSET('Water Data'!$B$2,0,10*ROW('Water Data'!E63))="","",OFFSET('Water Data'!$B$2,0,10*ROW('Water Data'!E63)))</f>
        <v/>
      </c>
      <c r="B69" s="34" t="str">
        <f ca="true">+IF(OFFSET('Water Data'!$C$2,0,10*ROW('Water Data'!F63))="","",OFFSET('Water Data'!$C$2,0,10*ROW('Water Data'!F63)))</f>
        <v/>
      </c>
      <c r="C69" s="327" t="str">
        <f t="shared" ca="true" si="0"/>
        <v/>
      </c>
      <c r="D69" s="90"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0"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0"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0"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0"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0"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0"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0"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0"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0"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0"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0"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0"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0"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0"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0"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0"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0"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1"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1"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1"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1"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1"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1"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1"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1"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1"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1"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1"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1"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1"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1"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1"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1"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1"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1"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1"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1"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1"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1"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1"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1"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1"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1"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1"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1"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1"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1"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2"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2"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2"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2"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2"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2"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2"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2"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2"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2"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2"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2"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2"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2"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2"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2"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2"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2"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4" t="str">
        <f ca="true">+IF(OFFSET('Water Data'!$B$2,0,10*ROW('Water Data'!E64))="","",OFFSET('Water Data'!$B$2,0,10*ROW('Water Data'!E64)))</f>
        <v/>
      </c>
      <c r="B70" s="34" t="str">
        <f ca="true">+IF(OFFSET('Water Data'!$C$2,0,10*ROW('Water Data'!F64))="","",OFFSET('Water Data'!$C$2,0,10*ROW('Water Data'!F64)))</f>
        <v/>
      </c>
      <c r="C70" s="327" t="str">
        <f t="shared" ca="true" si="0"/>
        <v/>
      </c>
      <c r="D70" s="90"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0"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0"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0"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0"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0"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0"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0"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0"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0"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0"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0"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0"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0"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0"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0"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0"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0"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1"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1"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1"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1"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1"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1"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1"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1"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1"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1"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1"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1"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1"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1"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1"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1"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1"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1"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1"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1"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1"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1"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1"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1"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1"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1"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1"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1"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1"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1"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2"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2"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2"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2"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2"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2"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2"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2"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2"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2"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2"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2"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2"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2"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2"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2"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2"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2"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4" t="str">
        <f ca="true">+IF(OFFSET('Water Data'!$B$2,0,10*ROW('Water Data'!E65))="","",OFFSET('Water Data'!$B$2,0,10*ROW('Water Data'!E65)))</f>
        <v/>
      </c>
      <c r="B71" s="34" t="str">
        <f ca="true">+IF(OFFSET('Water Data'!$C$2,0,10*ROW('Water Data'!F65))="","",OFFSET('Water Data'!$C$2,0,10*ROW('Water Data'!F65)))</f>
        <v/>
      </c>
      <c r="C71" s="327" t="str">
        <f t="shared" ref="C71:C134" ca="true" si="1">+IF(ISNUMBER(VALUE(MID(A71,5,4))), VALUE(MID(A71, 5,4)),"")</f>
        <v/>
      </c>
      <c r="D71" s="90"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0"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0"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0"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0"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0"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0"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0"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0"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0"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0"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0"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0"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0"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0"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0"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0"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0"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1"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1"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1"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1"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1"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1"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1"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1"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1"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1"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1"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1"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1"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1"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1"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1"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1"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1"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1"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1"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1"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1"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1"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1"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1"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1"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1"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1"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1"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1"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2"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2"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2"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2"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2"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2"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2"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2"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2"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2"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2"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2"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2"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2"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2"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2"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2"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2"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4" t="str">
        <f ca="true">+IF(OFFSET('Water Data'!$B$2,0,10*ROW('Water Data'!E66))="","",OFFSET('Water Data'!$B$2,0,10*ROW('Water Data'!E66)))</f>
        <v/>
      </c>
      <c r="B72" s="34" t="str">
        <f ca="true">+IF(OFFSET('Water Data'!$C$2,0,10*ROW('Water Data'!F66))="","",OFFSET('Water Data'!$C$2,0,10*ROW('Water Data'!F66)))</f>
        <v/>
      </c>
      <c r="C72" s="327" t="str">
        <f t="shared" ca="true" si="1"/>
        <v/>
      </c>
      <c r="D72" s="90"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0"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0"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0"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0"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0"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0"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0"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0"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0"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0"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0"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0"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0"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0"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0"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0"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0"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1"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1"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1"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1"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1"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1"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1"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1"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1"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1"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1"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1"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1"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1"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1"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1"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1"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1"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1"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1"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1"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1"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1"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1"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1"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1"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1"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1"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1"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1"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2"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2"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2"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2"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2"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2"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2"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2"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2"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2"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2"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2"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2"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2"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2"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2"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2"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2"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4" t="str">
        <f ca="true">+IF(OFFSET('Water Data'!$B$2,0,10*ROW('Water Data'!E67))="","",OFFSET('Water Data'!$B$2,0,10*ROW('Water Data'!E67)))</f>
        <v/>
      </c>
      <c r="B73" s="34" t="str">
        <f ca="true">+IF(OFFSET('Water Data'!$C$2,0,10*ROW('Water Data'!F67))="","",OFFSET('Water Data'!$C$2,0,10*ROW('Water Data'!F67)))</f>
        <v/>
      </c>
      <c r="C73" s="327" t="str">
        <f t="shared" ca="true" si="1"/>
        <v/>
      </c>
      <c r="D73" s="90"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0"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0"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0"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0"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0"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0"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0"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0"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0"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0"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0"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0"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0"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0"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0"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0"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0"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1"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1"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1"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1"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1"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1"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1"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1"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1"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1"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1"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1"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1"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1"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1"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1"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1"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1"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1"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1"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1"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1"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1"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1"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1"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1"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1"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1"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1"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1"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2"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2"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2"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2"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2"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2"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2"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2"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2"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2"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2"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2"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2"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2"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2"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2"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2"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2"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4" t="str">
        <f ca="true">+IF(OFFSET('Water Data'!$B$2,0,10*ROW('Water Data'!E68))="","",OFFSET('Water Data'!$B$2,0,10*ROW('Water Data'!E68)))</f>
        <v/>
      </c>
      <c r="B74" s="34" t="str">
        <f ca="true">+IF(OFFSET('Water Data'!$C$2,0,10*ROW('Water Data'!F68))="","",OFFSET('Water Data'!$C$2,0,10*ROW('Water Data'!F68)))</f>
        <v/>
      </c>
      <c r="C74" s="327" t="str">
        <f t="shared" ca="true" si="1"/>
        <v/>
      </c>
      <c r="D74" s="90"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0"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0"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0"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0"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0"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0"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0"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0"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0"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0"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0"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0"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0"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0"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0"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0"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0"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1"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1"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1"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1"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1"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1"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1"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1"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1"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1"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1"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1"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1"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1"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1"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1"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1"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1"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1"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1"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1"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1"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1"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1"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1"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1"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1"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1"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1"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1"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2"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2"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2"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2"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2"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2"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2"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2"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2"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2"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2"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2"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2"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2"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2"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2"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2"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2"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4" t="str">
        <f ca="true">+IF(OFFSET('Water Data'!$B$2,0,10*ROW('Water Data'!E69))="","",OFFSET('Water Data'!$B$2,0,10*ROW('Water Data'!E69)))</f>
        <v/>
      </c>
      <c r="B75" s="34" t="str">
        <f ca="true">+IF(OFFSET('Water Data'!$C$2,0,10*ROW('Water Data'!F69))="","",OFFSET('Water Data'!$C$2,0,10*ROW('Water Data'!F69)))</f>
        <v/>
      </c>
      <c r="C75" s="327" t="str">
        <f t="shared" ca="true" si="1"/>
        <v/>
      </c>
      <c r="D75" s="90"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0"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0"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0"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0"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0"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0"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0"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0"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0"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0"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0"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0"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0"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0"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0"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0"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0"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1"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1"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1"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1"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1"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1"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1"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1"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1"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1"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1"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1"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1"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1"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1"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1"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1"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1"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1"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1"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1"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1"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1"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1"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1"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1"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1"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1"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1"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1"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2"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2"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2"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2"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2"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2"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2"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2"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2"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2"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2"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2"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2"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2"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2"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2"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2"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2"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4" t="str">
        <f ca="true">+IF(OFFSET('Water Data'!$B$2,0,10*ROW('Water Data'!E70))="","",OFFSET('Water Data'!$B$2,0,10*ROW('Water Data'!E70)))</f>
        <v/>
      </c>
      <c r="B76" s="34" t="str">
        <f ca="true">+IF(OFFSET('Water Data'!$C$2,0,10*ROW('Water Data'!F70))="","",OFFSET('Water Data'!$C$2,0,10*ROW('Water Data'!F70)))</f>
        <v/>
      </c>
      <c r="C76" s="327" t="str">
        <f t="shared" ca="true" si="1"/>
        <v/>
      </c>
      <c r="D76" s="90"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0"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0"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0"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0"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0"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0"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0"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0"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0"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0"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0"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0"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0"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0"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0"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0"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0"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1"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1"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1"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1"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1"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1"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1"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1"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1"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1"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1"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1"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1"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1"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1"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1"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1"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1"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1"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1"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1"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1"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1"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1"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1"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1"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1"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1"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1"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1"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2"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2"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2"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2"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2"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2"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2"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2"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2"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2"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2"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2"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2"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2"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2"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2"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2"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2"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4" t="str">
        <f ca="true">+IF(OFFSET('Water Data'!$B$2,0,10*ROW('Water Data'!E71))="","",OFFSET('Water Data'!$B$2,0,10*ROW('Water Data'!E71)))</f>
        <v/>
      </c>
      <c r="B77" s="34" t="str">
        <f ca="true">+IF(OFFSET('Water Data'!$C$2,0,10*ROW('Water Data'!F71))="","",OFFSET('Water Data'!$C$2,0,10*ROW('Water Data'!F71)))</f>
        <v/>
      </c>
      <c r="C77" s="327" t="str">
        <f t="shared" ca="true" si="1"/>
        <v/>
      </c>
      <c r="D77" s="90"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0"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0"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0"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0"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0"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0"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0"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0"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0"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0"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0"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0"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0"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0"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0"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0"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0"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1"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1"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1"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1"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1"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1"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1"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1"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1"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1"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1"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1"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1"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1"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1"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1"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1"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1"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1"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1"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1"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1"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1"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1"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1"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1"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1"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1"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1"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1"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2"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2"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2"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2"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2"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2"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2"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2"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2"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2"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2"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2"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2"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2"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2"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2"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2"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2"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4" t="str">
        <f ca="true">+IF(OFFSET('Water Data'!$B$2,0,10*ROW('Water Data'!E72))="","",OFFSET('Water Data'!$B$2,0,10*ROW('Water Data'!E72)))</f>
        <v/>
      </c>
      <c r="B78" s="34" t="str">
        <f ca="true">+IF(OFFSET('Water Data'!$C$2,0,10*ROW('Water Data'!F72))="","",OFFSET('Water Data'!$C$2,0,10*ROW('Water Data'!F72)))</f>
        <v/>
      </c>
      <c r="C78" s="327" t="str">
        <f t="shared" ca="true" si="1"/>
        <v/>
      </c>
      <c r="D78" s="90"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0"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0"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0"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0"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0"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0"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0"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0"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0"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0"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0"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0"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0"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0"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0"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0"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0"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1"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1"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1"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1"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1"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1"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1"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1"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1"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1"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1"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1"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1"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1"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1"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1"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1"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1"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1"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1"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1"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1"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1"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1"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1"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1"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1"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1"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1"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1"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2"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2"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2"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2"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2"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2"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2"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2"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2"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2"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2"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2"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2"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2"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2"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2"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2"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2"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4" t="str">
        <f ca="true">+IF(OFFSET('Water Data'!$B$2,0,10*ROW('Water Data'!E73))="","",OFFSET('Water Data'!$B$2,0,10*ROW('Water Data'!E73)))</f>
        <v/>
      </c>
      <c r="B79" s="34" t="str">
        <f ca="true">+IF(OFFSET('Water Data'!$C$2,0,10*ROW('Water Data'!F73))="","",OFFSET('Water Data'!$C$2,0,10*ROW('Water Data'!F73)))</f>
        <v/>
      </c>
      <c r="C79" s="327" t="str">
        <f t="shared" ca="true" si="1"/>
        <v/>
      </c>
      <c r="D79" s="90"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0"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0"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0"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0"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0"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0"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0"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0"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0"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0"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0"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0"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0"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0"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0"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0"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0"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1"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1"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1"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1"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1"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1"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1"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1"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1"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1"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1"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1"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1"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1"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1"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1"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1"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1"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1"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1"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1"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1"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1"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1"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1"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1"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1"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1"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1"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1"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2"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2"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2"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2"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2"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2"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2"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2"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2"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2"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2"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2"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2"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2"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2"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2"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2"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2"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4" t="str">
        <f ca="true">+IF(OFFSET('Water Data'!$B$2,0,10*ROW('Water Data'!E74))="","",OFFSET('Water Data'!$B$2,0,10*ROW('Water Data'!E74)))</f>
        <v/>
      </c>
      <c r="B80" s="34" t="str">
        <f ca="true">+IF(OFFSET('Water Data'!$C$2,0,10*ROW('Water Data'!F74))="","",OFFSET('Water Data'!$C$2,0,10*ROW('Water Data'!F74)))</f>
        <v/>
      </c>
      <c r="C80" s="327" t="str">
        <f t="shared" ca="true" si="1"/>
        <v/>
      </c>
      <c r="D80" s="90"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0"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0"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0"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0"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0"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0"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0"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0"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0"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0"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0"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0"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0"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0"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0"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0"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0"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1"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1"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1"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1"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1"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1"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1"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1"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1"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1"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1"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1"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1"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1"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1"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1"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1"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1"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1"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1"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1"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1"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1"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1"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1"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1"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1"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1"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1"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1"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2"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2"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2"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2"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2"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2"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2"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2"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2"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2"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2"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2"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2"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2"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2"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2"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2"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2"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4" t="str">
        <f ca="true">+IF(OFFSET('Water Data'!$B$2,0,10*ROW('Water Data'!E75))="","",OFFSET('Water Data'!$B$2,0,10*ROW('Water Data'!E75)))</f>
        <v/>
      </c>
      <c r="B81" s="34" t="str">
        <f ca="true">+IF(OFFSET('Water Data'!$C$2,0,10*ROW('Water Data'!F75))="","",OFFSET('Water Data'!$C$2,0,10*ROW('Water Data'!F75)))</f>
        <v/>
      </c>
      <c r="C81" s="327" t="str">
        <f t="shared" ca="true" si="1"/>
        <v/>
      </c>
      <c r="D81" s="90"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0"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0"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0"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0"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0"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0"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0"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0"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0"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0"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0"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0"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0"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0"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0"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0"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0"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1"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1"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1"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1"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1"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1"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1"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1"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1"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1"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1"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1"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1"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1"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1"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1"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1"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1"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1"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1"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1"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1"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1"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1"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1"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1"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1"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1"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1"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1"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2"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2"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2"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2"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2"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2"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2"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2"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2"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2"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2"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2"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2"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2"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2"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2"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2"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2"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4" t="str">
        <f ca="true">+IF(OFFSET('Water Data'!$B$2,0,10*ROW('Water Data'!E76))="","",OFFSET('Water Data'!$B$2,0,10*ROW('Water Data'!E76)))</f>
        <v/>
      </c>
      <c r="B82" s="34" t="str">
        <f ca="true">+IF(OFFSET('Water Data'!$C$2,0,10*ROW('Water Data'!F76))="","",OFFSET('Water Data'!$C$2,0,10*ROW('Water Data'!F76)))</f>
        <v/>
      </c>
      <c r="C82" s="327" t="str">
        <f t="shared" ca="true" si="1"/>
        <v/>
      </c>
      <c r="D82" s="90"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0"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0"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0"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0"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0"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0"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0"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0"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0"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0"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0"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0"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0"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0"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0"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0"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0"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1"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1"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1"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1"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1"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1"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1"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1"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1"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1"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1"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1"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1"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1"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1"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1"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1"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1"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1"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1"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1"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1"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1"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1"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1"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1"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1"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1"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1"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1"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2"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2"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2"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2"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2"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2"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2"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2"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2"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2"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2"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2"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2"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2"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2"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2"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2"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2"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4" t="str">
        <f ca="true">+IF(OFFSET('Water Data'!$B$2,0,10*ROW('Water Data'!E77))="","",OFFSET('Water Data'!$B$2,0,10*ROW('Water Data'!E77)))</f>
        <v/>
      </c>
      <c r="B83" s="34" t="str">
        <f ca="true">+IF(OFFSET('Water Data'!$C$2,0,10*ROW('Water Data'!F77))="","",OFFSET('Water Data'!$C$2,0,10*ROW('Water Data'!F77)))</f>
        <v/>
      </c>
      <c r="C83" s="327" t="str">
        <f t="shared" ca="true" si="1"/>
        <v/>
      </c>
      <c r="D83" s="90"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0"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0"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0"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0"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0"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0"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0"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0"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0"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0"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0"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0"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0"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0"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0"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0"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0"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1"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1"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1"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1"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1"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1"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1"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1"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1"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1"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1"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1"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1"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1"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1"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1"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1"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1"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1"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1"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1"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1"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1"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1"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1"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1"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1"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1"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1"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1"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2"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2"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2"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2"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2"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2"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2"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2"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2"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2"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2"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2"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2"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2"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2"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2"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2"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2"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4" t="str">
        <f ca="true">+IF(OFFSET('Water Data'!$B$2,0,10*ROW('Water Data'!E78))="","",OFFSET('Water Data'!$B$2,0,10*ROW('Water Data'!E78)))</f>
        <v/>
      </c>
      <c r="B84" s="34" t="str">
        <f ca="true">+IF(OFFSET('Water Data'!$C$2,0,10*ROW('Water Data'!F78))="","",OFFSET('Water Data'!$C$2,0,10*ROW('Water Data'!F78)))</f>
        <v/>
      </c>
      <c r="C84" s="327" t="str">
        <f t="shared" ca="true" si="1"/>
        <v/>
      </c>
      <c r="D84" s="90"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0"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0"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0"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0"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0"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0"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0"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0"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0"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0"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0"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0"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0"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0"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0"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0"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0"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1"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1"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1"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1"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1"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1"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1"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1"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1"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1"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1"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1"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1"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1"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1"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1"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1"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1"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1"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1"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1"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1"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1"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1"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1"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1"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1"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1"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1"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1"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2"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2"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2"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2"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2"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2"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2"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2"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2"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2"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2"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2"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2"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2"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2"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2"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2"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2"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4" t="str">
        <f ca="true">+IF(OFFSET('Water Data'!$B$2,0,10*ROW('Water Data'!E79))="","",OFFSET('Water Data'!$B$2,0,10*ROW('Water Data'!E79)))</f>
        <v/>
      </c>
      <c r="B85" s="34" t="str">
        <f ca="true">+IF(OFFSET('Water Data'!$C$2,0,10*ROW('Water Data'!F79))="","",OFFSET('Water Data'!$C$2,0,10*ROW('Water Data'!F79)))</f>
        <v/>
      </c>
      <c r="C85" s="327" t="str">
        <f t="shared" ca="true" si="1"/>
        <v/>
      </c>
      <c r="D85" s="90"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0"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0"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0"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0"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0"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0"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0"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0"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0"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0"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0"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0"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0"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0"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0"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0"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0"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1"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1"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1"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1"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1"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1"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1"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1"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1"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1"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1"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1"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1"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1"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1"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1"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1"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1"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1"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1"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1"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1"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1"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1"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1"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1"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1"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1"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1"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1"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2"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2"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2"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2"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2"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2"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2"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2"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2"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2"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2"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2"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2"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2"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2"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2"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2"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2"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4" t="str">
        <f ca="true">+IF(OFFSET('Water Data'!$B$2,0,10*ROW('Water Data'!E80))="","",OFFSET('Water Data'!$B$2,0,10*ROW('Water Data'!E80)))</f>
        <v/>
      </c>
      <c r="B86" s="34" t="str">
        <f ca="true">+IF(OFFSET('Water Data'!$C$2,0,10*ROW('Water Data'!F80))="","",OFFSET('Water Data'!$C$2,0,10*ROW('Water Data'!F80)))</f>
        <v/>
      </c>
      <c r="C86" s="327" t="str">
        <f t="shared" ca="true" si="1"/>
        <v/>
      </c>
      <c r="D86" s="90"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0"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0"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0"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0"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0"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0"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0"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0"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0"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0"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0"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0"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0"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0"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0"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0"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0"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1"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1"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1"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1"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1"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1"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1"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1"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1"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1"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1"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1"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1"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1"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1"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1"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1"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1"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1"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1"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1"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1"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1"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1"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1"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1"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1"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1"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1"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1"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2"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2"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2"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2"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2"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2"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2"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2"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2"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2"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2"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2"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2"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2"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2"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2"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2"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2"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4" t="str">
        <f ca="true">+IF(OFFSET('Water Data'!$B$2,0,10*ROW('Water Data'!E81))="","",OFFSET('Water Data'!$B$2,0,10*ROW('Water Data'!E81)))</f>
        <v/>
      </c>
      <c r="B87" s="34" t="str">
        <f ca="true">+IF(OFFSET('Water Data'!$C$2,0,10*ROW('Water Data'!F81))="","",OFFSET('Water Data'!$C$2,0,10*ROW('Water Data'!F81)))</f>
        <v/>
      </c>
      <c r="C87" s="327" t="str">
        <f t="shared" ca="true" si="1"/>
        <v/>
      </c>
      <c r="D87" s="90"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0"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0"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0"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0"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0"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0"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0"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0"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0"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0"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0"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0"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0"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0"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0"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0"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0"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1"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1"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1"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1"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1"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1"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1"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1"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1"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1"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1"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1"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1"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1"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1"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1"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1"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1"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1"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1"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1"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1"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1"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1"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1"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1"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1"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1"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1"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1"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2"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2"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2"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2"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2"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2"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2"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2"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2"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2"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2"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2"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2"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2"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2"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2"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2"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2"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4" t="str">
        <f ca="true">+IF(OFFSET('Water Data'!$B$2,0,10*ROW('Water Data'!E82))="","",OFFSET('Water Data'!$B$2,0,10*ROW('Water Data'!E82)))</f>
        <v/>
      </c>
      <c r="B88" s="34" t="str">
        <f ca="true">+IF(OFFSET('Water Data'!$C$2,0,10*ROW('Water Data'!F82))="","",OFFSET('Water Data'!$C$2,0,10*ROW('Water Data'!F82)))</f>
        <v/>
      </c>
      <c r="C88" s="327" t="str">
        <f t="shared" ca="true" si="1"/>
        <v/>
      </c>
      <c r="D88" s="90"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0"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0"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0"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0"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0"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0"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0"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0"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0"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0"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0"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0"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0"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0"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0"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0"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0"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1"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1"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1"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1"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1"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1"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1"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1"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1"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1"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1"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1"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1"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1"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1"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1"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1"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1"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1"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1"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1"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1"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1"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1"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1"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1"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1"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1"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1"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1"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2"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2"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2"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2"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2"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2"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2"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2"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2"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2"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2"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2"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2"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2"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2"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2"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2"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2"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4" t="str">
        <f ca="true">+IF(OFFSET('Water Data'!$B$2,0,10*ROW('Water Data'!E83))="","",OFFSET('Water Data'!$B$2,0,10*ROW('Water Data'!E83)))</f>
        <v/>
      </c>
      <c r="B89" s="34" t="str">
        <f ca="true">+IF(OFFSET('Water Data'!$C$2,0,10*ROW('Water Data'!F83))="","",OFFSET('Water Data'!$C$2,0,10*ROW('Water Data'!F83)))</f>
        <v/>
      </c>
      <c r="C89" s="327" t="str">
        <f t="shared" ca="true" si="1"/>
        <v/>
      </c>
      <c r="D89" s="90"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0"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0"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0"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0"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0"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0"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0"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0"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0"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0"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0"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0"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0"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0"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0"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0"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0"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1"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1"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1"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1"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1"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1"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1"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1"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1"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1"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1"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1"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1"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1"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1"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1"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1"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1"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1"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1"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1"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1"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1"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1"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1"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1"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1"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1"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1"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1"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2"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2"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2"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2"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2"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2"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2"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2"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2"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2"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2"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2"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2"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2"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2"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2"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2"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2"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4" t="str">
        <f ca="true">+IF(OFFSET('Water Data'!$B$2,0,10*ROW('Water Data'!E84))="","",OFFSET('Water Data'!$B$2,0,10*ROW('Water Data'!E84)))</f>
        <v/>
      </c>
      <c r="B90" s="34" t="str">
        <f ca="true">+IF(OFFSET('Water Data'!$C$2,0,10*ROW('Water Data'!F84))="","",OFFSET('Water Data'!$C$2,0,10*ROW('Water Data'!F84)))</f>
        <v/>
      </c>
      <c r="C90" s="327" t="str">
        <f t="shared" ca="true" si="1"/>
        <v/>
      </c>
      <c r="D90" s="90"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0"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0"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0"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0"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0"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0"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0"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0"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0"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0"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0"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0"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0"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0"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0"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0"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0"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1"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1"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1"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1"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1"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1"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1"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1"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1"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1"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1"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1"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1"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1"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1"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1"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1"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1"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1"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1"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1"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1"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1"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1"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1"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1"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1"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1"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1"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1"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2"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2"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2"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2"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2"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2"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2"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2"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2"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2"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2"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2"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2"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2"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2"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2"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2"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2"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4" t="str">
        <f ca="true">+IF(OFFSET('Water Data'!$B$2,0,10*ROW('Water Data'!E85))="","",OFFSET('Water Data'!$B$2,0,10*ROW('Water Data'!E85)))</f>
        <v/>
      </c>
      <c r="B91" s="34" t="str">
        <f ca="true">+IF(OFFSET('Water Data'!$C$2,0,10*ROW('Water Data'!F85))="","",OFFSET('Water Data'!$C$2,0,10*ROW('Water Data'!F85)))</f>
        <v/>
      </c>
      <c r="C91" s="327" t="str">
        <f t="shared" ca="true" si="1"/>
        <v/>
      </c>
      <c r="D91" s="90"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0"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0"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0"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0"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0"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0"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0"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0"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0"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0"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0"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0"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0"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0"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0"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0"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0"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1"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1"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1"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1"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1"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1"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1"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1"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1"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1"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1"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1"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1"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1"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1"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1"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1"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1"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1"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1"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1"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1"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1"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1"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1"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1"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1"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1"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1"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1"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2"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2"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2"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2"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2"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2"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2"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2"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2"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2"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2"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2"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2"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2"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2"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2"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2"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2"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4" t="str">
        <f ca="true">+IF(OFFSET('Water Data'!$B$2,0,10*ROW('Water Data'!E86))="","",OFFSET('Water Data'!$B$2,0,10*ROW('Water Data'!E86)))</f>
        <v/>
      </c>
      <c r="B92" s="34" t="str">
        <f ca="true">+IF(OFFSET('Water Data'!$C$2,0,10*ROW('Water Data'!F86))="","",OFFSET('Water Data'!$C$2,0,10*ROW('Water Data'!F86)))</f>
        <v/>
      </c>
      <c r="C92" s="327" t="str">
        <f t="shared" ca="true" si="1"/>
        <v/>
      </c>
      <c r="D92" s="90"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0"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0"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0"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0"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0"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0"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0"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0"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0"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0"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0"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0"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0"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0"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0"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0"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0"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1"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1"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1"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1"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1"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1"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1"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1"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1"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1"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1"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1"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1"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1"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1"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1"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1"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1"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1"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1"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1"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1"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1"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1"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1"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1"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1"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1"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1"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1"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2"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2"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2"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2"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2"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2"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2"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2"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2"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2"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2"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2"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2"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2"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2"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2"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2"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2"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4" t="str">
        <f ca="true">+IF(OFFSET('Water Data'!$B$2,0,10*ROW('Water Data'!E87))="","",OFFSET('Water Data'!$B$2,0,10*ROW('Water Data'!E87)))</f>
        <v/>
      </c>
      <c r="B93" s="34" t="str">
        <f ca="true">+IF(OFFSET('Water Data'!$C$2,0,10*ROW('Water Data'!F87))="","",OFFSET('Water Data'!$C$2,0,10*ROW('Water Data'!F87)))</f>
        <v/>
      </c>
      <c r="C93" s="327" t="str">
        <f t="shared" ca="true" si="1"/>
        <v/>
      </c>
      <c r="D93" s="90"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0"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0"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0"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0"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0"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0"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0"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0"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0"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0"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0"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0"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0"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0"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0"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0"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0"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1"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1"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1"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1"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1"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1"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1"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1"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1"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1"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1"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1"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1"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1"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1"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1"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1"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1"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1"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1"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1"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1"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1"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1"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1"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1"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1"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1"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1"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1"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2"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2"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2"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2"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2"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2"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2"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2"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2"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2"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2"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2"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2"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2"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2"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2"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2"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2"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4" t="str">
        <f ca="true">+IF(OFFSET('Water Data'!$B$2,0,10*ROW('Water Data'!E88))="","",OFFSET('Water Data'!$B$2,0,10*ROW('Water Data'!E88)))</f>
        <v/>
      </c>
      <c r="B94" s="34" t="str">
        <f ca="true">+IF(OFFSET('Water Data'!$C$2,0,10*ROW('Water Data'!F88))="","",OFFSET('Water Data'!$C$2,0,10*ROW('Water Data'!F88)))</f>
        <v/>
      </c>
      <c r="C94" s="327" t="str">
        <f t="shared" ca="true" si="1"/>
        <v/>
      </c>
      <c r="D94" s="90"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0"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0"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0"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0"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0"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0"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0"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0"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0"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0"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0"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0"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0"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0"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0"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0"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0"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1"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1"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1"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1"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1"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1"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1"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1"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1"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1"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1"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1"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1"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1"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1"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1"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1"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1"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1"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1"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1"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1"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1"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1"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1"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1"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1"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1"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1"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1"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2"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2"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2"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2"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2"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2"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2"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2"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2"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2"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2"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2"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2"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2"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2"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2"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2"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2"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4" t="str">
        <f ca="true">+IF(OFFSET('Water Data'!$B$2,0,10*ROW('Water Data'!E89))="","",OFFSET('Water Data'!$B$2,0,10*ROW('Water Data'!E89)))</f>
        <v/>
      </c>
      <c r="B95" s="34" t="str">
        <f ca="true">+IF(OFFSET('Water Data'!$C$2,0,10*ROW('Water Data'!F89))="","",OFFSET('Water Data'!$C$2,0,10*ROW('Water Data'!F89)))</f>
        <v/>
      </c>
      <c r="C95" s="327" t="str">
        <f t="shared" ca="true" si="1"/>
        <v/>
      </c>
      <c r="D95" s="90"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0"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0"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0"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0"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0"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0"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0"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0"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0"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0"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0"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0"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0"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0"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0"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0"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0"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1"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1"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1"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1"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1"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1"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1"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1"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1"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1"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1"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1"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1"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1"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1"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1"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1"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1"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1"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1"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1"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1"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1"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1"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1"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1"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1"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1"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1"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1"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2"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2"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2"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2"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2"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2"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2"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2"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2"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2"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2"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2"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2"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2"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2"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2"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2"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2"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4" t="str">
        <f ca="true">+IF(OFFSET('Water Data'!$B$2,0,10*ROW('Water Data'!E90))="","",OFFSET('Water Data'!$B$2,0,10*ROW('Water Data'!E90)))</f>
        <v/>
      </c>
      <c r="B96" s="34" t="str">
        <f ca="true">+IF(OFFSET('Water Data'!$C$2,0,10*ROW('Water Data'!F90))="","",OFFSET('Water Data'!$C$2,0,10*ROW('Water Data'!F90)))</f>
        <v/>
      </c>
      <c r="C96" s="327" t="str">
        <f t="shared" ca="true" si="1"/>
        <v/>
      </c>
      <c r="D96" s="90"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0"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0"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0"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0"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0"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0"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0"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0"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0"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0"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0"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0"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0"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0"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0"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0"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0"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1"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1"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1"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1"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1"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1"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1"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1"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1"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1"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1"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1"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1"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1"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1"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1"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1"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1"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1"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1"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1"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1"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1"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1"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1"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1"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1"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1"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1"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1"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2"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2"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2"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2"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2"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2"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2"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2"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2"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2"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2"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2"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2"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2"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2"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2"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2"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2"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4" t="str">
        <f ca="true">+IF(OFFSET('Water Data'!$B$2,0,10*ROW('Water Data'!E91))="","",OFFSET('Water Data'!$B$2,0,10*ROW('Water Data'!E91)))</f>
        <v/>
      </c>
      <c r="B97" s="34" t="str">
        <f ca="true">+IF(OFFSET('Water Data'!$C$2,0,10*ROW('Water Data'!F91))="","",OFFSET('Water Data'!$C$2,0,10*ROW('Water Data'!F91)))</f>
        <v/>
      </c>
      <c r="C97" s="327" t="str">
        <f t="shared" ca="true" si="1"/>
        <v/>
      </c>
      <c r="D97" s="90"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0"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0"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0"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0"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0"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0"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0"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0"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0"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0"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0"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0"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0"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0"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0"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0"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0"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1"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1"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1"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1"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1"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1"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1"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1"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1"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1"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1"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1"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1"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1"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1"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1"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1"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1"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1"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1"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1"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1"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1"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1"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1"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1"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1"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1"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1"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1"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2"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2"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2"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2"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2"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2"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2"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2"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2"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2"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2"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2"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2"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2"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2"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2"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2"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2"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4" t="str">
        <f ca="true">+IF(OFFSET('Water Data'!$B$2,0,10*ROW('Water Data'!E92))="","",OFFSET('Water Data'!$B$2,0,10*ROW('Water Data'!E92)))</f>
        <v/>
      </c>
      <c r="B98" s="34" t="str">
        <f ca="true">+IF(OFFSET('Water Data'!$C$2,0,10*ROW('Water Data'!F92))="","",OFFSET('Water Data'!$C$2,0,10*ROW('Water Data'!F92)))</f>
        <v/>
      </c>
      <c r="C98" s="327" t="str">
        <f t="shared" ca="true" si="1"/>
        <v/>
      </c>
      <c r="D98" s="90"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0"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0"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0"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0"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0"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0"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0"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0"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0"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0"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0"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0"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0"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0"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0"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0"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0"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1"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1"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1"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1"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1"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1"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1"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1"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1"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1"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1"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1"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1"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1"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1"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1"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1"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1"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1"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1"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1"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1"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1"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1"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1"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1"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1"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1"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1"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1"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2"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2"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2"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2"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2"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2"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2"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2"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2"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2"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2"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2"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2"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2"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2"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2"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2"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2"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4" t="str">
        <f ca="true">+IF(OFFSET('Water Data'!$B$2,0,10*ROW('Water Data'!E93))="","",OFFSET('Water Data'!$B$2,0,10*ROW('Water Data'!E93)))</f>
        <v/>
      </c>
      <c r="B99" s="34" t="str">
        <f ca="true">+IF(OFFSET('Water Data'!$C$2,0,10*ROW('Water Data'!F93))="","",OFFSET('Water Data'!$C$2,0,10*ROW('Water Data'!F93)))</f>
        <v/>
      </c>
      <c r="C99" s="327" t="str">
        <f t="shared" ca="true" si="1"/>
        <v/>
      </c>
      <c r="D99" s="90"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0"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0"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0"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0"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0"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0"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0"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0"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0"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0"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0"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0"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0"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0"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0"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0"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0"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1"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1"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1"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1"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1"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1"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1"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1"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1"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1"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1"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1"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1"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1"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1"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1"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1"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1"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1"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1"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1"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1"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1"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1"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1"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1"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1"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1"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1"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1"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2"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2"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2"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2"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2"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2"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2"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2"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2"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2"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2"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2"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2"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2"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2"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2"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2"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2"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4" t="str">
        <f ca="true">+IF(OFFSET('Water Data'!$B$2,0,10*ROW('Water Data'!E94))="","",OFFSET('Water Data'!$B$2,0,10*ROW('Water Data'!E94)))</f>
        <v/>
      </c>
      <c r="B100" s="34" t="str">
        <f ca="true">+IF(OFFSET('Water Data'!$C$2,0,10*ROW('Water Data'!F94))="","",OFFSET('Water Data'!$C$2,0,10*ROW('Water Data'!F94)))</f>
        <v/>
      </c>
      <c r="C100" s="327" t="str">
        <f t="shared" ca="true" si="1"/>
        <v/>
      </c>
      <c r="D100" s="90"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0"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0"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0"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0"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0"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0"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0"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0"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0"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0"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0"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0"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0"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0"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0"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0"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0"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1"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1"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1"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1"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1"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1"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1"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1"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1"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1"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1"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1"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1"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1"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1"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1"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1"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1"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1"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1"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1"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1"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1"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1"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1"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1"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1"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1"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1"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1"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2"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2"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2"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2"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2"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2"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2"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2"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2"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2"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2"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2"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2"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2"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2"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2"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2"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2"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4" t="str">
        <f ca="true">+IF(OFFSET('Water Data'!$B$2,0,10*ROW('Water Data'!E95))="","",OFFSET('Water Data'!$B$2,0,10*ROW('Water Data'!E95)))</f>
        <v/>
      </c>
      <c r="B101" s="34" t="str">
        <f ca="true">+IF(OFFSET('Water Data'!$C$2,0,10*ROW('Water Data'!F95))="","",OFFSET('Water Data'!$C$2,0,10*ROW('Water Data'!F95)))</f>
        <v/>
      </c>
      <c r="C101" s="327" t="str">
        <f t="shared" ca="true" si="1"/>
        <v/>
      </c>
      <c r="D101" s="90"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0"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0"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0"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0"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0"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0"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0"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0"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0"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0"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0"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0"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0"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0"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0"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0"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0"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1"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1"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1"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1"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1"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1"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1"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1"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1"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1"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1"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1"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1"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1"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1"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1"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1"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1"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1"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1"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1"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1"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1"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1"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1"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1"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1"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1"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1"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1"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2"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2"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2"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2"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2"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2"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2"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2"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2"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2"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2"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2"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2"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2"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2"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2"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2"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2"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4" t="str">
        <f ca="true">+IF(OFFSET('Water Data'!$B$2,0,10*ROW('Water Data'!E96))="","",OFFSET('Water Data'!$B$2,0,10*ROW('Water Data'!E96)))</f>
        <v/>
      </c>
      <c r="B102" s="34" t="str">
        <f ca="true">+IF(OFFSET('Water Data'!$C$2,0,10*ROW('Water Data'!F96))="","",OFFSET('Water Data'!$C$2,0,10*ROW('Water Data'!F96)))</f>
        <v/>
      </c>
      <c r="C102" s="327" t="str">
        <f t="shared" ca="true" si="1"/>
        <v/>
      </c>
      <c r="D102" s="90"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0"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0"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0"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0"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0"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0"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0"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0"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0"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0"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0"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0"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0"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0"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0"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0"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0"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1"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1"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1"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1"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1"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1"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1"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1"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1"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1"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1"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1"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1"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1"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1"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1"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1"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1"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1"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1"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1"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1"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1"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1"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1"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1"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1"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1"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1"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1"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2"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2"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2"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2"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2"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2"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2"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2"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2"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2"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2"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2"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2"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2"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2"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2"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2"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2"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4" t="str">
        <f ca="true">+IF(OFFSET('Water Data'!$B$2,0,10*ROW('Water Data'!E97))="","",OFFSET('Water Data'!$B$2,0,10*ROW('Water Data'!E97)))</f>
        <v/>
      </c>
      <c r="B103" s="34" t="str">
        <f ca="true">+IF(OFFSET('Water Data'!$C$2,0,10*ROW('Water Data'!F97))="","",OFFSET('Water Data'!$C$2,0,10*ROW('Water Data'!F97)))</f>
        <v/>
      </c>
      <c r="C103" s="327" t="str">
        <f t="shared" ca="true" si="1"/>
        <v/>
      </c>
      <c r="D103" s="90"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0"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0"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0"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0"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0"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0"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0"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0"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0"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0"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0"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0"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0"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0"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0"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0"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0"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1"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1"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1"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1"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1"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1"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1"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1"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1"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1"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1"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1"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1"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1"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1"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1"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1"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1"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1"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1"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1"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1"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1"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1"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1"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1"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1"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1"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1"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1"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2"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2"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2"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2"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2"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2"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2"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2"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2"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2"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2"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2"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2"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2"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2"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2"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2"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2"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4" t="str">
        <f ca="true">+IF(OFFSET('Water Data'!$B$2,0,10*ROW('Water Data'!E98))="","",OFFSET('Water Data'!$B$2,0,10*ROW('Water Data'!E98)))</f>
        <v/>
      </c>
      <c r="B104" s="34" t="str">
        <f ca="true">+IF(OFFSET('Water Data'!$C$2,0,10*ROW('Water Data'!F98))="","",OFFSET('Water Data'!$C$2,0,10*ROW('Water Data'!F98)))</f>
        <v/>
      </c>
      <c r="C104" s="327" t="str">
        <f t="shared" ca="true" si="1"/>
        <v/>
      </c>
      <c r="D104" s="90"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0"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0"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0"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0"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0"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0"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0"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0"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0"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0"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0"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0"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0"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0"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0"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0"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0"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1"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1"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1"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1"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1"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1"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1"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1"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1"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1"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1"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1"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1"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1"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1"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1"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1"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1"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1"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1"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1"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1"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1"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1"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1"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1"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1"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1"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1"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1"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2"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2"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2"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2"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2"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2"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2"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2"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2"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2"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2"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2"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2"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2"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2"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2"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2"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2"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4" t="str">
        <f ca="true">+IF(OFFSET('Water Data'!$B$2,0,10*ROW('Water Data'!E99))="","",OFFSET('Water Data'!$B$2,0,10*ROW('Water Data'!E99)))</f>
        <v/>
      </c>
      <c r="B105" s="34" t="str">
        <f ca="true">+IF(OFFSET('Water Data'!$C$2,0,10*ROW('Water Data'!F99))="","",OFFSET('Water Data'!$C$2,0,10*ROW('Water Data'!F99)))</f>
        <v/>
      </c>
      <c r="C105" s="327" t="str">
        <f t="shared" ca="true" si="1"/>
        <v/>
      </c>
      <c r="D105" s="90"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0"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0"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0"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0"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0"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0"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0"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0"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0"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0"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0"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0"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0"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0"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0"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0"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0"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1"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1"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1"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1"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1"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1"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1"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1"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1"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1"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1"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1"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1"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1"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1"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1"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1"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1"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1"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1"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1"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1"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1"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1"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1"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1"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1"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1"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1"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1"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2"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2"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2"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2"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2"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2"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2"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2"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2"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2"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2"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2"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2"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2"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2"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2"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2"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2"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4" t="str">
        <f ca="true">+IF(OFFSET('Water Data'!$B$2,0,10*ROW('Water Data'!E100))="","",OFFSET('Water Data'!$B$2,0,10*ROW('Water Data'!E100)))</f>
        <v/>
      </c>
      <c r="B106" s="34" t="str">
        <f ca="true">+IF(OFFSET('Water Data'!$C$2,0,10*ROW('Water Data'!F100))="","",OFFSET('Water Data'!$C$2,0,10*ROW('Water Data'!F100)))</f>
        <v/>
      </c>
      <c r="C106" s="327" t="str">
        <f t="shared" ca="true" si="1"/>
        <v/>
      </c>
      <c r="D106" s="90"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0"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0"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0"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0"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0"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0"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0"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0"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0"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0"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0"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0"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0"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0"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0"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0"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0"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1"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1"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1"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1"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1"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1"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1"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1"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1"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1"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1"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1"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1"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1"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1"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1"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1"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1"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1"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1"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1"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1"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1"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1"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1"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1"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1"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1"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1"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1"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2"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2"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2"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2"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2"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2"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2"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2"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2"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2"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2"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2"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2"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2"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2"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2"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2"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2"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4" t="str">
        <f ca="true">+IF(OFFSET('Water Data'!$B$2,0,10*ROW('Water Data'!E101))="","",OFFSET('Water Data'!$B$2,0,10*ROW('Water Data'!E101)))</f>
        <v/>
      </c>
      <c r="B107" s="34" t="str">
        <f ca="true">+IF(OFFSET('Water Data'!$C$2,0,10*ROW('Water Data'!F101))="","",OFFSET('Water Data'!$C$2,0,10*ROW('Water Data'!F101)))</f>
        <v/>
      </c>
      <c r="C107" s="327" t="str">
        <f t="shared" ca="true" si="1"/>
        <v/>
      </c>
      <c r="D107" s="90"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0"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0"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0"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0"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0"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0"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0"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0"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0"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0"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0"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0"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0"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0"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0"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0"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0"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1"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1"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1"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1"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1"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1"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1"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1"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1"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1"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1"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1"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1"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1"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1"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1"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1"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1"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1"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1"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1"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1"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1"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1"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1"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1"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1"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1"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1"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1"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2"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2"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2"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2"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2"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2"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2"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2"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2"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2"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2"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2"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2"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2"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2"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2"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2"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2"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4" t="str">
        <f ca="true">+IF(OFFSET('Water Data'!$B$2,0,10*ROW('Water Data'!E102))="","",OFFSET('Water Data'!$B$2,0,10*ROW('Water Data'!E102)))</f>
        <v/>
      </c>
      <c r="B108" s="34" t="str">
        <f ca="true">+IF(OFFSET('Water Data'!$C$2,0,10*ROW('Water Data'!F102))="","",OFFSET('Water Data'!$C$2,0,10*ROW('Water Data'!F102)))</f>
        <v/>
      </c>
      <c r="C108" s="327" t="str">
        <f t="shared" ca="true" si="1"/>
        <v/>
      </c>
      <c r="D108" s="90"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0"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0"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0"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0"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0"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0"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0"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0"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0"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0"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0"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0"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0"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0"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0"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0"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0"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1"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1"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1"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1"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1"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1"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1"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1"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1"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1"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1"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1"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1"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1"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1"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1"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1"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1"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1"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1"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1"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1"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1"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1"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1"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1"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1"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1"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1"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1"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2"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2"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2"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2"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2"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2"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2"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2"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2"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2"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2"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2"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2"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2"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2"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2"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2"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2"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4" t="str">
        <f ca="true">+IF(OFFSET('Water Data'!$B$2,0,10*ROW('Water Data'!E103))="","",OFFSET('Water Data'!$B$2,0,10*ROW('Water Data'!E103)))</f>
        <v/>
      </c>
      <c r="B109" s="34" t="str">
        <f ca="true">+IF(OFFSET('Water Data'!$C$2,0,10*ROW('Water Data'!F103))="","",OFFSET('Water Data'!$C$2,0,10*ROW('Water Data'!F103)))</f>
        <v/>
      </c>
      <c r="C109" s="327" t="str">
        <f t="shared" ca="true" si="1"/>
        <v/>
      </c>
      <c r="D109" s="90"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0"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0"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0"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0"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0"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0"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0"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0"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0"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0"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0"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0"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0"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0"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0"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0"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0"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1"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1"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1"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1"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1"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1"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1"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1"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1"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1"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1"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1"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1"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1"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1"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1"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1"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1"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1"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1"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1"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1"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1"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1"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1"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1"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1"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1"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1"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1"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2"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2"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2"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2"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2"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2"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2"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2"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2"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2"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2"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2"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2"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2"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2"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2"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2"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2"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4" t="str">
        <f ca="true">+IF(OFFSET('Water Data'!$B$2,0,10*ROW('Water Data'!E104))="","",OFFSET('Water Data'!$B$2,0,10*ROW('Water Data'!E104)))</f>
        <v/>
      </c>
      <c r="B110" s="34" t="str">
        <f ca="true">+IF(OFFSET('Water Data'!$C$2,0,10*ROW('Water Data'!F104))="","",OFFSET('Water Data'!$C$2,0,10*ROW('Water Data'!F104)))</f>
        <v/>
      </c>
      <c r="C110" s="327" t="str">
        <f t="shared" ca="true" si="1"/>
        <v/>
      </c>
      <c r="D110" s="90"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0"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0"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0"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0"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0"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0"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0"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0"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0"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0"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0"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0"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0"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0"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0"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0"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0"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1"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1"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1"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1"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1"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1"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1"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1"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1"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1"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1"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1"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1"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1"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1"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1"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1"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1"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1"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1"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1"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1"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1"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1"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1"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1"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1"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1"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1"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1"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2"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2"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2"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2"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2"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2"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2"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2"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2"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2"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2"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2"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2"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2"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2"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2"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2"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2"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4" t="str">
        <f ca="true">+IF(OFFSET('Water Data'!$B$2,0,10*ROW('Water Data'!E105))="","",OFFSET('Water Data'!$B$2,0,10*ROW('Water Data'!E105)))</f>
        <v/>
      </c>
      <c r="B111" s="34" t="str">
        <f ca="true">+IF(OFFSET('Water Data'!$C$2,0,10*ROW('Water Data'!F105))="","",OFFSET('Water Data'!$C$2,0,10*ROW('Water Data'!F105)))</f>
        <v/>
      </c>
      <c r="C111" s="327" t="str">
        <f t="shared" ca="true" si="1"/>
        <v/>
      </c>
      <c r="D111" s="90"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0"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0"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0"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0"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0"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0"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0"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0"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0"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0"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0"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0"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0"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0"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0"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0"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0"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1"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1"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1"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1"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1"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1"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1"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1"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1"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1"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1"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1"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1"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1"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1"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1"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1"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1"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1"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1"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1"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1"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1"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1"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1"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1"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1"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1"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1"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1"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2"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2"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2"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2"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2"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2"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2"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2"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2"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2"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2"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2"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2"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2"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2"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2"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2"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2"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4" t="str">
        <f ca="true">+IF(OFFSET('Water Data'!$B$2,0,10*ROW('Water Data'!E106))="","",OFFSET('Water Data'!$B$2,0,10*ROW('Water Data'!E106)))</f>
        <v/>
      </c>
      <c r="B112" s="34" t="str">
        <f ca="true">+IF(OFFSET('Water Data'!$C$2,0,10*ROW('Water Data'!F106))="","",OFFSET('Water Data'!$C$2,0,10*ROW('Water Data'!F106)))</f>
        <v/>
      </c>
      <c r="C112" s="327" t="str">
        <f t="shared" ca="true" si="1"/>
        <v/>
      </c>
      <c r="D112" s="90"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0"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0"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0"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0"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0"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0"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0"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0"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0"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0"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0"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0"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0"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0"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0"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0"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0"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1"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1"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1"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1"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1"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1"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1"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1"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1"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1"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1"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1"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1"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1"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1"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1"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1"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1"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1"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1"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1"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1"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1"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1"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1"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1"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1"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1"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1"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1"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2"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2"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2"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2"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2"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2"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2"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2"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2"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2"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2"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2"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2"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2"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2"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2"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2"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2"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4" t="str">
        <f ca="true">+IF(OFFSET('Water Data'!$B$2,0,10*ROW('Water Data'!E107))="","",OFFSET('Water Data'!$B$2,0,10*ROW('Water Data'!E107)))</f>
        <v/>
      </c>
      <c r="B113" s="34" t="str">
        <f ca="true">+IF(OFFSET('Water Data'!$C$2,0,10*ROW('Water Data'!F107))="","",OFFSET('Water Data'!$C$2,0,10*ROW('Water Data'!F107)))</f>
        <v/>
      </c>
      <c r="C113" s="327" t="str">
        <f t="shared" ca="true" si="1"/>
        <v/>
      </c>
      <c r="D113" s="90"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0"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0"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0"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0"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0"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0"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0"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0"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0"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0"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0"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0"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0"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0"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0"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0"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0"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1"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1"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1"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1"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1"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1"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1"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1"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1"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1"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1"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1"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1"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1"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1"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1"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1"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1"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1"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1"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1"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1"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1"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1"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1"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1"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1"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1"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1"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1"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2"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2"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2"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2"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2"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2"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2"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2"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2"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2"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2"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2"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2"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2"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2"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2"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2"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2"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4" t="str">
        <f ca="true">+IF(OFFSET('Water Data'!$B$2,0,10*ROW('Water Data'!E108))="","",OFFSET('Water Data'!$B$2,0,10*ROW('Water Data'!E108)))</f>
        <v/>
      </c>
      <c r="B114" s="34" t="str">
        <f ca="true">+IF(OFFSET('Water Data'!$C$2,0,10*ROW('Water Data'!F108))="","",OFFSET('Water Data'!$C$2,0,10*ROW('Water Data'!F108)))</f>
        <v/>
      </c>
      <c r="C114" s="327" t="str">
        <f t="shared" ca="true" si="1"/>
        <v/>
      </c>
      <c r="D114" s="90"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0"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0"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0"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0"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0"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0"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0"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0"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0"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0"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0"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0"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0"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0"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0"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0"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0"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1"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1"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1"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1"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1"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1"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1"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1"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1"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1"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1"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1"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1"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1"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1"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1"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1"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1"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1"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1"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1"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1"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1"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1"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1"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1"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1"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1"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1"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1"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2"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2"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2"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2"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2"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2"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2"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2"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2"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2"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2"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2"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2"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2"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2"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2"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2"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2"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4" t="str">
        <f ca="true">+IF(OFFSET('Water Data'!$B$2,0,10*ROW('Water Data'!E109))="","",OFFSET('Water Data'!$B$2,0,10*ROW('Water Data'!E109)))</f>
        <v/>
      </c>
      <c r="B115" s="34" t="str">
        <f ca="true">+IF(OFFSET('Water Data'!$C$2,0,10*ROW('Water Data'!F109))="","",OFFSET('Water Data'!$C$2,0,10*ROW('Water Data'!F109)))</f>
        <v/>
      </c>
      <c r="C115" s="327" t="str">
        <f t="shared" ca="true" si="1"/>
        <v/>
      </c>
      <c r="D115" s="90"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0"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0"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0"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0"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0"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0"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0"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0"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0"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0"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0"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0"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0"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0"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0"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0"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0"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1"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1"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1"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1"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1"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1"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1"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1"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1"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1"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1"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1"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1"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1"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1"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1"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1"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1"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1"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1"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1"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1"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1"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1"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1"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1"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1"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1"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1"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1"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2"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2"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2"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2"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2"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2"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2"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2"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2"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2"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2"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2"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2"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2"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2"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2"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2"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2"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4" t="str">
        <f ca="true">+IF(OFFSET('Water Data'!$B$2,0,10*ROW('Water Data'!E110))="","",OFFSET('Water Data'!$B$2,0,10*ROW('Water Data'!E110)))</f>
        <v/>
      </c>
      <c r="B116" s="34" t="str">
        <f ca="true">+IF(OFFSET('Water Data'!$C$2,0,10*ROW('Water Data'!F110))="","",OFFSET('Water Data'!$C$2,0,10*ROW('Water Data'!F110)))</f>
        <v/>
      </c>
      <c r="C116" s="327" t="str">
        <f t="shared" ca="true" si="1"/>
        <v/>
      </c>
      <c r="D116" s="90"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0"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0"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0"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0"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0"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0"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0"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0"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0"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0"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0"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0"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0"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0"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0"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0"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0"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1"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1"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1"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1"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1"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1"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1"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1"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1"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1"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1"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1"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1"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1"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1"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1"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1"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1"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1"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1"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1"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1"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1"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1"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1"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1"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1"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1"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1"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1"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2"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2"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2"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2"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2"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2"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2"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2"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2"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2"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2"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2"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2"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2"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2"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2"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2"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2"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4" t="str">
        <f ca="true">+IF(OFFSET('Water Data'!$B$2,0,10*ROW('Water Data'!E111))="","",OFFSET('Water Data'!$B$2,0,10*ROW('Water Data'!E111)))</f>
        <v/>
      </c>
      <c r="B117" s="34" t="str">
        <f ca="true">+IF(OFFSET('Water Data'!$C$2,0,10*ROW('Water Data'!F111))="","",OFFSET('Water Data'!$C$2,0,10*ROW('Water Data'!F111)))</f>
        <v/>
      </c>
      <c r="C117" s="327" t="str">
        <f t="shared" ca="true" si="1"/>
        <v/>
      </c>
      <c r="D117" s="90"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0"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0"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0"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0"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0"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0"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0"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0"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0"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0"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0"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0"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0"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0"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0"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0"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0"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1"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1"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1"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1"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1"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1"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1"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1"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1"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1"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1"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1"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1"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1"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1"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1"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1"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1"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1"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1"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1"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1"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1"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1"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1"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1"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1"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1"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1"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1"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2"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2"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2"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2"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2"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2"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2"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2"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2"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2"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2"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2"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2"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2"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2"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2"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2"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2"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4" t="str">
        <f ca="true">+IF(OFFSET('Water Data'!$B$2,0,10*ROW('Water Data'!E112))="","",OFFSET('Water Data'!$B$2,0,10*ROW('Water Data'!E112)))</f>
        <v/>
      </c>
      <c r="B118" s="34" t="str">
        <f ca="true">+IF(OFFSET('Water Data'!$C$2,0,10*ROW('Water Data'!F112))="","",OFFSET('Water Data'!$C$2,0,10*ROW('Water Data'!F112)))</f>
        <v/>
      </c>
      <c r="C118" s="327" t="str">
        <f t="shared" ca="true" si="1"/>
        <v/>
      </c>
      <c r="D118" s="90"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0"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0"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0"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0"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0"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0"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0"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0"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0"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0"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0"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0"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0"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0"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0"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0"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0"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1"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1"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1"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1"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1"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1"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1"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1"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1"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1"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1"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1"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1"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1"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1"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1"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1"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1"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1"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1"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1"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1"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1"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1"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1"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1"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1"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1"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1"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1"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2"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2"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2"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2"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2"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2"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2"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2"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2"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2"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2"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2"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2"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2"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2"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2"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2"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2"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4" t="str">
        <f ca="true">+IF(OFFSET('Water Data'!$B$2,0,10*ROW('Water Data'!E113))="","",OFFSET('Water Data'!$B$2,0,10*ROW('Water Data'!E113)))</f>
        <v/>
      </c>
      <c r="B119" s="34" t="str">
        <f ca="true">+IF(OFFSET('Water Data'!$C$2,0,10*ROW('Water Data'!F113))="","",OFFSET('Water Data'!$C$2,0,10*ROW('Water Data'!F113)))</f>
        <v/>
      </c>
      <c r="C119" s="327" t="str">
        <f t="shared" ca="true" si="1"/>
        <v/>
      </c>
      <c r="D119" s="90"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0"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0"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0"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0"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0"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0"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0"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0"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0"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0"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0"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0"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0"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0"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0"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0"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0"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1"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1"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1"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1"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1"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1"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1"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1"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1"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1"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1"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1"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1"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1"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1"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1"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1"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1"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1"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1"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1"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1"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1"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1"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1"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1"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1"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1"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1"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1"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2"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2"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2"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2"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2"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2"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2"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2"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2"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2"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2"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2"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2"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2"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2"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2"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2"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2"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4" t="str">
        <f ca="true">+IF(OFFSET('Water Data'!$B$2,0,10*ROW('Water Data'!E114))="","",OFFSET('Water Data'!$B$2,0,10*ROW('Water Data'!E114)))</f>
        <v/>
      </c>
      <c r="B120" s="34" t="str">
        <f ca="true">+IF(OFFSET('Water Data'!$C$2,0,10*ROW('Water Data'!F114))="","",OFFSET('Water Data'!$C$2,0,10*ROW('Water Data'!F114)))</f>
        <v/>
      </c>
      <c r="C120" s="327" t="str">
        <f t="shared" ca="true" si="1"/>
        <v/>
      </c>
      <c r="D120" s="90"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0"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0"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0"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0"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0"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0"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0"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0"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0"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0"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0"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0"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0"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0"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0"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0"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0"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1"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1"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1"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1"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1"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1"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1"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1"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1"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1"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1"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1"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1"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1"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1"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1"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1"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1"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1"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1"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1"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1"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1"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1"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1"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1"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1"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1"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1"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1"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2"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2"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2"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2"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2"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2"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2"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2"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2"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2"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2"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2"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2"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2"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2"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2"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2"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2"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4" t="str">
        <f ca="true">+IF(OFFSET('Water Data'!$B$2,0,10*ROW('Water Data'!E115))="","",OFFSET('Water Data'!$B$2,0,10*ROW('Water Data'!E115)))</f>
        <v/>
      </c>
      <c r="B121" s="34" t="str">
        <f ca="true">+IF(OFFSET('Water Data'!$C$2,0,10*ROW('Water Data'!F115))="","",OFFSET('Water Data'!$C$2,0,10*ROW('Water Data'!F115)))</f>
        <v/>
      </c>
      <c r="C121" s="327" t="str">
        <f t="shared" ca="true" si="1"/>
        <v/>
      </c>
      <c r="D121" s="90"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0"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0"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0"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0"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0"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0"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0"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0"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0"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0"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0"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0"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0"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0"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0"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0"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0"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1"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1"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1"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1"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1"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1"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1"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1"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1"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1"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1"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1"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1"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1"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1"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1"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1"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1"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1"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1"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1"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1"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1"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1"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1"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1"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1"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1"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1"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1"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2"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2"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2"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2"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2"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2"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2"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2"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2"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2"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2"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2"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2"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2"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2"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2"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2"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2"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4" t="str">
        <f ca="true">+IF(OFFSET('Water Data'!$B$2,0,10*ROW('Water Data'!E116))="","",OFFSET('Water Data'!$B$2,0,10*ROW('Water Data'!E116)))</f>
        <v/>
      </c>
      <c r="B122" s="34" t="str">
        <f ca="true">+IF(OFFSET('Water Data'!$C$2,0,10*ROW('Water Data'!F116))="","",OFFSET('Water Data'!$C$2,0,10*ROW('Water Data'!F116)))</f>
        <v/>
      </c>
      <c r="C122" s="327" t="str">
        <f t="shared" ca="true" si="1"/>
        <v/>
      </c>
      <c r="D122" s="90"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0"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0"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0"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0"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0"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0"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0"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0"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0"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0"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0"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0"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0"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0"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0"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0"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0"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1"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1"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1"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1"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1"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1"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1"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1"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1"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1"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1"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1"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1"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1"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1"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1"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1"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1"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1"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1"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1"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1"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1"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1"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1"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1"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1"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1"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1"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1"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2"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2"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2"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2"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2"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2"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2"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2"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2"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2"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2"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2"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2"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2"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2"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2"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2"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2"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4" t="str">
        <f ca="true">+IF(OFFSET('Water Data'!$B$2,0,10*ROW('Water Data'!E117))="","",OFFSET('Water Data'!$B$2,0,10*ROW('Water Data'!E117)))</f>
        <v/>
      </c>
      <c r="B123" s="34" t="str">
        <f ca="true">+IF(OFFSET('Water Data'!$C$2,0,10*ROW('Water Data'!F117))="","",OFFSET('Water Data'!$C$2,0,10*ROW('Water Data'!F117)))</f>
        <v/>
      </c>
      <c r="C123" s="327" t="str">
        <f t="shared" ca="true" si="1"/>
        <v/>
      </c>
      <c r="D123" s="90"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0"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0"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0"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0"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0"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0"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0"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0"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0"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0"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0"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0"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0"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0"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0"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0"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0"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1"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1"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1"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1"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1"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1"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1"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1"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1"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1"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1"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1"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1"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1"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1"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1"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1"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1"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1"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1"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1"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1"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1"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1"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1"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1"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1"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1"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1"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1"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2"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2"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2"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2"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2"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2"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2"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2"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2"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2"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2"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2"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2"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2"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2"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2"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2"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2"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4" t="str">
        <f ca="true">+IF(OFFSET('Water Data'!$B$2,0,10*ROW('Water Data'!E118))="","",OFFSET('Water Data'!$B$2,0,10*ROW('Water Data'!E118)))</f>
        <v/>
      </c>
      <c r="B124" s="34" t="str">
        <f ca="true">+IF(OFFSET('Water Data'!$C$2,0,10*ROW('Water Data'!F118))="","",OFFSET('Water Data'!$C$2,0,10*ROW('Water Data'!F118)))</f>
        <v/>
      </c>
      <c r="C124" s="327" t="str">
        <f t="shared" ca="true" si="1"/>
        <v/>
      </c>
      <c r="D124" s="90"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0"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0"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0"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0"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0"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0"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0"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0"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0"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0"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0"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0"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0"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0"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0"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0"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0"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1"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1"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1"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1"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1"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1"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1"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1"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1"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1"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1"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1"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1"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1"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1"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1"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1"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1"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1"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1"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1"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1"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1"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1"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1"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1"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1"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1"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1"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1"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2"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2"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2"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2"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2"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2"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2"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2"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2"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2"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2"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2"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2"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2"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2"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2"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2"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2"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4" t="str">
        <f ca="true">+IF(OFFSET('Water Data'!$B$2,0,10*ROW('Water Data'!E119))="","",OFFSET('Water Data'!$B$2,0,10*ROW('Water Data'!E119)))</f>
        <v/>
      </c>
      <c r="B125" s="34" t="str">
        <f ca="true">+IF(OFFSET('Water Data'!$C$2,0,10*ROW('Water Data'!F119))="","",OFFSET('Water Data'!$C$2,0,10*ROW('Water Data'!F119)))</f>
        <v/>
      </c>
      <c r="C125" s="327" t="str">
        <f t="shared" ca="true" si="1"/>
        <v/>
      </c>
      <c r="D125" s="90"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0"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0"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0"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0"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0"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0"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0"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0"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0"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0"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0"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0"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0"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0"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0"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0"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0"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1"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1"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1"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1"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1"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1"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1"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1"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1"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1"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1"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1"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1"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1"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1"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1"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1"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1"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1"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1"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1"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1"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1"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1"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1"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1"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1"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1"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1"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1"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2"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2"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2"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2"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2"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2"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2"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2"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2"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2"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2"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2"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2"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2"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2"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2"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2"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2"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4" t="str">
        <f ca="true">+IF(OFFSET('Water Data'!$B$2,0,10*ROW('Water Data'!E120))="","",OFFSET('Water Data'!$B$2,0,10*ROW('Water Data'!E120)))</f>
        <v/>
      </c>
      <c r="B126" s="34" t="str">
        <f ca="true">+IF(OFFSET('Water Data'!$C$2,0,10*ROW('Water Data'!F120))="","",OFFSET('Water Data'!$C$2,0,10*ROW('Water Data'!F120)))</f>
        <v/>
      </c>
      <c r="C126" s="327" t="str">
        <f t="shared" ca="true" si="1"/>
        <v/>
      </c>
      <c r="D126" s="90"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0"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0"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0"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0"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0"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0"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0"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0"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0"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0"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0"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0"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0"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0"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0"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0"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0"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1"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1"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1"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1"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1"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1"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1"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1"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1"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1"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1"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1"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1"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1"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1"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1"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1"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1"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1"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1"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1"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1"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1"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1"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1"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1"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1"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1"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1"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1"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2"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2"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2"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2"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2"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2"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2"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2"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2"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2"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2"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2"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2"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2"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2"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2"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2"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2"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4" t="str">
        <f ca="true">+IF(OFFSET('Water Data'!$B$2,0,10*ROW('Water Data'!E121))="","",OFFSET('Water Data'!$B$2,0,10*ROW('Water Data'!E121)))</f>
        <v/>
      </c>
      <c r="B127" s="34" t="str">
        <f ca="true">+IF(OFFSET('Water Data'!$C$2,0,10*ROW('Water Data'!F121))="","",OFFSET('Water Data'!$C$2,0,10*ROW('Water Data'!F121)))</f>
        <v/>
      </c>
      <c r="C127" s="327" t="str">
        <f t="shared" ca="true" si="1"/>
        <v/>
      </c>
      <c r="D127" s="90"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0"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0"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0"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0"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0"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0"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0"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0"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0"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0"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0"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0"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0"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0"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0"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0"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0"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1"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1"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1"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1"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1"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1"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1"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1"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1"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1"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1"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1"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1"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1"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1"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1"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1"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1"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1"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1"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1"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1"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1"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1"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1"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1"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1"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1"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1"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1"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2"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2"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2"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2"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2"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2"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2"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2"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2"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2"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2"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2"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2"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2"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2"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2"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2"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2"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4" t="str">
        <f ca="true">+IF(OFFSET('Water Data'!$B$2,0,10*ROW('Water Data'!E122))="","",OFFSET('Water Data'!$B$2,0,10*ROW('Water Data'!E122)))</f>
        <v/>
      </c>
      <c r="B128" s="34" t="str">
        <f ca="true">+IF(OFFSET('Water Data'!$C$2,0,10*ROW('Water Data'!F122))="","",OFFSET('Water Data'!$C$2,0,10*ROW('Water Data'!F122)))</f>
        <v/>
      </c>
      <c r="C128" s="327" t="str">
        <f t="shared" ca="true" si="1"/>
        <v/>
      </c>
      <c r="D128" s="90"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0"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0"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0"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0"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0"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0"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0"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0"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0"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0"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0"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0"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0"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0"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0"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0"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0"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1"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1"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1"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1"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1"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1"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1"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1"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1"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1"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1"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1"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1"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1"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1"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1"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1"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1"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1"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1"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1"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1"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1"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1"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1"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1"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1"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1"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1"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1"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2"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2"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2"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2"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2"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2"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2"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2"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2"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2"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2"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2"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2"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2"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2"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2"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2"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2"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4" t="str">
        <f ca="true">+IF(OFFSET('Water Data'!$B$2,0,10*ROW('Water Data'!E123))="","",OFFSET('Water Data'!$B$2,0,10*ROW('Water Data'!E123)))</f>
        <v/>
      </c>
      <c r="B129" s="34" t="str">
        <f ca="true">+IF(OFFSET('Water Data'!$C$2,0,10*ROW('Water Data'!F123))="","",OFFSET('Water Data'!$C$2,0,10*ROW('Water Data'!F123)))</f>
        <v/>
      </c>
      <c r="C129" s="327" t="str">
        <f t="shared" ca="true" si="1"/>
        <v/>
      </c>
      <c r="D129" s="90"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0"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0"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0"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0"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0"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0"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0"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0"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0"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0"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0"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0"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0"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0"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0"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0"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0"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1"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1"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1"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1"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1"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1"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1"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1"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1"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1"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1"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1"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1"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1"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1"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1"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1"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1"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1"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1"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1"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1"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1"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1"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1"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1"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1"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1"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1"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1"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2"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2"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2"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2"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2"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2"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2"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2"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2"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2"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2"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2"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2"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2"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2"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2"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2"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2"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4" t="str">
        <f ca="true">+IF(OFFSET('Water Data'!$B$2,0,10*ROW('Water Data'!E124))="","",OFFSET('Water Data'!$B$2,0,10*ROW('Water Data'!E124)))</f>
        <v/>
      </c>
      <c r="B130" s="34" t="str">
        <f ca="true">+IF(OFFSET('Water Data'!$C$2,0,10*ROW('Water Data'!F124))="","",OFFSET('Water Data'!$C$2,0,10*ROW('Water Data'!F124)))</f>
        <v/>
      </c>
      <c r="C130" s="327" t="str">
        <f t="shared" ca="true" si="1"/>
        <v/>
      </c>
      <c r="D130" s="90"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0"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0"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0"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0"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0"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0"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0"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0"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0"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0"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0"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0"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0"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0"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0"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0"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0"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1"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1"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1"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1"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1"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1"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1"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1"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1"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1"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1"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1"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1"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1"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1"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1"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1"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1"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1"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1"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1"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1"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1"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1"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1"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1"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1"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1"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1"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1"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2"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2"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2"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2"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2"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2"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2"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2"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2"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2"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2"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2"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2"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2"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2"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2"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2"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2"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4" t="str">
        <f ca="true">+IF(OFFSET('Water Data'!$B$2,0,10*ROW('Water Data'!E125))="","",OFFSET('Water Data'!$B$2,0,10*ROW('Water Data'!E125)))</f>
        <v/>
      </c>
      <c r="B131" s="34" t="str">
        <f ca="true">+IF(OFFSET('Water Data'!$C$2,0,10*ROW('Water Data'!F125))="","",OFFSET('Water Data'!$C$2,0,10*ROW('Water Data'!F125)))</f>
        <v/>
      </c>
      <c r="C131" s="327" t="str">
        <f t="shared" ca="true" si="1"/>
        <v/>
      </c>
      <c r="D131" s="90"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0"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0"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0"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0"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0"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0"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0"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0"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0"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0"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0"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0"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0"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0"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0"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0"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0"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1"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1"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1"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1"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1"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1"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1"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1"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1"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1"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1"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1"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1"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1"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1"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1"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1"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1"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1"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1"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1"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1"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1"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1"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1"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1"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1"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1"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1"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1"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2"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2"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2"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2"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2"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2"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2"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2"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2"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2"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2"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2"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2"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2"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2"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2"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2"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2"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4" t="str">
        <f ca="true">+IF(OFFSET('Water Data'!$B$2,0,10*ROW('Water Data'!E126))="","",OFFSET('Water Data'!$B$2,0,10*ROW('Water Data'!E126)))</f>
        <v/>
      </c>
      <c r="B132" s="34" t="str">
        <f ca="true">+IF(OFFSET('Water Data'!$C$2,0,10*ROW('Water Data'!F126))="","",OFFSET('Water Data'!$C$2,0,10*ROW('Water Data'!F126)))</f>
        <v/>
      </c>
      <c r="C132" s="327" t="str">
        <f t="shared" ca="true" si="1"/>
        <v/>
      </c>
      <c r="D132" s="90"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0"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0"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0"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0"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0"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0"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0"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0"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0"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0"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0"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0"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0"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0"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0"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0"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0"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1"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1"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1"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1"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1"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1"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1"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1"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1"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1"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1"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1"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1"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1"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1"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1"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1"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1"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1"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1"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1"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1"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1"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1"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1"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1"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1"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1"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1"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1"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2"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2"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2"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2"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2"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2"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2"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2"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2"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2"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2"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2"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2"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2"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2"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2"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2"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2"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4" t="str">
        <f ca="true">+IF(OFFSET('Water Data'!$B$2,0,10*ROW('Water Data'!E127))="","",OFFSET('Water Data'!$B$2,0,10*ROW('Water Data'!E127)))</f>
        <v/>
      </c>
      <c r="B133" s="34" t="str">
        <f ca="true">+IF(OFFSET('Water Data'!$C$2,0,10*ROW('Water Data'!F127))="","",OFFSET('Water Data'!$C$2,0,10*ROW('Water Data'!F127)))</f>
        <v/>
      </c>
      <c r="C133" s="327" t="str">
        <f t="shared" ca="true" si="1"/>
        <v/>
      </c>
      <c r="D133" s="90"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0"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0"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0"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0"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0"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0"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0"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0"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0"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0"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0"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0"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0"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0"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0"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0"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0"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1"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1"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1"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1"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1"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1"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1"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1"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1"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1"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1"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1"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1"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1"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1"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1"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1"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1"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1"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1"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1"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1"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1"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1"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1"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1"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1"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1"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1"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1"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2"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2"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2"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2"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2"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2"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2"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2"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2"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2"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2"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2"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2"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2"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2"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2"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2"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2"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4" t="str">
        <f ca="true">+IF(OFFSET('Water Data'!$B$2,0,10*ROW('Water Data'!E128))="","",OFFSET('Water Data'!$B$2,0,10*ROW('Water Data'!E128)))</f>
        <v/>
      </c>
      <c r="B134" s="34" t="str">
        <f ca="true">+IF(OFFSET('Water Data'!$C$2,0,10*ROW('Water Data'!F128))="","",OFFSET('Water Data'!$C$2,0,10*ROW('Water Data'!F128)))</f>
        <v/>
      </c>
      <c r="C134" s="327" t="str">
        <f t="shared" ca="true" si="1"/>
        <v/>
      </c>
      <c r="D134" s="90"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0"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0"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0"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0"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0"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0"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0"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0"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0"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0"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0"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0"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0"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0"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0"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0"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0"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1"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1"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1"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1"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1"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1"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1"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1"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1"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1"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1"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1"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1"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1"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1"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1"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1"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1"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1"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1"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1"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1"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1"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1"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1"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1"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1"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1"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1"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1"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2"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2"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2"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2"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2"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2"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2"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2"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2"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2"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2"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2"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2"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2"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2"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2"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2"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2"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4" t="str">
        <f ca="true">+IF(OFFSET('Water Data'!$B$2,0,10*ROW('Water Data'!E129))="","",OFFSET('Water Data'!$B$2,0,10*ROW('Water Data'!E129)))</f>
        <v/>
      </c>
      <c r="B135" s="34" t="str">
        <f ca="true">+IF(OFFSET('Water Data'!$C$2,0,10*ROW('Water Data'!F129))="","",OFFSET('Water Data'!$C$2,0,10*ROW('Water Data'!F129)))</f>
        <v/>
      </c>
      <c r="C135" s="327" t="str">
        <f t="shared" ref="C135:C198" ca="true" si="2">+IF(ISNUMBER(VALUE(MID(A135,5,4))), VALUE(MID(A135, 5,4)),"")</f>
        <v/>
      </c>
      <c r="D135" s="90"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0"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0"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0"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0"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0"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0"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0"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0"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0"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0"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0"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0"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0"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0"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0"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0"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0"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1"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1"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1"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1"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1"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1"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1"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1"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1"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1"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1"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1"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1"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1"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1"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1"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1"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1"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1"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1"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1"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1"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1"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1"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1"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1"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1"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1"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1"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1"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2"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2"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2"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2"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2"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2"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2"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2"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2"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2"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2"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2"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2"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2"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2"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2"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2"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2"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4" t="str">
        <f ca="true">+IF(OFFSET('Water Data'!$B$2,0,10*ROW('Water Data'!E130))="","",OFFSET('Water Data'!$B$2,0,10*ROW('Water Data'!E130)))</f>
        <v/>
      </c>
      <c r="B136" s="34" t="str">
        <f ca="true">+IF(OFFSET('Water Data'!$C$2,0,10*ROW('Water Data'!F130))="","",OFFSET('Water Data'!$C$2,0,10*ROW('Water Data'!F130)))</f>
        <v/>
      </c>
      <c r="C136" s="327" t="str">
        <f t="shared" ca="true" si="2"/>
        <v/>
      </c>
      <c r="D136" s="90"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0"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0"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0"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0"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0"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0"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0"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0"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0"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0"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0"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0"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0"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0"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0"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0"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0"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1"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1"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1"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1"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1"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1"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1"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1"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1"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1"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1"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1"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1"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1"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1"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1"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1"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1"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1"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1"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1"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1"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1"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1"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1"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1"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1"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1"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1"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1"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2"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2"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2"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2"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2"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2"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2"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2"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2"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2"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2"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2"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2"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2"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2"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2"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2"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2"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4" t="str">
        <f ca="true">+IF(OFFSET('Water Data'!$B$2,0,10*ROW('Water Data'!E131))="","",OFFSET('Water Data'!$B$2,0,10*ROW('Water Data'!E131)))</f>
        <v/>
      </c>
      <c r="B137" s="34" t="str">
        <f ca="true">+IF(OFFSET('Water Data'!$C$2,0,10*ROW('Water Data'!F131))="","",OFFSET('Water Data'!$C$2,0,10*ROW('Water Data'!F131)))</f>
        <v/>
      </c>
      <c r="C137" s="327" t="str">
        <f t="shared" ca="true" si="2"/>
        <v/>
      </c>
      <c r="D137" s="90"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0"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0"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0"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0"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0"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0"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0"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0"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0"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0"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0"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0"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0"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0"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0"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0"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0"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1"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1"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1"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1"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1"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1"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1"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1"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1"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1"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1"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1"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1"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1"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1"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1"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1"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1"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1"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1"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1"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1"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1"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1"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1"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1"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1"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1"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1"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1"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2"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2"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2"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2"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2"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2"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2"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2"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2"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2"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2"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2"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2"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2"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2"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2"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2"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2"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4" t="str">
        <f ca="true">+IF(OFFSET('Water Data'!$B$2,0,10*ROW('Water Data'!E132))="","",OFFSET('Water Data'!$B$2,0,10*ROW('Water Data'!E132)))</f>
        <v/>
      </c>
      <c r="B138" s="34" t="str">
        <f ca="true">+IF(OFFSET('Water Data'!$C$2,0,10*ROW('Water Data'!F132))="","",OFFSET('Water Data'!$C$2,0,10*ROW('Water Data'!F132)))</f>
        <v/>
      </c>
      <c r="C138" s="327" t="str">
        <f t="shared" ca="true" si="2"/>
        <v/>
      </c>
      <c r="D138" s="90"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0"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0"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0"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0"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0"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0"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0"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0"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0"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0"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0"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0"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0"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0"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0"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0"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0"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1"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1"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1"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1"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1"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1"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1"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1"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1"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1"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1"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1"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1"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1"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1"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1"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1"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1"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1"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1"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1"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1"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1"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1"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1"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1"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1"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1"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1"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1"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2"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2"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2"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2"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2"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2"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2"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2"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2"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2"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2"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2"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2"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2"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2"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2"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2"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2"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4" t="str">
        <f ca="true">+IF(OFFSET('Water Data'!$B$2,0,10*ROW('Water Data'!E133))="","",OFFSET('Water Data'!$B$2,0,10*ROW('Water Data'!E133)))</f>
        <v/>
      </c>
      <c r="B139" s="34" t="str">
        <f ca="true">+IF(OFFSET('Water Data'!$C$2,0,10*ROW('Water Data'!F133))="","",OFFSET('Water Data'!$C$2,0,10*ROW('Water Data'!F133)))</f>
        <v/>
      </c>
      <c r="C139" s="327" t="str">
        <f t="shared" ca="true" si="2"/>
        <v/>
      </c>
      <c r="D139" s="90"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0"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0"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0"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0"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0"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0"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0"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0"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0"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0"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0"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0"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0"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0"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0"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0"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0"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1"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1"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1"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1"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1"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1"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1"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1"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1"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1"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1"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1"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1"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1"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1"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1"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1"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1"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1"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1"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1"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1"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1"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1"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1"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1"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1"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1"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1"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1"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2"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2"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2"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2"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2"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2"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2"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2"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2"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2"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2"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2"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2"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2"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2"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2"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2"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2"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4" t="str">
        <f ca="true">+IF(OFFSET('Water Data'!$B$2,0,10*ROW('Water Data'!E134))="","",OFFSET('Water Data'!$B$2,0,10*ROW('Water Data'!E134)))</f>
        <v/>
      </c>
      <c r="B140" s="34" t="str">
        <f ca="true">+IF(OFFSET('Water Data'!$C$2,0,10*ROW('Water Data'!F134))="","",OFFSET('Water Data'!$C$2,0,10*ROW('Water Data'!F134)))</f>
        <v/>
      </c>
      <c r="C140" s="327" t="str">
        <f t="shared" ca="true" si="2"/>
        <v/>
      </c>
      <c r="D140" s="90"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0"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0"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0"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0"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0"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0"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0"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0"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0"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0"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0"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0"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0"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0"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0"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0"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0"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1"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1"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1"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1"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1"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1"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1"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1"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1"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1"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1"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1"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1"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1"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1"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1"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1"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1"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1"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1"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1"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1"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1"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1"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1"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1"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1"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1"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1"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1"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2"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2"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2"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2"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2"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2"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2"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2"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2"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2"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2"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2"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2"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2"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2"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2"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2"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2"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4" t="str">
        <f ca="true">+IF(OFFSET('Water Data'!$B$2,0,10*ROW('Water Data'!E135))="","",OFFSET('Water Data'!$B$2,0,10*ROW('Water Data'!E135)))</f>
        <v/>
      </c>
      <c r="B141" s="34" t="str">
        <f ca="true">+IF(OFFSET('Water Data'!$C$2,0,10*ROW('Water Data'!F135))="","",OFFSET('Water Data'!$C$2,0,10*ROW('Water Data'!F135)))</f>
        <v/>
      </c>
      <c r="C141" s="327" t="str">
        <f t="shared" ca="true" si="2"/>
        <v/>
      </c>
      <c r="D141" s="90"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0"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0"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0"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0"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0"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0"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0"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0"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0"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0"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0"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0"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0"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0"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0"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0"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0"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1"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1"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1"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1"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1"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1"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1"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1"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1"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1"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1"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1"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1"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1"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1"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1"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1"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1"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1"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1"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1"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1"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1"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1"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1"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1"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1"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1"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1"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1"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2"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2"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2"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2"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2"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2"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2"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2"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2"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2"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2"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2"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2"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2"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2"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2"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2"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2"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4" t="str">
        <f ca="true">+IF(OFFSET('Water Data'!$B$2,0,10*ROW('Water Data'!E136))="","",OFFSET('Water Data'!$B$2,0,10*ROW('Water Data'!E136)))</f>
        <v/>
      </c>
      <c r="B142" s="34" t="str">
        <f ca="true">+IF(OFFSET('Water Data'!$C$2,0,10*ROW('Water Data'!F136))="","",OFFSET('Water Data'!$C$2,0,10*ROW('Water Data'!F136)))</f>
        <v/>
      </c>
      <c r="C142" s="327" t="str">
        <f t="shared" ca="true" si="2"/>
        <v/>
      </c>
      <c r="D142" s="90"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0"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0"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0"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0"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0"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0"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0"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0"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0"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0"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0"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0"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0"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0"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0"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0"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0"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1"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1"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1"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1"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1"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1"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1"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1"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1"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1"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1"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1"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1"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1"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1"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1"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1"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1"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1"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1"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1"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1"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1"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1"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1"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1"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1"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1"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1"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1"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2"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2"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2"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2"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2"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2"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2"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2"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2"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2"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2"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2"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2"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2"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2"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2"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2"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2"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4" t="str">
        <f ca="true">+IF(OFFSET('Water Data'!$B$2,0,10*ROW('Water Data'!E137))="","",OFFSET('Water Data'!$B$2,0,10*ROW('Water Data'!E137)))</f>
        <v/>
      </c>
      <c r="B143" s="34" t="str">
        <f ca="true">+IF(OFFSET('Water Data'!$C$2,0,10*ROW('Water Data'!F137))="","",OFFSET('Water Data'!$C$2,0,10*ROW('Water Data'!F137)))</f>
        <v/>
      </c>
      <c r="C143" s="327" t="str">
        <f t="shared" ca="true" si="2"/>
        <v/>
      </c>
      <c r="D143" s="90"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0"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0"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0"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0"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0"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0"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0"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0"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0"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0"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0"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0"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0"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0"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0"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0"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0"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1"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1"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1"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1"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1"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1"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1"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1"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1"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1"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1"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1"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1"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1"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1"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1"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1"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1"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1"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1"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1"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1"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1"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1"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1"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1"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1"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1"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1"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1"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2"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2"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2"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2"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2"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2"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2"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2"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2"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2"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2"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2"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2"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2"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2"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2"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2"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2"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4" t="str">
        <f ca="true">+IF(OFFSET('Water Data'!$B$2,0,10*ROW('Water Data'!E138))="","",OFFSET('Water Data'!$B$2,0,10*ROW('Water Data'!E138)))</f>
        <v/>
      </c>
      <c r="B144" s="34" t="str">
        <f ca="true">+IF(OFFSET('Water Data'!$C$2,0,10*ROW('Water Data'!F138))="","",OFFSET('Water Data'!$C$2,0,10*ROW('Water Data'!F138)))</f>
        <v/>
      </c>
      <c r="C144" s="327" t="str">
        <f t="shared" ca="true" si="2"/>
        <v/>
      </c>
      <c r="D144" s="90"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0"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0"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0"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0"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0"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0"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0"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0"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0"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0"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0"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0"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0"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0"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0"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0"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0"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1"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1"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1"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1"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1"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1"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1"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1"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1"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1"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1"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1"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1"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1"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1"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1"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1"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1"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1"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1"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1"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1"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1"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1"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1"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1"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1"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1"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1"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1"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2"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2"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2"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2"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2"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2"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2"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2"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2"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2"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2"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2"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2"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2"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2"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2"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2"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2"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4" t="str">
        <f ca="true">+IF(OFFSET('Water Data'!$B$2,0,10*ROW('Water Data'!E139))="","",OFFSET('Water Data'!$B$2,0,10*ROW('Water Data'!E139)))</f>
        <v/>
      </c>
      <c r="B145" s="34" t="str">
        <f ca="true">+IF(OFFSET('Water Data'!$C$2,0,10*ROW('Water Data'!F139))="","",OFFSET('Water Data'!$C$2,0,10*ROW('Water Data'!F139)))</f>
        <v/>
      </c>
      <c r="C145" s="327" t="str">
        <f t="shared" ca="true" si="2"/>
        <v/>
      </c>
      <c r="D145" s="90"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0"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0"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0"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0"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0"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0"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0"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0"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0"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0"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0"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0"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0"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0"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0"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0"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0"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1"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1"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1"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1"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1"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1"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1"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1"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1"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1"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1"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1"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1"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1"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1"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1"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1"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1"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1"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1"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1"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1"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1"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1"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1"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1"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1"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1"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1"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1"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2"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2"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2"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2"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2"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2"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2"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2"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2"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2"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2"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2"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2"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2"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2"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2"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2"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2"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4" t="str">
        <f ca="true">+IF(OFFSET('Water Data'!$B$2,0,10*ROW('Water Data'!E140))="","",OFFSET('Water Data'!$B$2,0,10*ROW('Water Data'!E140)))</f>
        <v/>
      </c>
      <c r="B146" s="34" t="str">
        <f ca="true">+IF(OFFSET('Water Data'!$C$2,0,10*ROW('Water Data'!F140))="","",OFFSET('Water Data'!$C$2,0,10*ROW('Water Data'!F140)))</f>
        <v/>
      </c>
      <c r="C146" s="327" t="str">
        <f t="shared" ca="true" si="2"/>
        <v/>
      </c>
      <c r="D146" s="90"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0"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0"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0"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0"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0"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0"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0"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0"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0"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0"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0"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0"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0"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0"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0"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0"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0"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1"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1"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1"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1"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1"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1"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1"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1"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1"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1"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1"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1"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1"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1"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1"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1"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1"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1"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1"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1"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1"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1"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1"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1"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1"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1"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1"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1"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1"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1"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2"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2"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2"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2"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2"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2"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2"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2"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2"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2"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2"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2"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2"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2"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2"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2"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2"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2"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4" t="str">
        <f ca="true">+IF(OFFSET('Water Data'!$B$2,0,10*ROW('Water Data'!E141))="","",OFFSET('Water Data'!$B$2,0,10*ROW('Water Data'!E141)))</f>
        <v/>
      </c>
      <c r="B147" s="34" t="str">
        <f ca="true">+IF(OFFSET('Water Data'!$C$2,0,10*ROW('Water Data'!F141))="","",OFFSET('Water Data'!$C$2,0,10*ROW('Water Data'!F141)))</f>
        <v/>
      </c>
      <c r="C147" s="327" t="str">
        <f t="shared" ca="true" si="2"/>
        <v/>
      </c>
      <c r="D147" s="90"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0"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0"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0"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0"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0"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0"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0"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0"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0"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0"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0"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0"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0"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0"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0"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0"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0"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1"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1"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1"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1"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1"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1"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1"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1"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1"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1"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1"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1"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1"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1"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1"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1"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1"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1"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1"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1"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1"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1"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1"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1"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1"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1"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1"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1"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1"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1"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2"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2"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2"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2"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2"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2"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2"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2"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2"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2"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2"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2"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2"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2"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2"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2"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2"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2"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4" t="str">
        <f ca="true">+IF(OFFSET('Water Data'!$B$2,0,10*ROW('Water Data'!E142))="","",OFFSET('Water Data'!$B$2,0,10*ROW('Water Data'!E142)))</f>
        <v/>
      </c>
      <c r="B148" s="34" t="str">
        <f ca="true">+IF(OFFSET('Water Data'!$C$2,0,10*ROW('Water Data'!F142))="","",OFFSET('Water Data'!$C$2,0,10*ROW('Water Data'!F142)))</f>
        <v/>
      </c>
      <c r="C148" s="327" t="str">
        <f t="shared" ca="true" si="2"/>
        <v/>
      </c>
      <c r="D148" s="90"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0"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0"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0"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0"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0"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0"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0"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0"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0"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0"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0"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0"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0"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0"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0"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0"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0"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1"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1"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1"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1"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1"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1"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1"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1"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1"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1"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1"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1"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1"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1"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1"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1"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1"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1"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1"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1"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1"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1"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1"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1"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1"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1"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1"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1"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1"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1"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2"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2"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2"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2"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2"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2"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2"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2"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2"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2"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2"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2"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2"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2"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2"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2"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2"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2"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4" t="str">
        <f ca="true">+IF(OFFSET('Water Data'!$B$2,0,10*ROW('Water Data'!E143))="","",OFFSET('Water Data'!$B$2,0,10*ROW('Water Data'!E143)))</f>
        <v/>
      </c>
      <c r="B149" s="34" t="str">
        <f ca="true">+IF(OFFSET('Water Data'!$C$2,0,10*ROW('Water Data'!F143))="","",OFFSET('Water Data'!$C$2,0,10*ROW('Water Data'!F143)))</f>
        <v/>
      </c>
      <c r="C149" s="327" t="str">
        <f t="shared" ca="true" si="2"/>
        <v/>
      </c>
      <c r="D149" s="90"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0"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0"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0"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0"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0"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0"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0"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0"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0"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0"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0"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0"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0"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0"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0"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0"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0"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1"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1"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1"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1"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1"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1"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1"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1"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1"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1"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1"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1"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1"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1"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1"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1"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1"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1"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1"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1"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1"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1"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1"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1"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1"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1"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1"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1"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1"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1"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2"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2"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2"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2"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2"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2"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2"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2"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2"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2"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2"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2"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2"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2"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2"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2"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2"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2"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4" t="str">
        <f ca="true">+IF(OFFSET('Water Data'!$B$2,0,10*ROW('Water Data'!E144))="","",OFFSET('Water Data'!$B$2,0,10*ROW('Water Data'!E144)))</f>
        <v/>
      </c>
      <c r="B150" s="34" t="str">
        <f ca="true">+IF(OFFSET('Water Data'!$C$2,0,10*ROW('Water Data'!F144))="","",OFFSET('Water Data'!$C$2,0,10*ROW('Water Data'!F144)))</f>
        <v/>
      </c>
      <c r="C150" s="327" t="str">
        <f t="shared" ca="true" si="2"/>
        <v/>
      </c>
      <c r="D150" s="90"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0"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0"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0"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0"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0"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0"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0"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0"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0"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0"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0"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0"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0"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0"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0"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0"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0"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1"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1"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1"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1"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1"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1"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1"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1"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1"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1"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1"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1"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1"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1"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1"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1"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1"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1"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1"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1"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1"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1"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1"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1"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1"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1"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1"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1"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1"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1"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2"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2"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2"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2"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2"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2"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2"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2"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2"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2"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2"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2"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2"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2"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2"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2"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2"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2"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4" t="str">
        <f ca="true">+IF(OFFSET('Water Data'!$B$2,0,10*ROW('Water Data'!E145))="","",OFFSET('Water Data'!$B$2,0,10*ROW('Water Data'!E145)))</f>
        <v/>
      </c>
      <c r="B151" s="34" t="str">
        <f ca="true">+IF(OFFSET('Water Data'!$C$2,0,10*ROW('Water Data'!F145))="","",OFFSET('Water Data'!$C$2,0,10*ROW('Water Data'!F145)))</f>
        <v/>
      </c>
      <c r="C151" s="327" t="str">
        <f t="shared" ca="true" si="2"/>
        <v/>
      </c>
      <c r="D151" s="90"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0"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0"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0"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0"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0"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0"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0"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0"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0"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0"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0"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0"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0"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0"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0"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0"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0"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1"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1"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1"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1"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1"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1"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1"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1"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1"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1"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1"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1"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1"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1"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1"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1"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1"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1"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1"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1"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1"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1"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1"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1"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1"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1"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1"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1"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1"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1"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2"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2"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2"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2"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2"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2"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2"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2"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2"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2"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2"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2"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2"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2"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2"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2"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2"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2"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4" t="str">
        <f ca="true">+IF(OFFSET('Water Data'!$B$2,0,10*ROW('Water Data'!E146))="","",OFFSET('Water Data'!$B$2,0,10*ROW('Water Data'!E146)))</f>
        <v/>
      </c>
      <c r="B152" s="34" t="str">
        <f ca="true">+IF(OFFSET('Water Data'!$C$2,0,10*ROW('Water Data'!F146))="","",OFFSET('Water Data'!$C$2,0,10*ROW('Water Data'!F146)))</f>
        <v/>
      </c>
      <c r="C152" s="327" t="str">
        <f t="shared" ca="true" si="2"/>
        <v/>
      </c>
      <c r="D152" s="90"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0"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0"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0"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0"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0"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0"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0"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0"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0"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0"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0"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0"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0"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0"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0"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0"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0"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1"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1"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1"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1"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1"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1"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1"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1"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1"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1"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1"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1"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1"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1"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1"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1"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1"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1"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1"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1"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1"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1"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1"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1"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1"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1"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1"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1"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1"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1"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2"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2"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2"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2"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2"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2"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2"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2"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2"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2"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2"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2"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2"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2"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2"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2"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2"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2"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4" t="str">
        <f ca="true">+IF(OFFSET('Water Data'!$B$2,0,10*ROW('Water Data'!E147))="","",OFFSET('Water Data'!$B$2,0,10*ROW('Water Data'!E147)))</f>
        <v/>
      </c>
      <c r="B153" s="34" t="str">
        <f ca="true">+IF(OFFSET('Water Data'!$C$2,0,10*ROW('Water Data'!F147))="","",OFFSET('Water Data'!$C$2,0,10*ROW('Water Data'!F147)))</f>
        <v/>
      </c>
      <c r="C153" s="327" t="str">
        <f t="shared" ca="true" si="2"/>
        <v/>
      </c>
      <c r="D153" s="90"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0"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0"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0"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0"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0"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0"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0"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0"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0"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0"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0"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0"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0"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0"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0"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0"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0"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1"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1"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1"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1"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1"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1"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1"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1"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1"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1"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1"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1"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1"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1"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1"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1"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1"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1"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1"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1"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1"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1"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1"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1"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1"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1"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1"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1"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1"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1"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2"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2"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2"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2"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2"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2"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2"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2"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2"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2"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2"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2"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2"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2"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2"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2"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2"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2"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4" t="str">
        <f ca="true">+IF(OFFSET('Water Data'!$B$2,0,10*ROW('Water Data'!E148))="","",OFFSET('Water Data'!$B$2,0,10*ROW('Water Data'!E148)))</f>
        <v/>
      </c>
      <c r="B154" s="34" t="str">
        <f ca="true">+IF(OFFSET('Water Data'!$C$2,0,10*ROW('Water Data'!F148))="","",OFFSET('Water Data'!$C$2,0,10*ROW('Water Data'!F148)))</f>
        <v/>
      </c>
      <c r="C154" s="327" t="str">
        <f t="shared" ca="true" si="2"/>
        <v/>
      </c>
      <c r="D154" s="90"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0"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0"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0"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0"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0"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0"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0"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0"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0"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0"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0"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0"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0"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0"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0"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0"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0"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1"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1"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1"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1"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1"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1"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1"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1"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1"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1"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1"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1"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1"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1"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1"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1"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1"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1"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1"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1"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1"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1"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1"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1"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1"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1"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1"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1"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1"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1"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2"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2"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2"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2"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2"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2"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2"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2"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2"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2"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2"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2"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2"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2"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2"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2"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2"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2"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4" t="str">
        <f ca="true">+IF(OFFSET('Water Data'!$B$2,0,10*ROW('Water Data'!E149))="","",OFFSET('Water Data'!$B$2,0,10*ROW('Water Data'!E149)))</f>
        <v/>
      </c>
      <c r="B155" s="34" t="str">
        <f ca="true">+IF(OFFSET('Water Data'!$C$2,0,10*ROW('Water Data'!F149))="","",OFFSET('Water Data'!$C$2,0,10*ROW('Water Data'!F149)))</f>
        <v/>
      </c>
      <c r="C155" s="327" t="str">
        <f t="shared" ca="true" si="2"/>
        <v/>
      </c>
      <c r="D155" s="90"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0"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0"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0"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0"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0"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0"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0"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0"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0"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0"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0"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0"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0"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0"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0"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0"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0"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1"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1"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1"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1"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1"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1"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1"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1"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1"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1"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1"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1"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1"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1"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1"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1"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1"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1"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1"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1"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1"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1"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1"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1"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1"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1"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1"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1"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1"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1"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2"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2"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2"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2"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2"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2"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2"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2"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2"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2"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2"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2"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2"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2"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2"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2"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2"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2"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4" t="str">
        <f ca="true">+IF(OFFSET('Water Data'!$B$2,0,10*ROW('Water Data'!E150))="","",OFFSET('Water Data'!$B$2,0,10*ROW('Water Data'!E150)))</f>
        <v/>
      </c>
      <c r="B156" s="34" t="str">
        <f ca="true">+IF(OFFSET('Water Data'!$C$2,0,10*ROW('Water Data'!F150))="","",OFFSET('Water Data'!$C$2,0,10*ROW('Water Data'!F150)))</f>
        <v/>
      </c>
      <c r="C156" s="327" t="str">
        <f t="shared" ca="true" si="2"/>
        <v/>
      </c>
      <c r="D156" s="90"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0"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0"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0"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0"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0"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0"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0"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0"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0"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0"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0"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0"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0"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0"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0"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0"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0"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1"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1"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1"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1"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1"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1"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1"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1"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1"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1"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1"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1"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1"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1"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1"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1"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1"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1"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1"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1"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1"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1"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1"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1"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1"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1"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1"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1"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1"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1"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2"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2"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2"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2"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2"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2"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2"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2"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2"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2"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2"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2"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2"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2"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2"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2"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2"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2"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4" t="str">
        <f ca="true">+IF(OFFSET('Water Data'!$B$2,0,10*ROW('Water Data'!E151))="","",OFFSET('Water Data'!$B$2,0,10*ROW('Water Data'!E151)))</f>
        <v/>
      </c>
      <c r="B157" s="34" t="str">
        <f ca="true">+IF(OFFSET('Water Data'!$C$2,0,10*ROW('Water Data'!F151))="","",OFFSET('Water Data'!$C$2,0,10*ROW('Water Data'!F151)))</f>
        <v/>
      </c>
      <c r="C157" s="327" t="str">
        <f t="shared" ca="true" si="2"/>
        <v/>
      </c>
      <c r="D157" s="90"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0"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0"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0"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0"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0"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0"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0"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0"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0"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0"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0"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0"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0"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0"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0"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0"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0"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1"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1"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1"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1"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1"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1"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1"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1"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1"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1"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1"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1"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1"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1"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1"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1"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1"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1"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1"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1"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1"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1"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1"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1"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1"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1"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1"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1"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1"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1"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2"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2"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2"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2"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2"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2"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2"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2"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2"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2"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2"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2"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2"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2"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2"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2"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2"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2"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4" t="str">
        <f ca="true">+IF(OFFSET('Water Data'!$B$2,0,10*ROW('Water Data'!E152))="","",OFFSET('Water Data'!$B$2,0,10*ROW('Water Data'!E152)))</f>
        <v/>
      </c>
      <c r="B158" s="34" t="str">
        <f ca="true">+IF(OFFSET('Water Data'!$C$2,0,10*ROW('Water Data'!F152))="","",OFFSET('Water Data'!$C$2,0,10*ROW('Water Data'!F152)))</f>
        <v/>
      </c>
      <c r="C158" s="327" t="str">
        <f t="shared" ca="true" si="2"/>
        <v/>
      </c>
      <c r="D158" s="90"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0"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0"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0"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0"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0"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0"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0"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0"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0"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0"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0"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0"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0"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0"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0"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0"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0"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1"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1"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1"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1"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1"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1"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1"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1"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1"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1"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1"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1"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1"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1"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1"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1"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1"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1"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1"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1"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1"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1"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1"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1"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1"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1"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1"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1"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1"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1"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2"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2"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2"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2"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2"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2"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2"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2"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2"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2"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2"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2"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2"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2"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2"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2"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2"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2"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4" t="str">
        <f ca="true">+IF(OFFSET('Water Data'!$B$2,0,10*ROW('Water Data'!E153))="","",OFFSET('Water Data'!$B$2,0,10*ROW('Water Data'!E153)))</f>
        <v/>
      </c>
      <c r="B159" s="34" t="str">
        <f ca="true">+IF(OFFSET('Water Data'!$C$2,0,10*ROW('Water Data'!F153))="","",OFFSET('Water Data'!$C$2,0,10*ROW('Water Data'!F153)))</f>
        <v/>
      </c>
      <c r="C159" s="327" t="str">
        <f t="shared" ca="true" si="2"/>
        <v/>
      </c>
      <c r="D159" s="90"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0"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0"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0"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0"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0"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0"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0"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0"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0"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0"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0"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0"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0"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0"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0"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0"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0"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1"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1"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1"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1"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1"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1"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1"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1"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1"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1"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1"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1"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1"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1"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1"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1"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1"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1"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1"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1"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1"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1"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1"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1"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1"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1"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1"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1"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1"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1"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2"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2"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2"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2"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2"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2"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2"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2"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2"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2"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2"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2"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2"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2"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2"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2"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2"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2"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4" t="str">
        <f ca="true">+IF(OFFSET('Water Data'!$B$2,0,10*ROW('Water Data'!E154))="","",OFFSET('Water Data'!$B$2,0,10*ROW('Water Data'!E154)))</f>
        <v/>
      </c>
      <c r="B160" s="34" t="str">
        <f ca="true">+IF(OFFSET('Water Data'!$C$2,0,10*ROW('Water Data'!F154))="","",OFFSET('Water Data'!$C$2,0,10*ROW('Water Data'!F154)))</f>
        <v/>
      </c>
      <c r="C160" s="327" t="str">
        <f t="shared" ca="true" si="2"/>
        <v/>
      </c>
      <c r="D160" s="90"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0"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0"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0"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0"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0"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0"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0"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0"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0"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0"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0"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0"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0"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0"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0"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0"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0"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1"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1"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1"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1"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1"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1"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1"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1"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1"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1"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1"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1"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1"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1"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1"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1"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1"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1"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1"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1"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1"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1"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1"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1"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1"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1"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1"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1"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1"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1"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2"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2"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2"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2"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2"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2"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2"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2"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2"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2"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2"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2"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2"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2"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2"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2"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2"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2"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4" t="str">
        <f ca="true">+IF(OFFSET('Water Data'!$B$2,0,10*ROW('Water Data'!E155))="","",OFFSET('Water Data'!$B$2,0,10*ROW('Water Data'!E155)))</f>
        <v/>
      </c>
      <c r="B161" s="34" t="str">
        <f ca="true">+IF(OFFSET('Water Data'!$C$2,0,10*ROW('Water Data'!F155))="","",OFFSET('Water Data'!$C$2,0,10*ROW('Water Data'!F155)))</f>
        <v/>
      </c>
      <c r="C161" s="327" t="str">
        <f t="shared" ca="true" si="2"/>
        <v/>
      </c>
      <c r="D161" s="90"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0"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0"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0"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0"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0"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0"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0"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0"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0"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0"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0"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0"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0"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0"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0"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0"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0"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1"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1"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1"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1"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1"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1"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1"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1"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1"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1"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1"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1"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1"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1"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1"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1"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1"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1"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1"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1"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1"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1"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1"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1"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1"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1"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1"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1"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1"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1"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2"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2"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2"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2"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2"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2"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2"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2"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2"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2"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2"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2"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2"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2"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2"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2"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2"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2"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4" t="str">
        <f ca="true">+IF(OFFSET('Water Data'!$B$2,0,10*ROW('Water Data'!E156))="","",OFFSET('Water Data'!$B$2,0,10*ROW('Water Data'!E156)))</f>
        <v/>
      </c>
      <c r="B162" s="34" t="str">
        <f ca="true">+IF(OFFSET('Water Data'!$C$2,0,10*ROW('Water Data'!F156))="","",OFFSET('Water Data'!$C$2,0,10*ROW('Water Data'!F156)))</f>
        <v/>
      </c>
      <c r="C162" s="327" t="str">
        <f t="shared" ca="true" si="2"/>
        <v/>
      </c>
      <c r="D162" s="90"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0"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0"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0"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0"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0"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0"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0"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0"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0"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0"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0"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0"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0"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0"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0"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0"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0"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1"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1"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1"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1"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1"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1"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1"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1"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1"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1"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1"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1"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1"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1"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1"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1"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1"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1"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1"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1"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1"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1"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1"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1"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1"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1"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1"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1"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1"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1"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2"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2"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2"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2"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2"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2"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2"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2"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2"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2"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2"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2"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2"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2"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2"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2"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2"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2"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4" t="str">
        <f ca="true">+IF(OFFSET('Water Data'!$B$2,0,10*ROW('Water Data'!E157))="","",OFFSET('Water Data'!$B$2,0,10*ROW('Water Data'!E157)))</f>
        <v/>
      </c>
      <c r="B163" s="34" t="str">
        <f ca="true">+IF(OFFSET('Water Data'!$C$2,0,10*ROW('Water Data'!F157))="","",OFFSET('Water Data'!$C$2,0,10*ROW('Water Data'!F157)))</f>
        <v/>
      </c>
      <c r="C163" s="327" t="str">
        <f t="shared" ca="true" si="2"/>
        <v/>
      </c>
      <c r="D163" s="90"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0"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0"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0"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0"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0"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0"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0"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0"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0"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0"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0"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0"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0"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0"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0"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0"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0"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1"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1"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1"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1"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1"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1"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1"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1"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1"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1"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1"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1"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1"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1"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1"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1"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1"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1"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1"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1"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1"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1"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1"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1"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1"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1"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1"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1"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1"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1"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2"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2"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2"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2"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2"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2"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2"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2"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2"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2"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2"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2"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2"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2"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2"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2"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2"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2"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4" t="str">
        <f ca="true">+IF(OFFSET('Water Data'!$B$2,0,10*ROW('Water Data'!E158))="","",OFFSET('Water Data'!$B$2,0,10*ROW('Water Data'!E158)))</f>
        <v/>
      </c>
      <c r="B164" s="34" t="str">
        <f ca="true">+IF(OFFSET('Water Data'!$C$2,0,10*ROW('Water Data'!F158))="","",OFFSET('Water Data'!$C$2,0,10*ROW('Water Data'!F158)))</f>
        <v/>
      </c>
      <c r="C164" s="327" t="str">
        <f t="shared" ca="true" si="2"/>
        <v/>
      </c>
      <c r="D164" s="90"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0"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0"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0"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0"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0"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0"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0"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0"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0"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0"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0"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0"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0"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0"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0"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0"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0"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1"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1"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1"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1"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1"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1"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1"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1"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1"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1"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1"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1"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1"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1"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1"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1"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1"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1"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1"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1"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1"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1"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1"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1"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1"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1"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1"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1"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1"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1"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2"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2"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2"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2"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2"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2"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2"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2"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2"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2"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2"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2"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2"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2"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2"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2"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2"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2"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4" t="str">
        <f ca="true">+IF(OFFSET('Water Data'!$B$2,0,10*ROW('Water Data'!E159))="","",OFFSET('Water Data'!$B$2,0,10*ROW('Water Data'!E159)))</f>
        <v/>
      </c>
      <c r="B165" s="34" t="str">
        <f ca="true">+IF(OFFSET('Water Data'!$C$2,0,10*ROW('Water Data'!F159))="","",OFFSET('Water Data'!$C$2,0,10*ROW('Water Data'!F159)))</f>
        <v/>
      </c>
      <c r="C165" s="327" t="str">
        <f t="shared" ca="true" si="2"/>
        <v/>
      </c>
      <c r="D165" s="90"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0"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0"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0"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0"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0"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0"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0"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0"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0"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0"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0"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0"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0"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0"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0"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0"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0"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1"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1"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1"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1"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1"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1"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1"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1"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1"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1"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1"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1"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1"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1"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1"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1"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1"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1"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1"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1"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1"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1"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1"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1"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1"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1"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1"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1"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1"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1"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2"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2"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2"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2"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2"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2"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2"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2"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2"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2"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2"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2"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2"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2"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2"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2"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2"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2"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4" t="str">
        <f ca="true">+IF(OFFSET('Water Data'!$B$2,0,10*ROW('Water Data'!E160))="","",OFFSET('Water Data'!$B$2,0,10*ROW('Water Data'!E160)))</f>
        <v/>
      </c>
      <c r="B166" s="34" t="str">
        <f ca="true">+IF(OFFSET('Water Data'!$C$2,0,10*ROW('Water Data'!F160))="","",OFFSET('Water Data'!$C$2,0,10*ROW('Water Data'!F160)))</f>
        <v/>
      </c>
      <c r="C166" s="327" t="str">
        <f t="shared" ca="true" si="2"/>
        <v/>
      </c>
      <c r="D166" s="90"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0"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0"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0"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0"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0"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0"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0"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0"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0"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0"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0"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0"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0"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0"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0"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0"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0"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1"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1"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1"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1"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1"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1"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1"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1"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1"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1"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1"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1"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1"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1"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1"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1"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1"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1"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1"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1"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1"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1"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1"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1"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1"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1"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1"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1"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1"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1"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2"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2"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2"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2"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2"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2"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2"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2"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2"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2"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2"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2"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2"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2"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2"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2"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2"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2"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4" t="str">
        <f ca="true">+IF(OFFSET('Water Data'!$B$2,0,10*ROW('Water Data'!E161))="","",OFFSET('Water Data'!$B$2,0,10*ROW('Water Data'!E161)))</f>
        <v/>
      </c>
      <c r="B167" s="34" t="str">
        <f ca="true">+IF(OFFSET('Water Data'!$C$2,0,10*ROW('Water Data'!F161))="","",OFFSET('Water Data'!$C$2,0,10*ROW('Water Data'!F161)))</f>
        <v/>
      </c>
      <c r="C167" s="327" t="str">
        <f t="shared" ca="true" si="2"/>
        <v/>
      </c>
      <c r="D167" s="90"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0"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0"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0"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0"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0"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0"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0"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0"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0"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0"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0"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0"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0"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0"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0"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0"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0"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1"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1"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1"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1"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1"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1"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1"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1"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1"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1"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1"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1"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1"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1"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1"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1"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1"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1"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1"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1"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1"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1"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1"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1"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1"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1"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1"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1"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1"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1"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2"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2"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2"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2"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2"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2"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2"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2"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2"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2"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2"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2"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2"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2"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2"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2"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2"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2"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4" t="str">
        <f ca="true">+IF(OFFSET('Water Data'!$B$2,0,10*ROW('Water Data'!E162))="","",OFFSET('Water Data'!$B$2,0,10*ROW('Water Data'!E162)))</f>
        <v/>
      </c>
      <c r="B168" s="34" t="str">
        <f ca="true">+IF(OFFSET('Water Data'!$C$2,0,10*ROW('Water Data'!F162))="","",OFFSET('Water Data'!$C$2,0,10*ROW('Water Data'!F162)))</f>
        <v/>
      </c>
      <c r="C168" s="327" t="str">
        <f t="shared" ca="true" si="2"/>
        <v/>
      </c>
      <c r="D168" s="90"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0"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0"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0"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0"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0"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0"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0"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0"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0"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0"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0"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0"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0"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0"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0"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0"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0"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1"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1"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1"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1"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1"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1"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1"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1"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1"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1"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1"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1"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1"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1"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1"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1"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1"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1"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1"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1"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1"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1"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1"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1"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1"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1"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1"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1"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1"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1"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2"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2"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2"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2"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2"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2"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2"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2"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2"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2"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2"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2"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2"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2"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2"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2"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2"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2"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4" t="str">
        <f ca="true">+IF(OFFSET('Water Data'!$B$2,0,10*ROW('Water Data'!E163))="","",OFFSET('Water Data'!$B$2,0,10*ROW('Water Data'!E163)))</f>
        <v/>
      </c>
      <c r="B169" s="34" t="str">
        <f ca="true">+IF(OFFSET('Water Data'!$C$2,0,10*ROW('Water Data'!F163))="","",OFFSET('Water Data'!$C$2,0,10*ROW('Water Data'!F163)))</f>
        <v/>
      </c>
      <c r="C169" s="327" t="str">
        <f t="shared" ca="true" si="2"/>
        <v/>
      </c>
      <c r="D169" s="90"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0"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0"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0"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0"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0"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0"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0"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0"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0"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0"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0"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0"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0"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0"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0"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0"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0"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1"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1"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1"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1"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1"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1"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1"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1"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1"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1"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1"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1"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1"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1"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1"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1"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1"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1"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1"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1"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1"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1"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1"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1"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1"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1"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1"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1"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1"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1"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2"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2"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2"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2"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2"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2"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2"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2"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2"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2"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2"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2"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2"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2"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2"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2"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2"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2"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4" t="str">
        <f ca="true">+IF(OFFSET('Water Data'!$B$2,0,10*ROW('Water Data'!E164))="","",OFFSET('Water Data'!$B$2,0,10*ROW('Water Data'!E164)))</f>
        <v/>
      </c>
      <c r="B170" s="34" t="str">
        <f ca="true">+IF(OFFSET('Water Data'!$C$2,0,10*ROW('Water Data'!F164))="","",OFFSET('Water Data'!$C$2,0,10*ROW('Water Data'!F164)))</f>
        <v/>
      </c>
      <c r="C170" s="327" t="str">
        <f t="shared" ca="true" si="2"/>
        <v/>
      </c>
      <c r="D170" s="90"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0"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0"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0"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0"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0"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0"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0"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0"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0"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0"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0"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0"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0"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0"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0"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0"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0"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1"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1"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1"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1"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1"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1"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1"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1"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1"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1"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1"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1"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1"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1"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1"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1"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1"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1"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1"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1"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1"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1"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1"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1"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1"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1"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1"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1"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1"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1"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2"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2"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2"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2"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2"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2"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2"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2"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2"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2"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2"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2"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2"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2"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2"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2"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2"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2"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4" t="str">
        <f ca="true">+IF(OFFSET('Water Data'!$B$2,0,10*ROW('Water Data'!E165))="","",OFFSET('Water Data'!$B$2,0,10*ROW('Water Data'!E165)))</f>
        <v/>
      </c>
      <c r="B171" s="34" t="str">
        <f ca="true">+IF(OFFSET('Water Data'!$C$2,0,10*ROW('Water Data'!F165))="","",OFFSET('Water Data'!$C$2,0,10*ROW('Water Data'!F165)))</f>
        <v/>
      </c>
      <c r="C171" s="327" t="str">
        <f t="shared" ca="true" si="2"/>
        <v/>
      </c>
      <c r="D171" s="90"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0"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0"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0"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0"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0"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0"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0"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0"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0"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0"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0"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0"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0"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0"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0"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0"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0"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1"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1"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1"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1"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1"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1"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1"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1"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1"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1"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1"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1"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1"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1"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1"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1"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1"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1"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1"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1"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1"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1"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1"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1"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1"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1"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1"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1"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1"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1"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2"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2"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2"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2"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2"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2"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2"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2"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2"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2"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2"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2"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2"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2"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2"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2"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2"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2"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4" t="str">
        <f ca="true">+IF(OFFSET('Water Data'!$B$2,0,10*ROW('Water Data'!E166))="","",OFFSET('Water Data'!$B$2,0,10*ROW('Water Data'!E166)))</f>
        <v/>
      </c>
      <c r="B172" s="34" t="str">
        <f ca="true">+IF(OFFSET('Water Data'!$C$2,0,10*ROW('Water Data'!F166))="","",OFFSET('Water Data'!$C$2,0,10*ROW('Water Data'!F166)))</f>
        <v/>
      </c>
      <c r="C172" s="327" t="str">
        <f t="shared" ca="true" si="2"/>
        <v/>
      </c>
      <c r="D172" s="90"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0"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0"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0"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0"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0"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0"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0"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0"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0"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0"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0"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0"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0"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0"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0"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0"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0"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1"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1"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1"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1"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1"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1"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1"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1"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1"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1"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1"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1"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1"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1"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1"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1"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1"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1"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1"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1"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1"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1"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1"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1"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1"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1"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1"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1"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1"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1"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2"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2"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2"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2"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2"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2"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2"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2"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2"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2"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2"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2"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2"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2"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2"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2"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2"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2"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4" t="str">
        <f ca="true">+IF(OFFSET('Water Data'!$B$2,0,10*ROW('Water Data'!E167))="","",OFFSET('Water Data'!$B$2,0,10*ROW('Water Data'!E167)))</f>
        <v/>
      </c>
      <c r="B173" s="34" t="str">
        <f ca="true">+IF(OFFSET('Water Data'!$C$2,0,10*ROW('Water Data'!F167))="","",OFFSET('Water Data'!$C$2,0,10*ROW('Water Data'!F167)))</f>
        <v/>
      </c>
      <c r="C173" s="327" t="str">
        <f t="shared" ca="true" si="2"/>
        <v/>
      </c>
      <c r="D173" s="90"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0"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0"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0"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0"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0"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0"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0"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0"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0"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0"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0"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0"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0"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0"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0"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0"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0"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1"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1"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1"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1"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1"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1"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1"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1"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1"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1"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1"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1"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1"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1"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1"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1"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1"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1"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1"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1"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1"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1"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1"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1"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1"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1"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1"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1"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1"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1"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2"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2"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2"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2"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2"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2"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2"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2"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2"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2"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2"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2"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2"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2"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2"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2"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2"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2"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4" t="str">
        <f ca="true">+IF(OFFSET('Water Data'!$B$2,0,10*ROW('Water Data'!E168))="","",OFFSET('Water Data'!$B$2,0,10*ROW('Water Data'!E168)))</f>
        <v/>
      </c>
      <c r="B174" s="34" t="str">
        <f ca="true">+IF(OFFSET('Water Data'!$C$2,0,10*ROW('Water Data'!F168))="","",OFFSET('Water Data'!$C$2,0,10*ROW('Water Data'!F168)))</f>
        <v/>
      </c>
      <c r="C174" s="327" t="str">
        <f t="shared" ca="true" si="2"/>
        <v/>
      </c>
      <c r="D174" s="90"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0"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0"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0"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0"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0"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0"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0"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0"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0"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0"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0"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0"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0"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0"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0"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0"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0"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1"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1"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1"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1"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1"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1"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1"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1"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1"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1"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1"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1"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1"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1"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1"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1"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1"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1"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1"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1"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1"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1"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1"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1"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1"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1"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1"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1"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1"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1"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2"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2"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2"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2"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2"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2"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2"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2"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2"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2"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2"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2"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2"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2"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2"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2"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2"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2"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4" t="str">
        <f ca="true">+IF(OFFSET('Water Data'!$B$2,0,10*ROW('Water Data'!E169))="","",OFFSET('Water Data'!$B$2,0,10*ROW('Water Data'!E169)))</f>
        <v/>
      </c>
      <c r="B175" s="34" t="str">
        <f ca="true">+IF(OFFSET('Water Data'!$C$2,0,10*ROW('Water Data'!F169))="","",OFFSET('Water Data'!$C$2,0,10*ROW('Water Data'!F169)))</f>
        <v/>
      </c>
      <c r="C175" s="327" t="str">
        <f t="shared" ca="true" si="2"/>
        <v/>
      </c>
      <c r="D175" s="90"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0"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0"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0"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0"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0"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0"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0"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0"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0"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0"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0"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0"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0"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0"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0"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0"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0"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1"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1"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1"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1"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1"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1"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1"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1"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1"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1"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1"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1"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1"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1"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1"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1"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1"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1"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1"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1"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1"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1"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1"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1"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1"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1"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1"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1"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1"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1"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2"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2"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2"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2"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2"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2"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2"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2"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2"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2"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2"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2"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2"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2"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2"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2"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2"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2"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4" t="str">
        <f ca="true">+IF(OFFSET('Water Data'!$B$2,0,10*ROW('Water Data'!E170))="","",OFFSET('Water Data'!$B$2,0,10*ROW('Water Data'!E170)))</f>
        <v/>
      </c>
      <c r="B176" s="34" t="str">
        <f ca="true">+IF(OFFSET('Water Data'!$C$2,0,10*ROW('Water Data'!F170))="","",OFFSET('Water Data'!$C$2,0,10*ROW('Water Data'!F170)))</f>
        <v/>
      </c>
      <c r="C176" s="327" t="str">
        <f t="shared" ca="true" si="2"/>
        <v/>
      </c>
      <c r="D176" s="90"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0"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0"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0"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0"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0"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0"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0"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0"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0"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0"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0"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0"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0"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0"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0"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0"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0"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1"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1"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1"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1"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1"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1"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1"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1"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1"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1"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1"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1"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1"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1"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1"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1"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1"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1"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1"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1"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1"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1"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1"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1"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1"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1"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1"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1"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1"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1"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2"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2"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2"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2"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2"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2"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2"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2"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2"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2"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2"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2"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2"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2"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2"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2"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2"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2"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4" t="str">
        <f ca="true">+IF(OFFSET('Water Data'!$B$2,0,10*ROW('Water Data'!E171))="","",OFFSET('Water Data'!$B$2,0,10*ROW('Water Data'!E171)))</f>
        <v/>
      </c>
      <c r="B177" s="34" t="str">
        <f ca="true">+IF(OFFSET('Water Data'!$C$2,0,10*ROW('Water Data'!F171))="","",OFFSET('Water Data'!$C$2,0,10*ROW('Water Data'!F171)))</f>
        <v/>
      </c>
      <c r="C177" s="327" t="str">
        <f t="shared" ca="true" si="2"/>
        <v/>
      </c>
      <c r="D177" s="90"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0"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0"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0"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0"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0"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0"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0"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0"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0"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0"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0"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0"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0"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0"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0"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0"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0"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1"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1"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1"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1"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1"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1"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1"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1"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1"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1"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1"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1"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1"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1"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1"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1"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1"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1"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1"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1"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1"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1"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1"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1"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1"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1"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1"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1"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1"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1"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2"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2"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2"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2"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2"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2"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2"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2"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2"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2"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2"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2"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2"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2"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2"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2"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2"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2"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4" t="str">
        <f ca="true">+IF(OFFSET('Water Data'!$B$2,0,10*ROW('Water Data'!E172))="","",OFFSET('Water Data'!$B$2,0,10*ROW('Water Data'!E172)))</f>
        <v/>
      </c>
      <c r="B178" s="34" t="str">
        <f ca="true">+IF(OFFSET('Water Data'!$C$2,0,10*ROW('Water Data'!F172))="","",OFFSET('Water Data'!$C$2,0,10*ROW('Water Data'!F172)))</f>
        <v/>
      </c>
      <c r="C178" s="327" t="str">
        <f t="shared" ca="true" si="2"/>
        <v/>
      </c>
      <c r="D178" s="90"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0"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0"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0"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0"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0"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0"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0"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0"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0"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0"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0"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0"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0"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0"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0"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0"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0"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1"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1"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1"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1"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1"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1"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1"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1"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1"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1"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1"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1"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1"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1"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1"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1"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1"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1"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1"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1"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1"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1"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1"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1"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1"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1"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1"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1"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1"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1"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2"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2"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2"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2"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2"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2"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2"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2"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2"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2"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2"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2"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2"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2"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2"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2"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2"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2"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4" t="str">
        <f ca="true">+IF(OFFSET('Water Data'!$B$2,0,10*ROW('Water Data'!E173))="","",OFFSET('Water Data'!$B$2,0,10*ROW('Water Data'!E173)))</f>
        <v/>
      </c>
      <c r="B179" s="34" t="str">
        <f ca="true">+IF(OFFSET('Water Data'!$C$2,0,10*ROW('Water Data'!F173))="","",OFFSET('Water Data'!$C$2,0,10*ROW('Water Data'!F173)))</f>
        <v/>
      </c>
      <c r="C179" s="327" t="str">
        <f t="shared" ca="true" si="2"/>
        <v/>
      </c>
      <c r="D179" s="90"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0"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0"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0"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0"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0"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0"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0"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0"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0"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0"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0"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0"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0"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0"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0"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0"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0"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1"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1"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1"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1"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1"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1"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1"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1"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1"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1"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1"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1"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1"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1"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1"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1"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1"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1"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1"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1"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1"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1"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1"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1"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1"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1"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1"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1"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1"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1"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2"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2"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2"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2"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2"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2"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2"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2"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2"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2"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2"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2"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2"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2"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2"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2"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2"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2"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4" t="str">
        <f ca="true">+IF(OFFSET('Water Data'!$B$2,0,10*ROW('Water Data'!E174))="","",OFFSET('Water Data'!$B$2,0,10*ROW('Water Data'!E174)))</f>
        <v/>
      </c>
      <c r="B180" s="34" t="str">
        <f ca="true">+IF(OFFSET('Water Data'!$C$2,0,10*ROW('Water Data'!F174))="","",OFFSET('Water Data'!$C$2,0,10*ROW('Water Data'!F174)))</f>
        <v/>
      </c>
      <c r="C180" s="327" t="str">
        <f t="shared" ca="true" si="2"/>
        <v/>
      </c>
      <c r="D180" s="90"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0"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0"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0"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0"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0"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0"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0"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0"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0"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0"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0"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0"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0"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0"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0"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0"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0"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1"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1"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1"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1"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1"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1"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1"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1"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1"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1"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1"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1"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1"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1"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1"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1"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1"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1"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1"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1"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1"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1"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1"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1"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1"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1"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1"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1"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1"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1"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2"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2"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2"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2"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2"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2"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2"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2"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2"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2"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2"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2"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2"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2"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2"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2"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2"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2"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4" t="str">
        <f ca="true">+IF(OFFSET('Water Data'!$B$2,0,10*ROW('Water Data'!E175))="","",OFFSET('Water Data'!$B$2,0,10*ROW('Water Data'!E175)))</f>
        <v/>
      </c>
      <c r="B181" s="34" t="str">
        <f ca="true">+IF(OFFSET('Water Data'!$C$2,0,10*ROW('Water Data'!F175))="","",OFFSET('Water Data'!$C$2,0,10*ROW('Water Data'!F175)))</f>
        <v/>
      </c>
      <c r="C181" s="327" t="str">
        <f t="shared" ca="true" si="2"/>
        <v/>
      </c>
      <c r="D181" s="90"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0"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0"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0"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0"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0"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0"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0"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0"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0"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0"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0"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0"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0"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0"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0"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0"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0"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1"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1"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1"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1"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1"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1"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1"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1"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1"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1"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1"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1"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1"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1"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1"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1"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1"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1"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1"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1"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1"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1"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1"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1"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1"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1"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1"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1"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1"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1"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2"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2"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2"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2"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2"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2"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2"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2"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2"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2"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2"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2"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2"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2"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2"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2"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2"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2"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4" t="str">
        <f ca="true">+IF(OFFSET('Water Data'!$B$2,0,10*ROW('Water Data'!E176))="","",OFFSET('Water Data'!$B$2,0,10*ROW('Water Data'!E176)))</f>
        <v/>
      </c>
      <c r="B182" s="34" t="str">
        <f ca="true">+IF(OFFSET('Water Data'!$C$2,0,10*ROW('Water Data'!F176))="","",OFFSET('Water Data'!$C$2,0,10*ROW('Water Data'!F176)))</f>
        <v/>
      </c>
      <c r="C182" s="327" t="str">
        <f t="shared" ca="true" si="2"/>
        <v/>
      </c>
      <c r="D182" s="90"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0"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0"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0"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0"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0"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0"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0"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0"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0"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0"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0"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0"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0"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0"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0"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0"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0"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1"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1"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1"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1"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1"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1"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1"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1"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1"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1"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1"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1"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1"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1"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1"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1"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1"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1"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1"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1"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1"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1"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1"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1"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1"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1"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1"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1"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1"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1"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2"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2"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2"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2"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2"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2"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2"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2"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2"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2"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2"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2"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2"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2"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2"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2"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2"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2"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4" t="str">
        <f ca="true">+IF(OFFSET('Water Data'!$B$2,0,10*ROW('Water Data'!E177))="","",OFFSET('Water Data'!$B$2,0,10*ROW('Water Data'!E177)))</f>
        <v/>
      </c>
      <c r="B183" s="34" t="str">
        <f ca="true">+IF(OFFSET('Water Data'!$C$2,0,10*ROW('Water Data'!F177))="","",OFFSET('Water Data'!$C$2,0,10*ROW('Water Data'!F177)))</f>
        <v/>
      </c>
      <c r="C183" s="327" t="str">
        <f t="shared" ca="true" si="2"/>
        <v/>
      </c>
      <c r="D183" s="90"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0"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0"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0"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0"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0"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0"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0"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0"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0"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0"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0"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0"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0"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0"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0"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0"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0"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1"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1"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1"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1"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1"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1"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1"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1"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1"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1"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1"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1"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1"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1"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1"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1"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1"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1"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1"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1"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1"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1"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1"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1"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1"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1"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1"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1"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1"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1"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2"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2"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2"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2"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2"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2"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2"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2"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2"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2"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2"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2"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2"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2"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2"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2"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2"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2"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4" t="str">
        <f ca="true">+IF(OFFSET('Water Data'!$B$2,0,10*ROW('Water Data'!E178))="","",OFFSET('Water Data'!$B$2,0,10*ROW('Water Data'!E178)))</f>
        <v/>
      </c>
      <c r="B184" s="34" t="str">
        <f ca="true">+IF(OFFSET('Water Data'!$C$2,0,10*ROW('Water Data'!F178))="","",OFFSET('Water Data'!$C$2,0,10*ROW('Water Data'!F178)))</f>
        <v/>
      </c>
      <c r="C184" s="327" t="str">
        <f t="shared" ca="true" si="2"/>
        <v/>
      </c>
      <c r="D184" s="90"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0"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0"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0"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0"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0"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0"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0"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0"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0"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0"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0"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0"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0"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0"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0"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0"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0"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1"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1"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1"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1"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1"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1"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1"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1"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1"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1"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1"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1"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1"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1"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1"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1"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1"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1"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1"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1"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1"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1"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1"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1"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1"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1"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1"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1"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1"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1"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2"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2"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2"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2"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2"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2"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2"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2"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2"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2"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2"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2"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2"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2"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2"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2"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2"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2"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4" t="str">
        <f ca="true">+IF(OFFSET('Water Data'!$B$2,0,10*ROW('Water Data'!E179))="","",OFFSET('Water Data'!$B$2,0,10*ROW('Water Data'!E179)))</f>
        <v/>
      </c>
      <c r="B185" s="34" t="str">
        <f ca="true">+IF(OFFSET('Water Data'!$C$2,0,10*ROW('Water Data'!F179))="","",OFFSET('Water Data'!$C$2,0,10*ROW('Water Data'!F179)))</f>
        <v/>
      </c>
      <c r="C185" s="327" t="str">
        <f t="shared" ca="true" si="2"/>
        <v/>
      </c>
      <c r="D185" s="90"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0"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0"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0"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0"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0"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0"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0"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0"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0"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0"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0"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0"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0"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0"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0"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0"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0"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1"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1"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1"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1"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1"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1"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1"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1"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1"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1"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1"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1"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1"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1"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1"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1"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1"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1"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1"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1"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1"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1"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1"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1"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1"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1"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1"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1"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1"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1"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2"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2"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2"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2"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2"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2"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2"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2"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2"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2"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2"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2"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2"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2"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2"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2"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2"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2"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4" t="str">
        <f ca="true">+IF(OFFSET('Water Data'!$B$2,0,10*ROW('Water Data'!E180))="","",OFFSET('Water Data'!$B$2,0,10*ROW('Water Data'!E180)))</f>
        <v/>
      </c>
      <c r="B186" s="34" t="str">
        <f ca="true">+IF(OFFSET('Water Data'!$C$2,0,10*ROW('Water Data'!F180))="","",OFFSET('Water Data'!$C$2,0,10*ROW('Water Data'!F180)))</f>
        <v/>
      </c>
      <c r="C186" s="327" t="str">
        <f t="shared" ca="true" si="2"/>
        <v/>
      </c>
      <c r="D186" s="90"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0"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0"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0"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0"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0"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0"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0"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0"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0"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0"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0"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0"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0"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0"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0"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0"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0"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1"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1"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1"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1"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1"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1"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1"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1"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1"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1"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1"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1"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1"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1"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1"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1"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1"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1"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1"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1"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1"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1"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1"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1"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1"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1"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1"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1"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1"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1"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2"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2"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2"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2"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2"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2"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2"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2"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2"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2"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2"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2"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2"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2"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2"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2"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2"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2"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4" t="str">
        <f ca="true">+IF(OFFSET('Water Data'!$B$2,0,10*ROW('Water Data'!E181))="","",OFFSET('Water Data'!$B$2,0,10*ROW('Water Data'!E181)))</f>
        <v/>
      </c>
      <c r="B187" s="34" t="str">
        <f ca="true">+IF(OFFSET('Water Data'!$C$2,0,10*ROW('Water Data'!F181))="","",OFFSET('Water Data'!$C$2,0,10*ROW('Water Data'!F181)))</f>
        <v/>
      </c>
      <c r="C187" s="327" t="str">
        <f t="shared" ca="true" si="2"/>
        <v/>
      </c>
      <c r="D187" s="90"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0"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0"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0"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0"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0"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0"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0"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0"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0"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0"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0"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0"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0"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0"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0"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0"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0"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1"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1"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1"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1"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1"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1"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1"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1"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1"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1"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1"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1"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1"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1"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1"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1"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1"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1"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1"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1"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1"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1"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1"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1"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1"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1"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1"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1"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1"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1"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2"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2"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2"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2"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2"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2"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2"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2"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2"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2"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2"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2"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2"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2"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2"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2"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2"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2"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4" t="str">
        <f ca="true">+IF(OFFSET('Water Data'!$B$2,0,10*ROW('Water Data'!E182))="","",OFFSET('Water Data'!$B$2,0,10*ROW('Water Data'!E182)))</f>
        <v/>
      </c>
      <c r="B188" s="34" t="str">
        <f ca="true">+IF(OFFSET('Water Data'!$C$2,0,10*ROW('Water Data'!F182))="","",OFFSET('Water Data'!$C$2,0,10*ROW('Water Data'!F182)))</f>
        <v/>
      </c>
      <c r="C188" s="327" t="str">
        <f t="shared" ca="true" si="2"/>
        <v/>
      </c>
      <c r="D188" s="90"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0"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0"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0"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0"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0"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0"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0"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0"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0"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0"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0"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0"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0"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0"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0"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0"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0"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1"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1"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1"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1"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1"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1"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1"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1"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1"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1"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1"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1"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1"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1"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1"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1"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1"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1"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1"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1"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1"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1"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1"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1"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1"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1"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1"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1"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1"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1"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2"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2"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2"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2"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2"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2"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2"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2"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2"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2"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2"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2"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2"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2"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2"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2"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2"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2"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4" t="str">
        <f ca="true">+IF(OFFSET('Water Data'!$B$2,0,10*ROW('Water Data'!E183))="","",OFFSET('Water Data'!$B$2,0,10*ROW('Water Data'!E183)))</f>
        <v/>
      </c>
      <c r="B189" s="34" t="str">
        <f ca="true">+IF(OFFSET('Water Data'!$C$2,0,10*ROW('Water Data'!F183))="","",OFFSET('Water Data'!$C$2,0,10*ROW('Water Data'!F183)))</f>
        <v/>
      </c>
      <c r="C189" s="327" t="str">
        <f t="shared" ca="true" si="2"/>
        <v/>
      </c>
      <c r="D189" s="90"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0"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0"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0"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0"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0"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0"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0"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0"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0"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0"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0"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0"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0"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0"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0"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0"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0"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1"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1"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1"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1"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1"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1"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1"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1"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1"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1"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1"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1"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1"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1"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1"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1"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1"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1"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1"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1"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1"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1"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1"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1"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1"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1"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1"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1"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1"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1"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2"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2"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2"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2"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2"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2"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2"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2"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2"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2"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2"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2"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2"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2"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2"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2"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2"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2"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4" t="str">
        <f ca="true">+IF(OFFSET('Water Data'!$B$2,0,10*ROW('Water Data'!E184))="","",OFFSET('Water Data'!$B$2,0,10*ROW('Water Data'!E184)))</f>
        <v/>
      </c>
      <c r="B190" s="34" t="str">
        <f ca="true">+IF(OFFSET('Water Data'!$C$2,0,10*ROW('Water Data'!F184))="","",OFFSET('Water Data'!$C$2,0,10*ROW('Water Data'!F184)))</f>
        <v/>
      </c>
      <c r="C190" s="327" t="str">
        <f t="shared" ca="true" si="2"/>
        <v/>
      </c>
      <c r="D190" s="90"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0"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0"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0"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0"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0"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0"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0"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0"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0"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0"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0"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0"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0"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0"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0"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0"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0"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1"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1"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1"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1"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1"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1"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1"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1"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1"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1"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1"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1"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1"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1"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1"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1"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1"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1"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1"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1"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1"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1"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1"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1"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1"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1"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1"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1"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1"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1"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2"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2"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2"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2"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2"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2"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2"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2"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2"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2"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2"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2"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2"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2"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2"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2"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2"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2"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4" t="str">
        <f ca="true">+IF(OFFSET('Water Data'!$B$2,0,10*ROW('Water Data'!E185))="","",OFFSET('Water Data'!$B$2,0,10*ROW('Water Data'!E185)))</f>
        <v/>
      </c>
      <c r="B191" s="34" t="str">
        <f ca="true">+IF(OFFSET('Water Data'!$C$2,0,10*ROW('Water Data'!F185))="","",OFFSET('Water Data'!$C$2,0,10*ROW('Water Data'!F185)))</f>
        <v/>
      </c>
      <c r="C191" s="327" t="str">
        <f t="shared" ca="true" si="2"/>
        <v/>
      </c>
      <c r="D191" s="90"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0"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0"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0"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0"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0"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0"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0"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0"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0"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0"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0"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0"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0"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0"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0"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0"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0"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1"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1"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1"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1"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1"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1"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1"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1"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1"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1"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1"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1"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1"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1"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1"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1"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1"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1"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1"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1"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1"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1"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1"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1"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1"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1"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1"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1"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1"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1"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2"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2"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2"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2"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2"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2"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2"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2"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2"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2"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2"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2"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2"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2"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2"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2"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2"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2"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4" t="str">
        <f ca="true">+IF(OFFSET('Water Data'!$B$2,0,10*ROW('Water Data'!E186))="","",OFFSET('Water Data'!$B$2,0,10*ROW('Water Data'!E186)))</f>
        <v/>
      </c>
      <c r="B192" s="34" t="str">
        <f ca="true">+IF(OFFSET('Water Data'!$C$2,0,10*ROW('Water Data'!F186))="","",OFFSET('Water Data'!$C$2,0,10*ROW('Water Data'!F186)))</f>
        <v/>
      </c>
      <c r="C192" s="327" t="str">
        <f t="shared" ca="true" si="2"/>
        <v/>
      </c>
      <c r="D192" s="90"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0"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0"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0"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0"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0"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0"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0"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0"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0"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0"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0"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0"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0"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0"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0"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0"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0"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1"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1"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1"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1"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1"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1"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1"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1"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1"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1"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1"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1"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1"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1"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1"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1"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1"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1"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1"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1"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1"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1"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1"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1"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1"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1"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1"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1"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1"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1"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2"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2"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2"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2"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2"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2"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2"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2"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2"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2"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2"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2"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2"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2"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2"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2"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2"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2"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4" t="str">
        <f ca="true">+IF(OFFSET('Water Data'!$B$2,0,10*ROW('Water Data'!E187))="","",OFFSET('Water Data'!$B$2,0,10*ROW('Water Data'!E187)))</f>
        <v/>
      </c>
      <c r="B193" s="34" t="str">
        <f ca="true">+IF(OFFSET('Water Data'!$C$2,0,10*ROW('Water Data'!F187))="","",OFFSET('Water Data'!$C$2,0,10*ROW('Water Data'!F187)))</f>
        <v/>
      </c>
      <c r="C193" s="327" t="str">
        <f t="shared" ca="true" si="2"/>
        <v/>
      </c>
      <c r="D193" s="90"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0"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0"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0"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0"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0"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0"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0"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0"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0"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0"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0"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0"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0"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0"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0"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0"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0"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1"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1"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1"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1"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1"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1"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1"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1"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1"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1"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1"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1"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1"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1"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1"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1"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1"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1"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1"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1"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1"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1"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1"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1"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1"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1"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1"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1"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1"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1"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2"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2"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2"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2"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2"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2"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2"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2"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2"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2"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2"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2"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2"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2"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2"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2"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2"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2"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4" t="str">
        <f ca="true">+IF(OFFSET('Water Data'!$B$2,0,10*ROW('Water Data'!E188))="","",OFFSET('Water Data'!$B$2,0,10*ROW('Water Data'!E188)))</f>
        <v/>
      </c>
      <c r="B194" s="34" t="str">
        <f ca="true">+IF(OFFSET('Water Data'!$C$2,0,10*ROW('Water Data'!F188))="","",OFFSET('Water Data'!$C$2,0,10*ROW('Water Data'!F188)))</f>
        <v/>
      </c>
      <c r="C194" s="327" t="str">
        <f t="shared" ca="true" si="2"/>
        <v/>
      </c>
      <c r="D194" s="90"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0"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0"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0"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0"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0"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0"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0"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0"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0"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0"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0"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0"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0"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0"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0"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0"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0"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1"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1"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1"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1"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1"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1"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1"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1"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1"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1"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1"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1"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1"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1"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1"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1"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1"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1"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1"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1"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1"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1"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1"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1"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1"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1"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1"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1"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1"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1"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2"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2"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2"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2"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2"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2"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2"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2"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2"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2"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2"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2"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2"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2"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2"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2"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2"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2"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4" t="str">
        <f ca="true">+IF(OFFSET('Water Data'!$B$2,0,10*ROW('Water Data'!E189))="","",OFFSET('Water Data'!$B$2,0,10*ROW('Water Data'!E189)))</f>
        <v/>
      </c>
      <c r="B195" s="34" t="str">
        <f ca="true">+IF(OFFSET('Water Data'!$C$2,0,10*ROW('Water Data'!F189))="","",OFFSET('Water Data'!$C$2,0,10*ROW('Water Data'!F189)))</f>
        <v/>
      </c>
      <c r="C195" s="327" t="str">
        <f t="shared" ca="true" si="2"/>
        <v/>
      </c>
      <c r="D195" s="90"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0"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0"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0"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0"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0"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0"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0"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0"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0"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0"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0"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0"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0"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0"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0"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0"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0"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1"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1"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1"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1"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1"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1"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1"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1"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1"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1"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1"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1"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1"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1"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1"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1"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1"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1"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1"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1"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1"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1"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1"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1"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1"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1"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1"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1"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1"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1"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2"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2"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2"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2"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2"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2"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2"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2"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2"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2"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2"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2"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2"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2"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2"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2"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2"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2"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4" t="str">
        <f ca="true">+IF(OFFSET('Water Data'!$B$2,0,10*ROW('Water Data'!E190))="","",OFFSET('Water Data'!$B$2,0,10*ROW('Water Data'!E190)))</f>
        <v/>
      </c>
      <c r="B196" s="34" t="str">
        <f ca="true">+IF(OFFSET('Water Data'!$C$2,0,10*ROW('Water Data'!F190))="","",OFFSET('Water Data'!$C$2,0,10*ROW('Water Data'!F190)))</f>
        <v/>
      </c>
      <c r="C196" s="327" t="str">
        <f t="shared" ca="true" si="2"/>
        <v/>
      </c>
      <c r="D196" s="90"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0"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0"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0"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0"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0"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0"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0"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0"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0"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0"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0"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0"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0"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0"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0"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0"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0"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1"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1"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1"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1"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1"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1"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1"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1"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1"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1"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1"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1"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1"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1"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1"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1"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1"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1"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1"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1"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1"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1"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1"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1"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1"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1"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1"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1"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1"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1"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2"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2"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2"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2"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2"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2"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2"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2"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2"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2"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2"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2"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2"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2"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2"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2"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2"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2"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4" t="str">
        <f ca="true">+IF(OFFSET('Water Data'!$B$2,0,10*ROW('Water Data'!E191))="","",OFFSET('Water Data'!$B$2,0,10*ROW('Water Data'!E191)))</f>
        <v/>
      </c>
      <c r="B197" s="34" t="str">
        <f ca="true">+IF(OFFSET('Water Data'!$C$2,0,10*ROW('Water Data'!F191))="","",OFFSET('Water Data'!$C$2,0,10*ROW('Water Data'!F191)))</f>
        <v/>
      </c>
      <c r="C197" s="327" t="str">
        <f t="shared" ca="true" si="2"/>
        <v/>
      </c>
      <c r="D197" s="90"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0"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0"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0"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0"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0"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0"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0"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0"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0"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0"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0"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0"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0"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0"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0"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0"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0"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1"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1"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1"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1"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1"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1"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1"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1"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1"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1"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1"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1"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1"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1"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1"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1"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1"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1"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1"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1"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1"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1"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1"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1"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1"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1"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1"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1"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1"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1"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2"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2"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2"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2"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2"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2"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2"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2"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2"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2"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2"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2"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2"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2"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2"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2"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2"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2"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4" t="str">
        <f ca="true">+IF(OFFSET('Water Data'!$B$2,0,10*ROW('Water Data'!E192))="","",OFFSET('Water Data'!$B$2,0,10*ROW('Water Data'!E192)))</f>
        <v/>
      </c>
      <c r="B198" s="34" t="str">
        <f ca="true">+IF(OFFSET('Water Data'!$C$2,0,10*ROW('Water Data'!F192))="","",OFFSET('Water Data'!$C$2,0,10*ROW('Water Data'!F192)))</f>
        <v/>
      </c>
      <c r="C198" s="327" t="str">
        <f t="shared" ca="true" si="2"/>
        <v/>
      </c>
      <c r="D198" s="90"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0"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0"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0"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0"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0"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0"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0"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0"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0"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0"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0"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0"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0"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0"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0"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0"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0"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1"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1"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1"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1"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1"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1"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1"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1"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1"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1"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1"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1"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1"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1"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1"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1"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1"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1"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1"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1"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1"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1"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1"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1"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1"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1"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1"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1"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1"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1"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2"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2"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2"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2"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2"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2"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2"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2"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2"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2"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2"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2"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2"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2"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2"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2"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2"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2"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4" t="str">
        <f ca="true">+IF(OFFSET('Water Data'!$B$2,0,10*ROW('Water Data'!E193))="","",OFFSET('Water Data'!$B$2,0,10*ROW('Water Data'!E193)))</f>
        <v/>
      </c>
      <c r="B199" s="34" t="str">
        <f ca="true">+IF(OFFSET('Water Data'!$C$2,0,10*ROW('Water Data'!F193))="","",OFFSET('Water Data'!$C$2,0,10*ROW('Water Data'!F193)))</f>
        <v/>
      </c>
      <c r="C199" s="327" t="str">
        <f t="shared" ref="C199:C207" ca="true" si="3">+IF(ISNUMBER(VALUE(MID(A199,5,4))), VALUE(MID(A199, 5,4)),"")</f>
        <v/>
      </c>
      <c r="D199" s="90"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0"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0"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0"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0"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0"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0"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0"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0"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0"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0"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0"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0"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0"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0"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0"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0"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0"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1"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1"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1"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1"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1"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1"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1"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1"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1"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1"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1"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1"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1"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1"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1"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1"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1"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1"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1"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1"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1"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1"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1"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1"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1"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1"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1"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1"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1"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1"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2"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2"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2"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2"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2"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2"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2"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2"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2"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2"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2"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2"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2"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2"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2"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2"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2"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2"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4" t="str">
        <f ca="true">+IF(OFFSET('Water Data'!$B$2,0,10*ROW('Water Data'!E194))="","",OFFSET('Water Data'!$B$2,0,10*ROW('Water Data'!E194)))</f>
        <v/>
      </c>
      <c r="B200" s="34" t="str">
        <f ca="true">+IF(OFFSET('Water Data'!$C$2,0,10*ROW('Water Data'!F194))="","",OFFSET('Water Data'!$C$2,0,10*ROW('Water Data'!F194)))</f>
        <v/>
      </c>
      <c r="C200" s="327" t="str">
        <f t="shared" ca="true" si="3"/>
        <v/>
      </c>
      <c r="D200" s="90"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0"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0"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0"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0"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0"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0"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0"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0"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0"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0"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0"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0"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0"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0"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0"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0"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0"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1"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1"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1"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1"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1"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1"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1"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1"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1"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1"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1"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1"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1"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1"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1"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1"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1"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1"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1"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1"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1"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1"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1"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1"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1"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1"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1"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1"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1"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1"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2"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2"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2"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2"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2"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2"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2"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2"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2"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2"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2"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2"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2"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2"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2"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2"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2"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2"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4" t="str">
        <f ca="true">+IF(OFFSET('Water Data'!$B$2,0,10*ROW('Water Data'!E195))="","",OFFSET('Water Data'!$B$2,0,10*ROW('Water Data'!E195)))</f>
        <v/>
      </c>
      <c r="B201" s="34" t="str">
        <f ca="true">+IF(OFFSET('Water Data'!$C$2,0,10*ROW('Water Data'!F195))="","",OFFSET('Water Data'!$C$2,0,10*ROW('Water Data'!F195)))</f>
        <v/>
      </c>
      <c r="C201" s="327" t="str">
        <f t="shared" ca="true" si="3"/>
        <v/>
      </c>
      <c r="D201" s="90"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0"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0"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0"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0"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0"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0"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0"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0"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0"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0"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0"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0"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0"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0"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0"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0"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0"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1"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1"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1"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1"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1"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1"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1"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1"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1"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1"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1"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1"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1"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1"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1"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1"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1"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1"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1"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1"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1"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1"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1"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1"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1"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1"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1"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1"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1"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1"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2"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2"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2"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2"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2"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2"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2"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2"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2"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2"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2"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2"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2"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2"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2"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2"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2"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2"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4" t="str">
        <f ca="true">+IF(OFFSET('Water Data'!$B$2,0,10*ROW('Water Data'!E196))="","",OFFSET('Water Data'!$B$2,0,10*ROW('Water Data'!E196)))</f>
        <v/>
      </c>
      <c r="B202" s="34" t="str">
        <f ca="true">+IF(OFFSET('Water Data'!$C$2,0,10*ROW('Water Data'!F196))="","",OFFSET('Water Data'!$C$2,0,10*ROW('Water Data'!F196)))</f>
        <v/>
      </c>
      <c r="C202" s="327" t="str">
        <f t="shared" ca="true" si="3"/>
        <v/>
      </c>
      <c r="D202" s="90"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0"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0"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0"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0"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0"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0"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0"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0"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0"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0"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0"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0"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0"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0"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0"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0"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0"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1"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1"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1"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1"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1"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1"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1"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1"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1"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1"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1"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1"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1"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1"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1"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1"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1"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1"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1"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1"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1"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1"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1"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1"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1"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1"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1"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1"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1"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1"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2"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2"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2"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2"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2"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2"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2"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2"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2"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2"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2"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2"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2"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2"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2"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2"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2"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2"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4" t="str">
        <f ca="true">+IF(OFFSET('Water Data'!$B$2,0,10*ROW('Water Data'!E197))="","",OFFSET('Water Data'!$B$2,0,10*ROW('Water Data'!E197)))</f>
        <v/>
      </c>
      <c r="B203" s="34" t="str">
        <f ca="true">+IF(OFFSET('Water Data'!$C$2,0,10*ROW('Water Data'!F197))="","",OFFSET('Water Data'!$C$2,0,10*ROW('Water Data'!F197)))</f>
        <v/>
      </c>
      <c r="C203" s="327" t="str">
        <f t="shared" ca="true" si="3"/>
        <v/>
      </c>
      <c r="D203" s="90"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0"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0"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0"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0"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0"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0"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0"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0"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0"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0"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0"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0"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0"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0"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0"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0"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0"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1"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1"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1"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1"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1"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1"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1"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1"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1"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1"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1"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1"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1"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1"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1"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1"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1"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1"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1"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1"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1"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1"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1"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1"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1"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1"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1"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1"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1"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1"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2"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2"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2"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2"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2"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2"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2"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2"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2"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2"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2"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2"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2"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2"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2"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2"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2"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2"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4" t="str">
        <f ca="true">+IF(OFFSET('Water Data'!$B$2,0,10*ROW('Water Data'!E198))="","",OFFSET('Water Data'!$B$2,0,10*ROW('Water Data'!E198)))</f>
        <v/>
      </c>
      <c r="B204" s="34" t="str">
        <f ca="true">+IF(OFFSET('Water Data'!$C$2,0,10*ROW('Water Data'!F198))="","",OFFSET('Water Data'!$C$2,0,10*ROW('Water Data'!F198)))</f>
        <v/>
      </c>
      <c r="C204" s="327" t="str">
        <f t="shared" ca="true" si="3"/>
        <v/>
      </c>
      <c r="D204" s="90"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0"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0"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0"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0"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0"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0"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0"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0"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0"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0"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0"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0"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0"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0"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0"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0"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0"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1"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1"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1"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1"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1"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1"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1"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1"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1"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1"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1"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1"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1"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1"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1"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1"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1"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1"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1"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1"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1"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1"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1"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1"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1"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1"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1"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1"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1"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1"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2"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2"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2"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2"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2"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2"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2"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2"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2"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2"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2"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2"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2"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2"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2"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2"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2"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2"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4" t="str">
        <f ca="true">+IF(OFFSET('Water Data'!$B$2,0,10*ROW('Water Data'!E199))="","",OFFSET('Water Data'!$B$2,0,10*ROW('Water Data'!E199)))</f>
        <v/>
      </c>
      <c r="B205" s="34" t="str">
        <f ca="true">+IF(OFFSET('Water Data'!$C$2,0,10*ROW('Water Data'!F199))="","",OFFSET('Water Data'!$C$2,0,10*ROW('Water Data'!F199)))</f>
        <v/>
      </c>
      <c r="C205" s="327" t="str">
        <f t="shared" ca="true" si="3"/>
        <v/>
      </c>
      <c r="D205" s="90"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0"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0"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0"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0"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0"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0"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0"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0"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0"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0"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0"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0"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0"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0"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0"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0"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0"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1"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1"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1"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1"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1"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1"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1"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1"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1"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1"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1"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1"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1"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1"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1"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1"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1"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1"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1"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1"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1"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1"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1"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1"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1"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1"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1"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1"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1"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1"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2"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2"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2"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2"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2"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2"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2"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2"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2"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2"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2"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2"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2"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2"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2"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2"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2"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2"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4" t="str">
        <f ca="true">+IF(OFFSET('Water Data'!$B$2,0,10*ROW('Water Data'!E200))="","",OFFSET('Water Data'!$B$2,0,10*ROW('Water Data'!E200)))</f>
        <v/>
      </c>
      <c r="B206" s="34" t="str">
        <f ca="true">+IF(OFFSET('Water Data'!$C$2,0,10*ROW('Water Data'!F200))="","",OFFSET('Water Data'!$C$2,0,10*ROW('Water Data'!F200)))</f>
        <v/>
      </c>
      <c r="C206" s="327" t="str">
        <f t="shared" ca="true" si="3"/>
        <v/>
      </c>
      <c r="D206" s="90"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0"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0"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0"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0"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0"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0"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0"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0"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0"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0"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0"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0"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0"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0"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0"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0"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0"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1"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1"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1"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1"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1"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1"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1"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1"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1"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1"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1"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1"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1"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1"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1"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1"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1"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1"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1"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1"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1"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1"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1"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1"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1"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1"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1"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1"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1"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1"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2"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2"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2"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2"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2"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2"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2"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2"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2"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2"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2"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2"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2"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2"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2"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2"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2"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2"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4" t="str">
        <f ca="true">+IF(OFFSET('Water Data'!$B$2,0,10*ROW('Water Data'!E201))="","",OFFSET('Water Data'!$B$2,0,10*ROW('Water Data'!E201)))</f>
        <v/>
      </c>
      <c r="B207" s="34" t="str">
        <f ca="true">+IF(OFFSET('Water Data'!$C$2,0,10*ROW('Water Data'!F201))="","",OFFSET('Water Data'!$C$2,0,10*ROW('Water Data'!F201)))</f>
        <v/>
      </c>
      <c r="C207" s="327" t="str">
        <f t="shared" ca="true" si="3"/>
        <v/>
      </c>
      <c r="D207" s="90"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0"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0"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0"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0"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0"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0"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0"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0"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0"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0"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0"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0"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0"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0"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0"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0"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0"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1"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1"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1"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1"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1"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1"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1"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1"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1"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1"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1"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1"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1"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1"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1"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1"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1"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1"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1"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1"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1"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1"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1"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1"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1"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1"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1"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1"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1"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1"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2"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2"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2"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2"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2"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2"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2"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2"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2"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2"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2"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2"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2"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2"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2"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2"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2"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2"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31" customFormat="true" x14ac:dyDescent="0.2"/>
    <row xmlns:x14ac="http://schemas.microsoft.com/office/spreadsheetml/2009/9/ac" r="209" s="31" customFormat="true" x14ac:dyDescent="0.2"/>
    <row xmlns:x14ac="http://schemas.microsoft.com/office/spreadsheetml/2009/9/ac" r="210" s="31" customFormat="true" x14ac:dyDescent="0.2"/>
    <row xmlns:x14ac="http://schemas.microsoft.com/office/spreadsheetml/2009/9/ac" r="211" s="31" customFormat="true" x14ac:dyDescent="0.2"/>
    <row xmlns:x14ac="http://schemas.microsoft.com/office/spreadsheetml/2009/9/ac" r="212" s="31" customFormat="true" x14ac:dyDescent="0.2"/>
    <row xmlns:x14ac="http://schemas.microsoft.com/office/spreadsheetml/2009/9/ac" r="213" s="31" customFormat="true" x14ac:dyDescent="0.2"/>
    <row xmlns:x14ac="http://schemas.microsoft.com/office/spreadsheetml/2009/9/ac" r="214" s="31" customFormat="true" x14ac:dyDescent="0.2"/>
    <row xmlns:x14ac="http://schemas.microsoft.com/office/spreadsheetml/2009/9/ac" r="215" s="31" customFormat="true" x14ac:dyDescent="0.2"/>
    <row xmlns:x14ac="http://schemas.microsoft.com/office/spreadsheetml/2009/9/ac" r="216" s="31" customFormat="true" x14ac:dyDescent="0.2"/>
    <row xmlns:x14ac="http://schemas.microsoft.com/office/spreadsheetml/2009/9/ac" r="217" s="31" customFormat="true" x14ac:dyDescent="0.2"/>
    <row xmlns:x14ac="http://schemas.microsoft.com/office/spreadsheetml/2009/9/ac" r="218" s="31" customFormat="true" x14ac:dyDescent="0.2"/>
    <row xmlns:x14ac="http://schemas.microsoft.com/office/spreadsheetml/2009/9/ac" r="219" s="31" customFormat="true" x14ac:dyDescent="0.2"/>
    <row xmlns:x14ac="http://schemas.microsoft.com/office/spreadsheetml/2009/9/ac" r="220" s="31" customFormat="true" x14ac:dyDescent="0.2"/>
    <row xmlns:x14ac="http://schemas.microsoft.com/office/spreadsheetml/2009/9/ac" r="221" s="31" customFormat="true" x14ac:dyDescent="0.2"/>
    <row xmlns:x14ac="http://schemas.microsoft.com/office/spreadsheetml/2009/9/ac" r="222" s="31" customFormat="true" x14ac:dyDescent="0.2"/>
    <row xmlns:x14ac="http://schemas.microsoft.com/office/spreadsheetml/2009/9/ac" r="223" s="31" customFormat="true" x14ac:dyDescent="0.2"/>
    <row xmlns:x14ac="http://schemas.microsoft.com/office/spreadsheetml/2009/9/ac" r="224" s="31" customFormat="true" x14ac:dyDescent="0.2"/>
    <row xmlns:x14ac="http://schemas.microsoft.com/office/spreadsheetml/2009/9/ac" r="225" s="31" customFormat="true" x14ac:dyDescent="0.2"/>
    <row xmlns:x14ac="http://schemas.microsoft.com/office/spreadsheetml/2009/9/ac" r="226" s="31" customFormat="true" x14ac:dyDescent="0.2"/>
    <row xmlns:x14ac="http://schemas.microsoft.com/office/spreadsheetml/2009/9/ac" r="227" s="31" customFormat="true" x14ac:dyDescent="0.2"/>
    <row xmlns:x14ac="http://schemas.microsoft.com/office/spreadsheetml/2009/9/ac" r="228" s="31" customFormat="true" x14ac:dyDescent="0.2"/>
    <row xmlns:x14ac="http://schemas.microsoft.com/office/spreadsheetml/2009/9/ac" r="229" s="31" customFormat="true" x14ac:dyDescent="0.2"/>
    <row xmlns:x14ac="http://schemas.microsoft.com/office/spreadsheetml/2009/9/ac" r="230" s="31" customFormat="true" x14ac:dyDescent="0.2"/>
    <row xmlns:x14ac="http://schemas.microsoft.com/office/spreadsheetml/2009/9/ac" r="231" s="31" customFormat="true" x14ac:dyDescent="0.2"/>
    <row xmlns:x14ac="http://schemas.microsoft.com/office/spreadsheetml/2009/9/ac" r="232" s="31" customFormat="true" x14ac:dyDescent="0.2"/>
    <row xmlns:x14ac="http://schemas.microsoft.com/office/spreadsheetml/2009/9/ac" r="233" s="31" customFormat="true" x14ac:dyDescent="0.2"/>
    <row xmlns:x14ac="http://schemas.microsoft.com/office/spreadsheetml/2009/9/ac" r="234" s="31" customFormat="true" x14ac:dyDescent="0.2"/>
    <row xmlns:x14ac="http://schemas.microsoft.com/office/spreadsheetml/2009/9/ac" r="235" s="31" customFormat="true" x14ac:dyDescent="0.2"/>
    <row xmlns:x14ac="http://schemas.microsoft.com/office/spreadsheetml/2009/9/ac" r="236" s="31" customFormat="true" x14ac:dyDescent="0.2"/>
    <row xmlns:x14ac="http://schemas.microsoft.com/office/spreadsheetml/2009/9/ac" r="237" s="31" customFormat="true" x14ac:dyDescent="0.2"/>
    <row xmlns:x14ac="http://schemas.microsoft.com/office/spreadsheetml/2009/9/ac" r="238" s="31" customFormat="true" x14ac:dyDescent="0.2"/>
    <row xmlns:x14ac="http://schemas.microsoft.com/office/spreadsheetml/2009/9/ac" r="239" s="31" customFormat="true" x14ac:dyDescent="0.2"/>
    <row xmlns:x14ac="http://schemas.microsoft.com/office/spreadsheetml/2009/9/ac" r="240" s="31" customFormat="true" x14ac:dyDescent="0.2"/>
    <row xmlns:x14ac="http://schemas.microsoft.com/office/spreadsheetml/2009/9/ac" r="241" s="31" customFormat="true" x14ac:dyDescent="0.2"/>
    <row xmlns:x14ac="http://schemas.microsoft.com/office/spreadsheetml/2009/9/ac" r="242" s="31" customFormat="true" x14ac:dyDescent="0.2"/>
    <row xmlns:x14ac="http://schemas.microsoft.com/office/spreadsheetml/2009/9/ac" r="243" s="31" customFormat="true" x14ac:dyDescent="0.2"/>
    <row xmlns:x14ac="http://schemas.microsoft.com/office/spreadsheetml/2009/9/ac" r="244" s="31" customFormat="true" x14ac:dyDescent="0.2"/>
    <row xmlns:x14ac="http://schemas.microsoft.com/office/spreadsheetml/2009/9/ac" r="245" s="31" customFormat="true" x14ac:dyDescent="0.2"/>
    <row xmlns:x14ac="http://schemas.microsoft.com/office/spreadsheetml/2009/9/ac" r="246" s="31" customFormat="true" x14ac:dyDescent="0.2"/>
    <row xmlns:x14ac="http://schemas.microsoft.com/office/spreadsheetml/2009/9/ac" r="247" s="31" customFormat="true" x14ac:dyDescent="0.2"/>
    <row xmlns:x14ac="http://schemas.microsoft.com/office/spreadsheetml/2009/9/ac" r="248" s="31" customFormat="true" x14ac:dyDescent="0.2"/>
    <row xmlns:x14ac="http://schemas.microsoft.com/office/spreadsheetml/2009/9/ac" r="249" s="31" customFormat="true" x14ac:dyDescent="0.2"/>
    <row xmlns:x14ac="http://schemas.microsoft.com/office/spreadsheetml/2009/9/ac" r="250" s="31" customFormat="true" x14ac:dyDescent="0.2"/>
    <row xmlns:x14ac="http://schemas.microsoft.com/office/spreadsheetml/2009/9/ac" r="251" s="31" customFormat="true" x14ac:dyDescent="0.2"/>
    <row xmlns:x14ac="http://schemas.microsoft.com/office/spreadsheetml/2009/9/ac" r="252" s="31" customFormat="true" x14ac:dyDescent="0.2"/>
    <row xmlns:x14ac="http://schemas.microsoft.com/office/spreadsheetml/2009/9/ac" r="253" s="31" customFormat="true" x14ac:dyDescent="0.2"/>
    <row xmlns:x14ac="http://schemas.microsoft.com/office/spreadsheetml/2009/9/ac" r="254" s="31" customFormat="true" x14ac:dyDescent="0.2"/>
    <row xmlns:x14ac="http://schemas.microsoft.com/office/spreadsheetml/2009/9/ac" r="255" s="31" customFormat="true" x14ac:dyDescent="0.2"/>
    <row xmlns:x14ac="http://schemas.microsoft.com/office/spreadsheetml/2009/9/ac" r="256" s="31" customFormat="true" x14ac:dyDescent="0.2"/>
    <row xmlns:x14ac="http://schemas.microsoft.com/office/spreadsheetml/2009/9/ac" r="257" s="31" customFormat="true" x14ac:dyDescent="0.2"/>
    <row xmlns:x14ac="http://schemas.microsoft.com/office/spreadsheetml/2009/9/ac" r="258" s="31" customFormat="true" x14ac:dyDescent="0.2"/>
    <row xmlns:x14ac="http://schemas.microsoft.com/office/spreadsheetml/2009/9/ac" r="259" s="31" customFormat="true" x14ac:dyDescent="0.2"/>
    <row xmlns:x14ac="http://schemas.microsoft.com/office/spreadsheetml/2009/9/ac" r="260" s="31" customFormat="true" x14ac:dyDescent="0.2"/>
    <row xmlns:x14ac="http://schemas.microsoft.com/office/spreadsheetml/2009/9/ac" r="261" s="31" customFormat="true" x14ac:dyDescent="0.2"/>
    <row xmlns:x14ac="http://schemas.microsoft.com/office/spreadsheetml/2009/9/ac" r="262" s="31" customFormat="true" x14ac:dyDescent="0.2"/>
    <row xmlns:x14ac="http://schemas.microsoft.com/office/spreadsheetml/2009/9/ac" r="263" s="31" customFormat="true" x14ac:dyDescent="0.2"/>
    <row xmlns:x14ac="http://schemas.microsoft.com/office/spreadsheetml/2009/9/ac" r="264" s="31" customFormat="true" x14ac:dyDescent="0.2"/>
    <row xmlns:x14ac="http://schemas.microsoft.com/office/spreadsheetml/2009/9/ac" r="265" s="31" customFormat="true" x14ac:dyDescent="0.2"/>
    <row xmlns:x14ac="http://schemas.microsoft.com/office/spreadsheetml/2009/9/ac" r="266" s="31" customFormat="true" x14ac:dyDescent="0.2"/>
    <row xmlns:x14ac="http://schemas.microsoft.com/office/spreadsheetml/2009/9/ac" r="267" s="31" customFormat="true" x14ac:dyDescent="0.2"/>
    <row xmlns:x14ac="http://schemas.microsoft.com/office/spreadsheetml/2009/9/ac" r="268" s="31" customFormat="true" x14ac:dyDescent="0.2"/>
    <row xmlns:x14ac="http://schemas.microsoft.com/office/spreadsheetml/2009/9/ac" r="269" s="31" customFormat="true" x14ac:dyDescent="0.2"/>
    <row xmlns:x14ac="http://schemas.microsoft.com/office/spreadsheetml/2009/9/ac" r="270" s="31" customFormat="true" x14ac:dyDescent="0.2"/>
    <row xmlns:x14ac="http://schemas.microsoft.com/office/spreadsheetml/2009/9/ac" r="271" s="31" customFormat="true" x14ac:dyDescent="0.2"/>
    <row xmlns:x14ac="http://schemas.microsoft.com/office/spreadsheetml/2009/9/ac" r="272" s="31" customFormat="true" x14ac:dyDescent="0.2"/>
    <row xmlns:x14ac="http://schemas.microsoft.com/office/spreadsheetml/2009/9/ac" r="273" s="31" customFormat="true" x14ac:dyDescent="0.2"/>
    <row xmlns:x14ac="http://schemas.microsoft.com/office/spreadsheetml/2009/9/ac" r="274" s="31" customFormat="true" x14ac:dyDescent="0.2"/>
    <row xmlns:x14ac="http://schemas.microsoft.com/office/spreadsheetml/2009/9/ac" r="275" s="31" customFormat="true" x14ac:dyDescent="0.2"/>
    <row xmlns:x14ac="http://schemas.microsoft.com/office/spreadsheetml/2009/9/ac" r="276" s="31" customFormat="true" x14ac:dyDescent="0.2"/>
    <row xmlns:x14ac="http://schemas.microsoft.com/office/spreadsheetml/2009/9/ac" r="277" s="31" customFormat="true" x14ac:dyDescent="0.2"/>
    <row xmlns:x14ac="http://schemas.microsoft.com/office/spreadsheetml/2009/9/ac" r="278" s="31" customFormat="true" x14ac:dyDescent="0.2"/>
    <row xmlns:x14ac="http://schemas.microsoft.com/office/spreadsheetml/2009/9/ac" r="279" s="31" customFormat="true" x14ac:dyDescent="0.2"/>
    <row xmlns:x14ac="http://schemas.microsoft.com/office/spreadsheetml/2009/9/ac" r="280" s="31" customFormat="true" x14ac:dyDescent="0.2"/>
    <row xmlns:x14ac="http://schemas.microsoft.com/office/spreadsheetml/2009/9/ac" r="281" s="31" customFormat="true" x14ac:dyDescent="0.2"/>
    <row xmlns:x14ac="http://schemas.microsoft.com/office/spreadsheetml/2009/9/ac" r="282" s="31" customFormat="true" x14ac:dyDescent="0.2"/>
    <row xmlns:x14ac="http://schemas.microsoft.com/office/spreadsheetml/2009/9/ac" r="283" s="31" customFormat="true" x14ac:dyDescent="0.2"/>
    <row xmlns:x14ac="http://schemas.microsoft.com/office/spreadsheetml/2009/9/ac" r="284" s="31" customFormat="true" x14ac:dyDescent="0.2"/>
    <row xmlns:x14ac="http://schemas.microsoft.com/office/spreadsheetml/2009/9/ac" r="285" s="31" customFormat="true" x14ac:dyDescent="0.2"/>
    <row xmlns:x14ac="http://schemas.microsoft.com/office/spreadsheetml/2009/9/ac" r="286" s="31" customFormat="true" x14ac:dyDescent="0.2"/>
    <row xmlns:x14ac="http://schemas.microsoft.com/office/spreadsheetml/2009/9/ac" r="287" s="31" customFormat="true" x14ac:dyDescent="0.2"/>
    <row xmlns:x14ac="http://schemas.microsoft.com/office/spreadsheetml/2009/9/ac" r="288" s="31" customFormat="true" x14ac:dyDescent="0.2"/>
    <row xmlns:x14ac="http://schemas.microsoft.com/office/spreadsheetml/2009/9/ac" r="289" s="31" customFormat="true" x14ac:dyDescent="0.2"/>
    <row xmlns:x14ac="http://schemas.microsoft.com/office/spreadsheetml/2009/9/ac" r="290" s="31" customFormat="true" x14ac:dyDescent="0.2"/>
    <row xmlns:x14ac="http://schemas.microsoft.com/office/spreadsheetml/2009/9/ac" r="291" s="31" customFormat="true" x14ac:dyDescent="0.2"/>
    <row xmlns:x14ac="http://schemas.microsoft.com/office/spreadsheetml/2009/9/ac" r="292" s="31" customFormat="true" x14ac:dyDescent="0.2"/>
    <row xmlns:x14ac="http://schemas.microsoft.com/office/spreadsheetml/2009/9/ac" r="293" s="31" customFormat="true" x14ac:dyDescent="0.2"/>
    <row xmlns:x14ac="http://schemas.microsoft.com/office/spreadsheetml/2009/9/ac" r="294" s="31" customFormat="true" x14ac:dyDescent="0.2"/>
    <row xmlns:x14ac="http://schemas.microsoft.com/office/spreadsheetml/2009/9/ac" r="295" s="31" customFormat="true" x14ac:dyDescent="0.2"/>
    <row xmlns:x14ac="http://schemas.microsoft.com/office/spreadsheetml/2009/9/ac" r="296" s="31" customFormat="true" x14ac:dyDescent="0.2"/>
    <row xmlns:x14ac="http://schemas.microsoft.com/office/spreadsheetml/2009/9/ac" r="297" s="31" customFormat="true" x14ac:dyDescent="0.2"/>
    <row xmlns:x14ac="http://schemas.microsoft.com/office/spreadsheetml/2009/9/ac" r="298" s="31" customFormat="true" x14ac:dyDescent="0.2"/>
    <row xmlns:x14ac="http://schemas.microsoft.com/office/spreadsheetml/2009/9/ac" r="299" s="31" customFormat="true" x14ac:dyDescent="0.2"/>
    <row xmlns:x14ac="http://schemas.microsoft.com/office/spreadsheetml/2009/9/ac" r="300" s="31" customFormat="true" x14ac:dyDescent="0.2"/>
    <row xmlns:x14ac="http://schemas.microsoft.com/office/spreadsheetml/2009/9/ac" r="301" s="31" customFormat="true" x14ac:dyDescent="0.2"/>
    <row xmlns:x14ac="http://schemas.microsoft.com/office/spreadsheetml/2009/9/ac" r="302" s="31" customFormat="true" x14ac:dyDescent="0.2"/>
    <row xmlns:x14ac="http://schemas.microsoft.com/office/spreadsheetml/2009/9/ac" r="303" s="31" customFormat="true" x14ac:dyDescent="0.2"/>
    <row xmlns:x14ac="http://schemas.microsoft.com/office/spreadsheetml/2009/9/ac" r="304" s="31" customFormat="true" x14ac:dyDescent="0.2"/>
    <row xmlns:x14ac="http://schemas.microsoft.com/office/spreadsheetml/2009/9/ac" r="305" s="31" customFormat="true" x14ac:dyDescent="0.2"/>
    <row xmlns:x14ac="http://schemas.microsoft.com/office/spreadsheetml/2009/9/ac" r="306" s="31" customFormat="true" x14ac:dyDescent="0.2"/>
    <row xmlns:x14ac="http://schemas.microsoft.com/office/spreadsheetml/2009/9/ac" r="307" s="31" customFormat="true" x14ac:dyDescent="0.2"/>
    <row xmlns:x14ac="http://schemas.microsoft.com/office/spreadsheetml/2009/9/ac" r="308" s="31" customFormat="true" x14ac:dyDescent="0.2"/>
    <row xmlns:x14ac="http://schemas.microsoft.com/office/spreadsheetml/2009/9/ac" r="309" s="31" customFormat="true" x14ac:dyDescent="0.2"/>
    <row xmlns:x14ac="http://schemas.microsoft.com/office/spreadsheetml/2009/9/ac" r="310" s="31" customFormat="true" x14ac:dyDescent="0.2"/>
    <row xmlns:x14ac="http://schemas.microsoft.com/office/spreadsheetml/2009/9/ac" r="311" s="31" customFormat="true" x14ac:dyDescent="0.2"/>
    <row xmlns:x14ac="http://schemas.microsoft.com/office/spreadsheetml/2009/9/ac" r="312" s="31" customFormat="true" x14ac:dyDescent="0.2"/>
    <row xmlns:x14ac="http://schemas.microsoft.com/office/spreadsheetml/2009/9/ac" r="313" s="31" customFormat="true" x14ac:dyDescent="0.2"/>
    <row xmlns:x14ac="http://schemas.microsoft.com/office/spreadsheetml/2009/9/ac" r="314" s="31" customFormat="true" x14ac:dyDescent="0.2"/>
    <row xmlns:x14ac="http://schemas.microsoft.com/office/spreadsheetml/2009/9/ac" r="315" s="31" customFormat="true" x14ac:dyDescent="0.2"/>
    <row xmlns:x14ac="http://schemas.microsoft.com/office/spreadsheetml/2009/9/ac" r="316" s="31" customFormat="true" x14ac:dyDescent="0.2"/>
    <row xmlns:x14ac="http://schemas.microsoft.com/office/spreadsheetml/2009/9/ac" r="317" s="31" customFormat="true" x14ac:dyDescent="0.2"/>
    <row xmlns:x14ac="http://schemas.microsoft.com/office/spreadsheetml/2009/9/ac" r="318" s="31" customFormat="true" x14ac:dyDescent="0.2"/>
    <row xmlns:x14ac="http://schemas.microsoft.com/office/spreadsheetml/2009/9/ac" r="319" s="31" customFormat="true" x14ac:dyDescent="0.2"/>
    <row xmlns:x14ac="http://schemas.microsoft.com/office/spreadsheetml/2009/9/ac" r="320" s="31" customFormat="true" x14ac:dyDescent="0.2"/>
    <row xmlns:x14ac="http://schemas.microsoft.com/office/spreadsheetml/2009/9/ac" r="321" s="31" customFormat="true" x14ac:dyDescent="0.2"/>
    <row xmlns:x14ac="http://schemas.microsoft.com/office/spreadsheetml/2009/9/ac" r="322" s="31" customFormat="true" x14ac:dyDescent="0.2"/>
    <row xmlns:x14ac="http://schemas.microsoft.com/office/spreadsheetml/2009/9/ac" r="323" s="31" customFormat="true" x14ac:dyDescent="0.2"/>
    <row xmlns:x14ac="http://schemas.microsoft.com/office/spreadsheetml/2009/9/ac" r="324" s="31" customFormat="true" x14ac:dyDescent="0.2"/>
    <row xmlns:x14ac="http://schemas.microsoft.com/office/spreadsheetml/2009/9/ac" r="325" s="31" customFormat="true" x14ac:dyDescent="0.2"/>
    <row xmlns:x14ac="http://schemas.microsoft.com/office/spreadsheetml/2009/9/ac" r="326" s="31" customFormat="true" x14ac:dyDescent="0.2"/>
    <row xmlns:x14ac="http://schemas.microsoft.com/office/spreadsheetml/2009/9/ac" r="327" s="31" customFormat="true" x14ac:dyDescent="0.2"/>
    <row xmlns:x14ac="http://schemas.microsoft.com/office/spreadsheetml/2009/9/ac" r="328" s="31" customFormat="true" x14ac:dyDescent="0.2"/>
    <row xmlns:x14ac="http://schemas.microsoft.com/office/spreadsheetml/2009/9/ac" r="329" s="31" customFormat="true" x14ac:dyDescent="0.2"/>
    <row xmlns:x14ac="http://schemas.microsoft.com/office/spreadsheetml/2009/9/ac" r="330" s="31" customFormat="true" x14ac:dyDescent="0.2"/>
    <row xmlns:x14ac="http://schemas.microsoft.com/office/spreadsheetml/2009/9/ac" r="331" s="31" customFormat="true" x14ac:dyDescent="0.2"/>
    <row xmlns:x14ac="http://schemas.microsoft.com/office/spreadsheetml/2009/9/ac" r="332" s="31" customFormat="true" x14ac:dyDescent="0.2"/>
    <row xmlns:x14ac="http://schemas.microsoft.com/office/spreadsheetml/2009/9/ac" r="333" s="31" customFormat="true" x14ac:dyDescent="0.2"/>
    <row xmlns:x14ac="http://schemas.microsoft.com/office/spreadsheetml/2009/9/ac" r="334" s="31" customFormat="true" x14ac:dyDescent="0.2"/>
    <row xmlns:x14ac="http://schemas.microsoft.com/office/spreadsheetml/2009/9/ac" r="335" s="31" customFormat="true" x14ac:dyDescent="0.2"/>
    <row xmlns:x14ac="http://schemas.microsoft.com/office/spreadsheetml/2009/9/ac" r="336" s="31" customFormat="true" x14ac:dyDescent="0.2"/>
    <row xmlns:x14ac="http://schemas.microsoft.com/office/spreadsheetml/2009/9/ac" r="337" s="31" customFormat="true" x14ac:dyDescent="0.2"/>
    <row xmlns:x14ac="http://schemas.microsoft.com/office/spreadsheetml/2009/9/ac" r="338" s="31" customFormat="true" x14ac:dyDescent="0.2"/>
    <row xmlns:x14ac="http://schemas.microsoft.com/office/spreadsheetml/2009/9/ac" r="339" s="31" customFormat="true" x14ac:dyDescent="0.2"/>
    <row xmlns:x14ac="http://schemas.microsoft.com/office/spreadsheetml/2009/9/ac" r="340" s="31" customFormat="true" x14ac:dyDescent="0.2"/>
    <row xmlns:x14ac="http://schemas.microsoft.com/office/spreadsheetml/2009/9/ac" r="341" s="31" customFormat="true" x14ac:dyDescent="0.2"/>
    <row xmlns:x14ac="http://schemas.microsoft.com/office/spreadsheetml/2009/9/ac" r="342" s="31" customFormat="true" x14ac:dyDescent="0.2"/>
    <row xmlns:x14ac="http://schemas.microsoft.com/office/spreadsheetml/2009/9/ac" r="343" s="31" customFormat="true" x14ac:dyDescent="0.2"/>
    <row xmlns:x14ac="http://schemas.microsoft.com/office/spreadsheetml/2009/9/ac" r="344" s="31" customFormat="true" x14ac:dyDescent="0.2"/>
    <row xmlns:x14ac="http://schemas.microsoft.com/office/spreadsheetml/2009/9/ac" r="345" s="31" customFormat="true" x14ac:dyDescent="0.2"/>
    <row xmlns:x14ac="http://schemas.microsoft.com/office/spreadsheetml/2009/9/ac" r="346" s="31" customFormat="true" x14ac:dyDescent="0.2"/>
    <row xmlns:x14ac="http://schemas.microsoft.com/office/spreadsheetml/2009/9/ac" r="347" s="31" customFormat="true" x14ac:dyDescent="0.2"/>
    <row xmlns:x14ac="http://schemas.microsoft.com/office/spreadsheetml/2009/9/ac" r="348" s="31" customFormat="true" x14ac:dyDescent="0.2"/>
    <row xmlns:x14ac="http://schemas.microsoft.com/office/spreadsheetml/2009/9/ac" r="349" s="31" customFormat="true" x14ac:dyDescent="0.2"/>
    <row xmlns:x14ac="http://schemas.microsoft.com/office/spreadsheetml/2009/9/ac" r="350" s="31" customFormat="true" x14ac:dyDescent="0.2"/>
    <row xmlns:x14ac="http://schemas.microsoft.com/office/spreadsheetml/2009/9/ac" r="351" s="31" customFormat="true" x14ac:dyDescent="0.2"/>
    <row xmlns:x14ac="http://schemas.microsoft.com/office/spreadsheetml/2009/9/ac" r="352" s="31" customFormat="true" x14ac:dyDescent="0.2"/>
    <row xmlns:x14ac="http://schemas.microsoft.com/office/spreadsheetml/2009/9/ac" r="353" s="31" customFormat="true" x14ac:dyDescent="0.2"/>
    <row xmlns:x14ac="http://schemas.microsoft.com/office/spreadsheetml/2009/9/ac" r="354" s="31" customFormat="true" x14ac:dyDescent="0.2"/>
    <row xmlns:x14ac="http://schemas.microsoft.com/office/spreadsheetml/2009/9/ac" r="355" s="31" customFormat="true" x14ac:dyDescent="0.2"/>
    <row xmlns:x14ac="http://schemas.microsoft.com/office/spreadsheetml/2009/9/ac" r="356" s="31" customFormat="true" x14ac:dyDescent="0.2"/>
    <row xmlns:x14ac="http://schemas.microsoft.com/office/spreadsheetml/2009/9/ac" r="357" s="31" customFormat="true" x14ac:dyDescent="0.2"/>
    <row xmlns:x14ac="http://schemas.microsoft.com/office/spreadsheetml/2009/9/ac" r="358" s="31" customFormat="true" x14ac:dyDescent="0.2"/>
    <row xmlns:x14ac="http://schemas.microsoft.com/office/spreadsheetml/2009/9/ac" r="359" s="31" customFormat="true" x14ac:dyDescent="0.2"/>
    <row xmlns:x14ac="http://schemas.microsoft.com/office/spreadsheetml/2009/9/ac" r="360" s="31" customFormat="true" x14ac:dyDescent="0.2"/>
    <row xmlns:x14ac="http://schemas.microsoft.com/office/spreadsheetml/2009/9/ac" r="361" s="31" customFormat="true" x14ac:dyDescent="0.2"/>
    <row xmlns:x14ac="http://schemas.microsoft.com/office/spreadsheetml/2009/9/ac" r="362" s="31" customFormat="true" x14ac:dyDescent="0.2"/>
    <row xmlns:x14ac="http://schemas.microsoft.com/office/spreadsheetml/2009/9/ac" r="363" s="31" customFormat="true" x14ac:dyDescent="0.2"/>
    <row xmlns:x14ac="http://schemas.microsoft.com/office/spreadsheetml/2009/9/ac" r="364" s="31" customFormat="true" x14ac:dyDescent="0.2"/>
    <row xmlns:x14ac="http://schemas.microsoft.com/office/spreadsheetml/2009/9/ac" r="365" s="31" customFormat="true" x14ac:dyDescent="0.2"/>
    <row xmlns:x14ac="http://schemas.microsoft.com/office/spreadsheetml/2009/9/ac" r="366" s="31" customFormat="true" x14ac:dyDescent="0.2"/>
    <row xmlns:x14ac="http://schemas.microsoft.com/office/spreadsheetml/2009/9/ac" r="367" s="31" customFormat="true" x14ac:dyDescent="0.2"/>
    <row xmlns:x14ac="http://schemas.microsoft.com/office/spreadsheetml/2009/9/ac" r="368" s="31" customFormat="true" x14ac:dyDescent="0.2"/>
    <row xmlns:x14ac="http://schemas.microsoft.com/office/spreadsheetml/2009/9/ac" r="369" s="31" customFormat="true" x14ac:dyDescent="0.2"/>
    <row xmlns:x14ac="http://schemas.microsoft.com/office/spreadsheetml/2009/9/ac" r="370" s="31" customFormat="true" x14ac:dyDescent="0.2"/>
    <row xmlns:x14ac="http://schemas.microsoft.com/office/spreadsheetml/2009/9/ac" r="371" s="31" customFormat="true" x14ac:dyDescent="0.2"/>
    <row xmlns:x14ac="http://schemas.microsoft.com/office/spreadsheetml/2009/9/ac" r="372" s="31" customFormat="true" x14ac:dyDescent="0.2"/>
    <row xmlns:x14ac="http://schemas.microsoft.com/office/spreadsheetml/2009/9/ac" r="373" s="31" customFormat="true" x14ac:dyDescent="0.2"/>
    <row xmlns:x14ac="http://schemas.microsoft.com/office/spreadsheetml/2009/9/ac" r="374" s="31" customFormat="true" x14ac:dyDescent="0.2"/>
    <row xmlns:x14ac="http://schemas.microsoft.com/office/spreadsheetml/2009/9/ac" r="375" s="31" customFormat="true" x14ac:dyDescent="0.2"/>
    <row xmlns:x14ac="http://schemas.microsoft.com/office/spreadsheetml/2009/9/ac" r="376" s="31" customFormat="true" x14ac:dyDescent="0.2"/>
    <row xmlns:x14ac="http://schemas.microsoft.com/office/spreadsheetml/2009/9/ac" r="377" s="31" customFormat="true" x14ac:dyDescent="0.2"/>
    <row xmlns:x14ac="http://schemas.microsoft.com/office/spreadsheetml/2009/9/ac" r="378" s="31" customFormat="true" x14ac:dyDescent="0.2"/>
    <row xmlns:x14ac="http://schemas.microsoft.com/office/spreadsheetml/2009/9/ac" r="379" s="31" customFormat="true" x14ac:dyDescent="0.2"/>
    <row xmlns:x14ac="http://schemas.microsoft.com/office/spreadsheetml/2009/9/ac" r="380" s="31" customFormat="true" x14ac:dyDescent="0.2"/>
    <row xmlns:x14ac="http://schemas.microsoft.com/office/spreadsheetml/2009/9/ac" r="381" s="31" customFormat="true" x14ac:dyDescent="0.2"/>
    <row xmlns:x14ac="http://schemas.microsoft.com/office/spreadsheetml/2009/9/ac" r="382" s="31" customFormat="true" x14ac:dyDescent="0.2"/>
    <row xmlns:x14ac="http://schemas.microsoft.com/office/spreadsheetml/2009/9/ac" r="383" s="31" customFormat="true" x14ac:dyDescent="0.2"/>
    <row xmlns:x14ac="http://schemas.microsoft.com/office/spreadsheetml/2009/9/ac" r="384" s="31" customFormat="true" x14ac:dyDescent="0.2"/>
    <row xmlns:x14ac="http://schemas.microsoft.com/office/spreadsheetml/2009/9/ac" r="385" s="31" customFormat="true" x14ac:dyDescent="0.2"/>
    <row xmlns:x14ac="http://schemas.microsoft.com/office/spreadsheetml/2009/9/ac" r="386" s="31" customFormat="true" x14ac:dyDescent="0.2"/>
    <row xmlns:x14ac="http://schemas.microsoft.com/office/spreadsheetml/2009/9/ac" r="387" s="31" customFormat="true" x14ac:dyDescent="0.2"/>
    <row xmlns:x14ac="http://schemas.microsoft.com/office/spreadsheetml/2009/9/ac" r="388" s="31" customFormat="true" x14ac:dyDescent="0.2"/>
    <row xmlns:x14ac="http://schemas.microsoft.com/office/spreadsheetml/2009/9/ac" r="389" s="31" customFormat="true" x14ac:dyDescent="0.2"/>
    <row xmlns:x14ac="http://schemas.microsoft.com/office/spreadsheetml/2009/9/ac" r="390" s="31" customFormat="true" x14ac:dyDescent="0.2"/>
    <row xmlns:x14ac="http://schemas.microsoft.com/office/spreadsheetml/2009/9/ac" r="391" s="31" customFormat="true" x14ac:dyDescent="0.2"/>
    <row xmlns:x14ac="http://schemas.microsoft.com/office/spreadsheetml/2009/9/ac" r="392" s="31" customFormat="true" x14ac:dyDescent="0.2"/>
    <row xmlns:x14ac="http://schemas.microsoft.com/office/spreadsheetml/2009/9/ac" r="393" s="31" customFormat="true" x14ac:dyDescent="0.2"/>
    <row xmlns:x14ac="http://schemas.microsoft.com/office/spreadsheetml/2009/9/ac" r="394" s="31" customFormat="true" x14ac:dyDescent="0.2"/>
    <row xmlns:x14ac="http://schemas.microsoft.com/office/spreadsheetml/2009/9/ac" r="395" s="31" customFormat="true" x14ac:dyDescent="0.2"/>
    <row xmlns:x14ac="http://schemas.microsoft.com/office/spreadsheetml/2009/9/ac" r="396" s="31" customFormat="true" x14ac:dyDescent="0.2"/>
    <row xmlns:x14ac="http://schemas.microsoft.com/office/spreadsheetml/2009/9/ac" r="397" s="31" customFormat="true" x14ac:dyDescent="0.2"/>
    <row xmlns:x14ac="http://schemas.microsoft.com/office/spreadsheetml/2009/9/ac" r="398" s="31" customFormat="true" x14ac:dyDescent="0.2"/>
    <row xmlns:x14ac="http://schemas.microsoft.com/office/spreadsheetml/2009/9/ac" r="399" s="31" customFormat="true" x14ac:dyDescent="0.2"/>
    <row xmlns:x14ac="http://schemas.microsoft.com/office/spreadsheetml/2009/9/ac" r="400" s="31" customFormat="true" x14ac:dyDescent="0.2"/>
    <row xmlns:x14ac="http://schemas.microsoft.com/office/spreadsheetml/2009/9/ac" r="401" s="31" customFormat="true" x14ac:dyDescent="0.2"/>
    <row xmlns:x14ac="http://schemas.microsoft.com/office/spreadsheetml/2009/9/ac" r="402" s="31" customFormat="true" x14ac:dyDescent="0.2"/>
    <row xmlns:x14ac="http://schemas.microsoft.com/office/spreadsheetml/2009/9/ac" r="403" s="31" customFormat="true" x14ac:dyDescent="0.2"/>
    <row xmlns:x14ac="http://schemas.microsoft.com/office/spreadsheetml/2009/9/ac" r="404" s="31" customFormat="true" x14ac:dyDescent="0.2"/>
    <row xmlns:x14ac="http://schemas.microsoft.com/office/spreadsheetml/2009/9/ac" r="405" s="31" customFormat="true" x14ac:dyDescent="0.2"/>
    <row xmlns:x14ac="http://schemas.microsoft.com/office/spreadsheetml/2009/9/ac" r="406" s="31" customFormat="true" x14ac:dyDescent="0.2"/>
    <row xmlns:x14ac="http://schemas.microsoft.com/office/spreadsheetml/2009/9/ac" r="407" s="31" customFormat="true" x14ac:dyDescent="0.2"/>
    <row xmlns:x14ac="http://schemas.microsoft.com/office/spreadsheetml/2009/9/ac" r="408" s="31" customFormat="true" x14ac:dyDescent="0.2"/>
    <row xmlns:x14ac="http://schemas.microsoft.com/office/spreadsheetml/2009/9/ac" r="409" s="31" customFormat="true" x14ac:dyDescent="0.2"/>
    <row xmlns:x14ac="http://schemas.microsoft.com/office/spreadsheetml/2009/9/ac" r="410" s="31" customFormat="true" x14ac:dyDescent="0.2"/>
    <row xmlns:x14ac="http://schemas.microsoft.com/office/spreadsheetml/2009/9/ac" r="411" s="31" customFormat="true" x14ac:dyDescent="0.2"/>
    <row xmlns:x14ac="http://schemas.microsoft.com/office/spreadsheetml/2009/9/ac" r="412" s="31" customFormat="true" x14ac:dyDescent="0.2"/>
    <row xmlns:x14ac="http://schemas.microsoft.com/office/spreadsheetml/2009/9/ac" r="413" s="31" customFormat="true" x14ac:dyDescent="0.2"/>
    <row xmlns:x14ac="http://schemas.microsoft.com/office/spreadsheetml/2009/9/ac" r="414" s="31" customFormat="true" x14ac:dyDescent="0.2"/>
    <row xmlns:x14ac="http://schemas.microsoft.com/office/spreadsheetml/2009/9/ac" r="415" s="31" customFormat="true" x14ac:dyDescent="0.2"/>
    <row xmlns:x14ac="http://schemas.microsoft.com/office/spreadsheetml/2009/9/ac" r="416" s="31" customFormat="true" x14ac:dyDescent="0.2"/>
    <row xmlns:x14ac="http://schemas.microsoft.com/office/spreadsheetml/2009/9/ac" r="417" s="31" customFormat="true" x14ac:dyDescent="0.2"/>
    <row xmlns:x14ac="http://schemas.microsoft.com/office/spreadsheetml/2009/9/ac" r="418" s="31" customFormat="true" x14ac:dyDescent="0.2"/>
    <row xmlns:x14ac="http://schemas.microsoft.com/office/spreadsheetml/2009/9/ac" r="419" s="31" customFormat="true" x14ac:dyDescent="0.2"/>
    <row xmlns:x14ac="http://schemas.microsoft.com/office/spreadsheetml/2009/9/ac" r="420" s="31" customFormat="true" x14ac:dyDescent="0.2"/>
    <row xmlns:x14ac="http://schemas.microsoft.com/office/spreadsheetml/2009/9/ac" r="421" s="31" customFormat="true" x14ac:dyDescent="0.2"/>
    <row xmlns:x14ac="http://schemas.microsoft.com/office/spreadsheetml/2009/9/ac" r="422" s="31" customFormat="true" x14ac:dyDescent="0.2"/>
    <row xmlns:x14ac="http://schemas.microsoft.com/office/spreadsheetml/2009/9/ac" r="423" s="31" customFormat="true" x14ac:dyDescent="0.2"/>
    <row xmlns:x14ac="http://schemas.microsoft.com/office/spreadsheetml/2009/9/ac" r="424" s="31" customFormat="true" x14ac:dyDescent="0.2"/>
    <row xmlns:x14ac="http://schemas.microsoft.com/office/spreadsheetml/2009/9/ac" r="425" s="31" customFormat="true" x14ac:dyDescent="0.2"/>
    <row xmlns:x14ac="http://schemas.microsoft.com/office/spreadsheetml/2009/9/ac" r="426" s="31" customFormat="true" x14ac:dyDescent="0.2"/>
    <row xmlns:x14ac="http://schemas.microsoft.com/office/spreadsheetml/2009/9/ac" r="427" s="31" customFormat="true" x14ac:dyDescent="0.2"/>
    <row xmlns:x14ac="http://schemas.microsoft.com/office/spreadsheetml/2009/9/ac" r="428" s="31" customFormat="true" x14ac:dyDescent="0.2"/>
    <row xmlns:x14ac="http://schemas.microsoft.com/office/spreadsheetml/2009/9/ac" r="429" s="31" customFormat="true" x14ac:dyDescent="0.2"/>
    <row xmlns:x14ac="http://schemas.microsoft.com/office/spreadsheetml/2009/9/ac" r="430" s="31" customFormat="true" x14ac:dyDescent="0.2"/>
    <row xmlns:x14ac="http://schemas.microsoft.com/office/spreadsheetml/2009/9/ac" r="431" s="31" customFormat="true" x14ac:dyDescent="0.2"/>
    <row xmlns:x14ac="http://schemas.microsoft.com/office/spreadsheetml/2009/9/ac" r="432" s="31" customFormat="true" x14ac:dyDescent="0.2"/>
    <row xmlns:x14ac="http://schemas.microsoft.com/office/spreadsheetml/2009/9/ac" r="433" s="31" customFormat="true" x14ac:dyDescent="0.2"/>
    <row xmlns:x14ac="http://schemas.microsoft.com/office/spreadsheetml/2009/9/ac" r="434" s="31" customFormat="true" x14ac:dyDescent="0.2"/>
    <row xmlns:x14ac="http://schemas.microsoft.com/office/spreadsheetml/2009/9/ac" r="435" s="31" customFormat="true" x14ac:dyDescent="0.2"/>
    <row xmlns:x14ac="http://schemas.microsoft.com/office/spreadsheetml/2009/9/ac" r="436" s="31" customFormat="true" x14ac:dyDescent="0.2"/>
    <row xmlns:x14ac="http://schemas.microsoft.com/office/spreadsheetml/2009/9/ac" r="437" s="31" customFormat="true" x14ac:dyDescent="0.2"/>
    <row xmlns:x14ac="http://schemas.microsoft.com/office/spreadsheetml/2009/9/ac" r="438" s="31" customFormat="true" x14ac:dyDescent="0.2"/>
    <row xmlns:x14ac="http://schemas.microsoft.com/office/spreadsheetml/2009/9/ac" r="439" s="31" customFormat="true" x14ac:dyDescent="0.2"/>
    <row xmlns:x14ac="http://schemas.microsoft.com/office/spreadsheetml/2009/9/ac" r="440" s="31" customFormat="true" x14ac:dyDescent="0.2"/>
    <row xmlns:x14ac="http://schemas.microsoft.com/office/spreadsheetml/2009/9/ac" r="441" s="31" customFormat="true" x14ac:dyDescent="0.2"/>
    <row xmlns:x14ac="http://schemas.microsoft.com/office/spreadsheetml/2009/9/ac" r="442" s="31" customFormat="true" x14ac:dyDescent="0.2"/>
    <row xmlns:x14ac="http://schemas.microsoft.com/office/spreadsheetml/2009/9/ac" r="443" s="31" customFormat="true" x14ac:dyDescent="0.2"/>
    <row xmlns:x14ac="http://schemas.microsoft.com/office/spreadsheetml/2009/9/ac" r="444" s="31" customFormat="true" x14ac:dyDescent="0.2"/>
    <row xmlns:x14ac="http://schemas.microsoft.com/office/spreadsheetml/2009/9/ac" r="445" s="31" customFormat="true" x14ac:dyDescent="0.2"/>
    <row xmlns:x14ac="http://schemas.microsoft.com/office/spreadsheetml/2009/9/ac" r="446" s="31" customFormat="true" x14ac:dyDescent="0.2"/>
    <row xmlns:x14ac="http://schemas.microsoft.com/office/spreadsheetml/2009/9/ac" r="447" s="31" customFormat="true" x14ac:dyDescent="0.2"/>
    <row xmlns:x14ac="http://schemas.microsoft.com/office/spreadsheetml/2009/9/ac" r="448" s="31" customFormat="true" x14ac:dyDescent="0.2"/>
    <row xmlns:x14ac="http://schemas.microsoft.com/office/spreadsheetml/2009/9/ac" r="449" s="31" customFormat="true" x14ac:dyDescent="0.2"/>
    <row xmlns:x14ac="http://schemas.microsoft.com/office/spreadsheetml/2009/9/ac" r="450" s="31" customFormat="true" x14ac:dyDescent="0.2"/>
    <row xmlns:x14ac="http://schemas.microsoft.com/office/spreadsheetml/2009/9/ac" r="451" s="31" customFormat="true" x14ac:dyDescent="0.2"/>
    <row xmlns:x14ac="http://schemas.microsoft.com/office/spreadsheetml/2009/9/ac" r="452" s="31" customFormat="true" x14ac:dyDescent="0.2"/>
    <row xmlns:x14ac="http://schemas.microsoft.com/office/spreadsheetml/2009/9/ac" r="453" s="31" customFormat="true" x14ac:dyDescent="0.2"/>
    <row xmlns:x14ac="http://schemas.microsoft.com/office/spreadsheetml/2009/9/ac" r="454" s="31" customFormat="true" x14ac:dyDescent="0.2"/>
    <row xmlns:x14ac="http://schemas.microsoft.com/office/spreadsheetml/2009/9/ac" r="455" s="31" customFormat="true" x14ac:dyDescent="0.2"/>
    <row xmlns:x14ac="http://schemas.microsoft.com/office/spreadsheetml/2009/9/ac" r="456" s="31" customFormat="true" x14ac:dyDescent="0.2"/>
    <row xmlns:x14ac="http://schemas.microsoft.com/office/spreadsheetml/2009/9/ac" r="457" s="31" customFormat="true" x14ac:dyDescent="0.2"/>
    <row xmlns:x14ac="http://schemas.microsoft.com/office/spreadsheetml/2009/9/ac" r="458" s="31" customFormat="true" x14ac:dyDescent="0.2"/>
    <row xmlns:x14ac="http://schemas.microsoft.com/office/spreadsheetml/2009/9/ac" r="459" s="31" customFormat="true" x14ac:dyDescent="0.2"/>
    <row xmlns:x14ac="http://schemas.microsoft.com/office/spreadsheetml/2009/9/ac" r="460" s="31" customFormat="true" x14ac:dyDescent="0.2"/>
    <row xmlns:x14ac="http://schemas.microsoft.com/office/spreadsheetml/2009/9/ac" r="461" s="31" customFormat="true" x14ac:dyDescent="0.2"/>
    <row xmlns:x14ac="http://schemas.microsoft.com/office/spreadsheetml/2009/9/ac" r="462" s="31" customFormat="true" x14ac:dyDescent="0.2"/>
    <row xmlns:x14ac="http://schemas.microsoft.com/office/spreadsheetml/2009/9/ac" r="463" s="31" customFormat="true" x14ac:dyDescent="0.2"/>
    <row xmlns:x14ac="http://schemas.microsoft.com/office/spreadsheetml/2009/9/ac" r="464" s="31" customFormat="true" x14ac:dyDescent="0.2"/>
    <row xmlns:x14ac="http://schemas.microsoft.com/office/spreadsheetml/2009/9/ac" r="465" s="31" customFormat="true" x14ac:dyDescent="0.2"/>
    <row xmlns:x14ac="http://schemas.microsoft.com/office/spreadsheetml/2009/9/ac" r="466" s="31" customFormat="true" x14ac:dyDescent="0.2"/>
    <row xmlns:x14ac="http://schemas.microsoft.com/office/spreadsheetml/2009/9/ac" r="467" s="31" customFormat="true" x14ac:dyDescent="0.2"/>
    <row xmlns:x14ac="http://schemas.microsoft.com/office/spreadsheetml/2009/9/ac" r="468" s="31" customFormat="true" x14ac:dyDescent="0.2"/>
    <row xmlns:x14ac="http://schemas.microsoft.com/office/spreadsheetml/2009/9/ac" r="469" s="31" customFormat="true" x14ac:dyDescent="0.2"/>
    <row xmlns:x14ac="http://schemas.microsoft.com/office/spreadsheetml/2009/9/ac" r="470" s="31" customFormat="true" x14ac:dyDescent="0.2"/>
    <row xmlns:x14ac="http://schemas.microsoft.com/office/spreadsheetml/2009/9/ac" r="471" s="31" customFormat="true" x14ac:dyDescent="0.2"/>
    <row xmlns:x14ac="http://schemas.microsoft.com/office/spreadsheetml/2009/9/ac" r="472" s="31" customFormat="true" x14ac:dyDescent="0.2"/>
    <row xmlns:x14ac="http://schemas.microsoft.com/office/spreadsheetml/2009/9/ac" r="473" s="31" customFormat="true" x14ac:dyDescent="0.2"/>
    <row xmlns:x14ac="http://schemas.microsoft.com/office/spreadsheetml/2009/9/ac" r="474" s="31" customFormat="true" x14ac:dyDescent="0.2"/>
    <row xmlns:x14ac="http://schemas.microsoft.com/office/spreadsheetml/2009/9/ac" r="475" s="31" customFormat="true" x14ac:dyDescent="0.2"/>
    <row xmlns:x14ac="http://schemas.microsoft.com/office/spreadsheetml/2009/9/ac" r="476" s="31" customFormat="true" x14ac:dyDescent="0.2"/>
    <row xmlns:x14ac="http://schemas.microsoft.com/office/spreadsheetml/2009/9/ac" r="477" s="31" customFormat="true" x14ac:dyDescent="0.2"/>
    <row xmlns:x14ac="http://schemas.microsoft.com/office/spreadsheetml/2009/9/ac" r="478" s="31" customFormat="true" x14ac:dyDescent="0.2"/>
    <row xmlns:x14ac="http://schemas.microsoft.com/office/spreadsheetml/2009/9/ac" r="479" s="31" customFormat="true" x14ac:dyDescent="0.2"/>
    <row xmlns:x14ac="http://schemas.microsoft.com/office/spreadsheetml/2009/9/ac" r="480" s="31" customFormat="true" x14ac:dyDescent="0.2"/>
    <row xmlns:x14ac="http://schemas.microsoft.com/office/spreadsheetml/2009/9/ac" r="481" s="31" customFormat="true" x14ac:dyDescent="0.2"/>
    <row xmlns:x14ac="http://schemas.microsoft.com/office/spreadsheetml/2009/9/ac" r="482" s="31" customFormat="true" x14ac:dyDescent="0.2"/>
    <row xmlns:x14ac="http://schemas.microsoft.com/office/spreadsheetml/2009/9/ac" r="483" s="31" customFormat="true" x14ac:dyDescent="0.2"/>
    <row xmlns:x14ac="http://schemas.microsoft.com/office/spreadsheetml/2009/9/ac" r="484" s="31" customFormat="true" x14ac:dyDescent="0.2"/>
    <row xmlns:x14ac="http://schemas.microsoft.com/office/spreadsheetml/2009/9/ac" r="485" s="31" customFormat="true" x14ac:dyDescent="0.2"/>
    <row xmlns:x14ac="http://schemas.microsoft.com/office/spreadsheetml/2009/9/ac" r="486" s="31" customFormat="true" x14ac:dyDescent="0.2"/>
    <row xmlns:x14ac="http://schemas.microsoft.com/office/spreadsheetml/2009/9/ac" r="487" s="31" customFormat="true" x14ac:dyDescent="0.2"/>
    <row xmlns:x14ac="http://schemas.microsoft.com/office/spreadsheetml/2009/9/ac" r="488" s="31" customFormat="true" x14ac:dyDescent="0.2"/>
    <row xmlns:x14ac="http://schemas.microsoft.com/office/spreadsheetml/2009/9/ac" r="489" s="31" customFormat="true" x14ac:dyDescent="0.2"/>
    <row xmlns:x14ac="http://schemas.microsoft.com/office/spreadsheetml/2009/9/ac" r="490" s="31" customFormat="true" x14ac:dyDescent="0.2"/>
    <row xmlns:x14ac="http://schemas.microsoft.com/office/spreadsheetml/2009/9/ac" r="491" s="31" customFormat="true" x14ac:dyDescent="0.2"/>
    <row xmlns:x14ac="http://schemas.microsoft.com/office/spreadsheetml/2009/9/ac" r="492" s="31" customFormat="true" x14ac:dyDescent="0.2"/>
    <row xmlns:x14ac="http://schemas.microsoft.com/office/spreadsheetml/2009/9/ac" r="493" s="31" customFormat="true" x14ac:dyDescent="0.2"/>
    <row xmlns:x14ac="http://schemas.microsoft.com/office/spreadsheetml/2009/9/ac" r="494" s="31" customFormat="true" x14ac:dyDescent="0.2"/>
    <row xmlns:x14ac="http://schemas.microsoft.com/office/spreadsheetml/2009/9/ac" r="495" s="31" customFormat="true" x14ac:dyDescent="0.2"/>
    <row xmlns:x14ac="http://schemas.microsoft.com/office/spreadsheetml/2009/9/ac" r="496" s="31" customFormat="true" x14ac:dyDescent="0.2"/>
    <row xmlns:x14ac="http://schemas.microsoft.com/office/spreadsheetml/2009/9/ac" r="497" s="31" customFormat="true" x14ac:dyDescent="0.2"/>
    <row xmlns:x14ac="http://schemas.microsoft.com/office/spreadsheetml/2009/9/ac" r="498" s="31" customFormat="true" x14ac:dyDescent="0.2"/>
    <row xmlns:x14ac="http://schemas.microsoft.com/office/spreadsheetml/2009/9/ac" r="499" s="31" customFormat="true" x14ac:dyDescent="0.2"/>
    <row xmlns:x14ac="http://schemas.microsoft.com/office/spreadsheetml/2009/9/ac" r="500" s="31" customFormat="true" x14ac:dyDescent="0.2"/>
    <row xmlns:x14ac="http://schemas.microsoft.com/office/spreadsheetml/2009/9/ac" r="501" s="31" customFormat="true" x14ac:dyDescent="0.2"/>
    <row xmlns:x14ac="http://schemas.microsoft.com/office/spreadsheetml/2009/9/ac" r="502" s="31" customFormat="true" x14ac:dyDescent="0.2"/>
    <row xmlns:x14ac="http://schemas.microsoft.com/office/spreadsheetml/2009/9/ac" r="503" s="31" customFormat="true" x14ac:dyDescent="0.2"/>
    <row xmlns:x14ac="http://schemas.microsoft.com/office/spreadsheetml/2009/9/ac" r="504" s="31" customFormat="true" x14ac:dyDescent="0.2"/>
    <row xmlns:x14ac="http://schemas.microsoft.com/office/spreadsheetml/2009/9/ac" r="505" s="31" customFormat="true" x14ac:dyDescent="0.2"/>
    <row xmlns:x14ac="http://schemas.microsoft.com/office/spreadsheetml/2009/9/ac" r="506" s="31" customFormat="true" x14ac:dyDescent="0.2"/>
    <row xmlns:x14ac="http://schemas.microsoft.com/office/spreadsheetml/2009/9/ac" r="507" s="31" customFormat="true" x14ac:dyDescent="0.2"/>
    <row xmlns:x14ac="http://schemas.microsoft.com/office/spreadsheetml/2009/9/ac" r="508" s="31" customFormat="true" x14ac:dyDescent="0.2"/>
    <row xmlns:x14ac="http://schemas.microsoft.com/office/spreadsheetml/2009/9/ac" r="509" s="31" customFormat="true" x14ac:dyDescent="0.2"/>
    <row xmlns:x14ac="http://schemas.microsoft.com/office/spreadsheetml/2009/9/ac" r="510" s="31" customFormat="true" x14ac:dyDescent="0.2"/>
    <row xmlns:x14ac="http://schemas.microsoft.com/office/spreadsheetml/2009/9/ac" r="511" s="31" customFormat="true" x14ac:dyDescent="0.2"/>
    <row xmlns:x14ac="http://schemas.microsoft.com/office/spreadsheetml/2009/9/ac" r="512" s="31" customFormat="true" x14ac:dyDescent="0.2"/>
    <row xmlns:x14ac="http://schemas.microsoft.com/office/spreadsheetml/2009/9/ac" r="513" s="31" customFormat="true" x14ac:dyDescent="0.2"/>
    <row xmlns:x14ac="http://schemas.microsoft.com/office/spreadsheetml/2009/9/ac" r="514" s="31" customFormat="true" x14ac:dyDescent="0.2"/>
    <row xmlns:x14ac="http://schemas.microsoft.com/office/spreadsheetml/2009/9/ac" r="515" s="31" customFormat="true" x14ac:dyDescent="0.2"/>
    <row xmlns:x14ac="http://schemas.microsoft.com/office/spreadsheetml/2009/9/ac" r="516" s="31" customFormat="true" x14ac:dyDescent="0.2"/>
    <row xmlns:x14ac="http://schemas.microsoft.com/office/spreadsheetml/2009/9/ac" r="517" s="31" customFormat="true" x14ac:dyDescent="0.2"/>
    <row xmlns:x14ac="http://schemas.microsoft.com/office/spreadsheetml/2009/9/ac" r="518" s="31" customFormat="true" x14ac:dyDescent="0.2"/>
    <row xmlns:x14ac="http://schemas.microsoft.com/office/spreadsheetml/2009/9/ac" r="519" s="31" customFormat="true" x14ac:dyDescent="0.2"/>
    <row xmlns:x14ac="http://schemas.microsoft.com/office/spreadsheetml/2009/9/ac" r="520" s="31" customFormat="true" x14ac:dyDescent="0.2"/>
    <row xmlns:x14ac="http://schemas.microsoft.com/office/spreadsheetml/2009/9/ac" r="521" s="31" customFormat="true" x14ac:dyDescent="0.2"/>
    <row xmlns:x14ac="http://schemas.microsoft.com/office/spreadsheetml/2009/9/ac" r="522" s="31" customFormat="true" x14ac:dyDescent="0.2"/>
    <row xmlns:x14ac="http://schemas.microsoft.com/office/spreadsheetml/2009/9/ac" r="523" s="31" customFormat="true" x14ac:dyDescent="0.2"/>
    <row xmlns:x14ac="http://schemas.microsoft.com/office/spreadsheetml/2009/9/ac" r="524" s="31" customFormat="true" x14ac:dyDescent="0.2"/>
    <row xmlns:x14ac="http://schemas.microsoft.com/office/spreadsheetml/2009/9/ac" r="525" s="31" customFormat="true" x14ac:dyDescent="0.2"/>
    <row xmlns:x14ac="http://schemas.microsoft.com/office/spreadsheetml/2009/9/ac" r="526" s="31" customFormat="true" x14ac:dyDescent="0.2"/>
    <row xmlns:x14ac="http://schemas.microsoft.com/office/spreadsheetml/2009/9/ac" r="527" s="31" customFormat="true" x14ac:dyDescent="0.2"/>
    <row xmlns:x14ac="http://schemas.microsoft.com/office/spreadsheetml/2009/9/ac" r="528" s="31" customFormat="true" x14ac:dyDescent="0.2"/>
    <row xmlns:x14ac="http://schemas.microsoft.com/office/spreadsheetml/2009/9/ac" r="529" s="31" customFormat="true" x14ac:dyDescent="0.2"/>
    <row xmlns:x14ac="http://schemas.microsoft.com/office/spreadsheetml/2009/9/ac" r="530" s="31" customFormat="true" x14ac:dyDescent="0.2"/>
    <row xmlns:x14ac="http://schemas.microsoft.com/office/spreadsheetml/2009/9/ac" r="531" s="31" customFormat="true" x14ac:dyDescent="0.2"/>
    <row xmlns:x14ac="http://schemas.microsoft.com/office/spreadsheetml/2009/9/ac" r="532" s="31" customFormat="true" x14ac:dyDescent="0.2"/>
    <row xmlns:x14ac="http://schemas.microsoft.com/office/spreadsheetml/2009/9/ac" r="533" s="31" customFormat="true" x14ac:dyDescent="0.2"/>
    <row xmlns:x14ac="http://schemas.microsoft.com/office/spreadsheetml/2009/9/ac" r="534" s="31" customFormat="true" x14ac:dyDescent="0.2"/>
    <row xmlns:x14ac="http://schemas.microsoft.com/office/spreadsheetml/2009/9/ac" r="535" s="31" customFormat="true" x14ac:dyDescent="0.2"/>
    <row xmlns:x14ac="http://schemas.microsoft.com/office/spreadsheetml/2009/9/ac" r="536" s="31" customFormat="true" x14ac:dyDescent="0.2"/>
    <row xmlns:x14ac="http://schemas.microsoft.com/office/spreadsheetml/2009/9/ac" r="537" s="31" customFormat="true" x14ac:dyDescent="0.2"/>
    <row xmlns:x14ac="http://schemas.microsoft.com/office/spreadsheetml/2009/9/ac" r="538" s="31" customFormat="true" x14ac:dyDescent="0.2"/>
    <row xmlns:x14ac="http://schemas.microsoft.com/office/spreadsheetml/2009/9/ac" r="539" s="31" customFormat="true" x14ac:dyDescent="0.2"/>
    <row xmlns:x14ac="http://schemas.microsoft.com/office/spreadsheetml/2009/9/ac" r="540" s="31" customFormat="true" x14ac:dyDescent="0.2"/>
    <row xmlns:x14ac="http://schemas.microsoft.com/office/spreadsheetml/2009/9/ac" r="541" s="31" customFormat="true" x14ac:dyDescent="0.2"/>
    <row xmlns:x14ac="http://schemas.microsoft.com/office/spreadsheetml/2009/9/ac" r="542" s="31" customFormat="true" x14ac:dyDescent="0.2"/>
    <row xmlns:x14ac="http://schemas.microsoft.com/office/spreadsheetml/2009/9/ac" r="543" s="31" customFormat="true" x14ac:dyDescent="0.2"/>
    <row xmlns:x14ac="http://schemas.microsoft.com/office/spreadsheetml/2009/9/ac" r="544" s="31" customFormat="true" x14ac:dyDescent="0.2"/>
    <row xmlns:x14ac="http://schemas.microsoft.com/office/spreadsheetml/2009/9/ac" r="545" s="31" customFormat="true" x14ac:dyDescent="0.2"/>
    <row xmlns:x14ac="http://schemas.microsoft.com/office/spreadsheetml/2009/9/ac" r="546" s="31" customFormat="true" x14ac:dyDescent="0.2"/>
    <row xmlns:x14ac="http://schemas.microsoft.com/office/spreadsheetml/2009/9/ac" r="547" s="31" customFormat="true" x14ac:dyDescent="0.2"/>
    <row xmlns:x14ac="http://schemas.microsoft.com/office/spreadsheetml/2009/9/ac" r="548" s="31" customFormat="true" x14ac:dyDescent="0.2"/>
    <row xmlns:x14ac="http://schemas.microsoft.com/office/spreadsheetml/2009/9/ac" r="549" s="31" customFormat="true" x14ac:dyDescent="0.2"/>
    <row xmlns:x14ac="http://schemas.microsoft.com/office/spreadsheetml/2009/9/ac" r="550" s="31" customFormat="true" x14ac:dyDescent="0.2"/>
    <row xmlns:x14ac="http://schemas.microsoft.com/office/spreadsheetml/2009/9/ac" r="551" s="31" customFormat="true" x14ac:dyDescent="0.2"/>
    <row xmlns:x14ac="http://schemas.microsoft.com/office/spreadsheetml/2009/9/ac" r="552" s="31" customFormat="true" x14ac:dyDescent="0.2"/>
    <row xmlns:x14ac="http://schemas.microsoft.com/office/spreadsheetml/2009/9/ac" r="553" s="31" customFormat="true" x14ac:dyDescent="0.2"/>
    <row xmlns:x14ac="http://schemas.microsoft.com/office/spreadsheetml/2009/9/ac" r="554" s="31" customFormat="true" x14ac:dyDescent="0.2"/>
    <row xmlns:x14ac="http://schemas.microsoft.com/office/spreadsheetml/2009/9/ac" r="555" s="31" customFormat="true" x14ac:dyDescent="0.2"/>
    <row xmlns:x14ac="http://schemas.microsoft.com/office/spreadsheetml/2009/9/ac" r="556" s="31" customFormat="true" x14ac:dyDescent="0.2"/>
    <row xmlns:x14ac="http://schemas.microsoft.com/office/spreadsheetml/2009/9/ac" r="557" s="31" customFormat="true" x14ac:dyDescent="0.2"/>
    <row xmlns:x14ac="http://schemas.microsoft.com/office/spreadsheetml/2009/9/ac" r="558" s="31" customFormat="true" x14ac:dyDescent="0.2"/>
    <row xmlns:x14ac="http://schemas.microsoft.com/office/spreadsheetml/2009/9/ac" r="559" s="31" customFormat="true" x14ac:dyDescent="0.2"/>
    <row xmlns:x14ac="http://schemas.microsoft.com/office/spreadsheetml/2009/9/ac" r="560" s="31" customFormat="true" x14ac:dyDescent="0.2"/>
    <row xmlns:x14ac="http://schemas.microsoft.com/office/spreadsheetml/2009/9/ac" r="561" s="31" customFormat="true" x14ac:dyDescent="0.2"/>
    <row xmlns:x14ac="http://schemas.microsoft.com/office/spreadsheetml/2009/9/ac" r="562" s="31" customFormat="true" x14ac:dyDescent="0.2"/>
    <row xmlns:x14ac="http://schemas.microsoft.com/office/spreadsheetml/2009/9/ac" r="563" s="31" customFormat="true" x14ac:dyDescent="0.2"/>
    <row xmlns:x14ac="http://schemas.microsoft.com/office/spreadsheetml/2009/9/ac" r="564" s="31" customFormat="true" x14ac:dyDescent="0.2"/>
    <row xmlns:x14ac="http://schemas.microsoft.com/office/spreadsheetml/2009/9/ac" r="565" s="31" customFormat="true" x14ac:dyDescent="0.2"/>
    <row xmlns:x14ac="http://schemas.microsoft.com/office/spreadsheetml/2009/9/ac" r="566" s="31" customFormat="true" x14ac:dyDescent="0.2"/>
    <row xmlns:x14ac="http://schemas.microsoft.com/office/spreadsheetml/2009/9/ac" r="567" s="31" customFormat="true" x14ac:dyDescent="0.2"/>
    <row xmlns:x14ac="http://schemas.microsoft.com/office/spreadsheetml/2009/9/ac" r="568" s="31" customFormat="true" x14ac:dyDescent="0.2"/>
    <row xmlns:x14ac="http://schemas.microsoft.com/office/spreadsheetml/2009/9/ac" r="569" s="31" customFormat="true" x14ac:dyDescent="0.2"/>
    <row xmlns:x14ac="http://schemas.microsoft.com/office/spreadsheetml/2009/9/ac" r="570" s="31" customFormat="true" x14ac:dyDescent="0.2"/>
    <row xmlns:x14ac="http://schemas.microsoft.com/office/spreadsheetml/2009/9/ac" r="571" s="31" customFormat="true" x14ac:dyDescent="0.2"/>
    <row xmlns:x14ac="http://schemas.microsoft.com/office/spreadsheetml/2009/9/ac" r="572" s="31" customFormat="true" x14ac:dyDescent="0.2"/>
    <row xmlns:x14ac="http://schemas.microsoft.com/office/spreadsheetml/2009/9/ac" r="573" s="31" customFormat="true" x14ac:dyDescent="0.2"/>
    <row xmlns:x14ac="http://schemas.microsoft.com/office/spreadsheetml/2009/9/ac" r="574" s="31" customFormat="true" x14ac:dyDescent="0.2"/>
    <row xmlns:x14ac="http://schemas.microsoft.com/office/spreadsheetml/2009/9/ac" r="575" s="31" customFormat="true" x14ac:dyDescent="0.2"/>
    <row xmlns:x14ac="http://schemas.microsoft.com/office/spreadsheetml/2009/9/ac" r="576" s="31" customFormat="true" x14ac:dyDescent="0.2"/>
    <row xmlns:x14ac="http://schemas.microsoft.com/office/spreadsheetml/2009/9/ac" r="577" s="31" customFormat="true" x14ac:dyDescent="0.2"/>
    <row xmlns:x14ac="http://schemas.microsoft.com/office/spreadsheetml/2009/9/ac" r="578" s="31" customFormat="true" x14ac:dyDescent="0.2"/>
    <row xmlns:x14ac="http://schemas.microsoft.com/office/spreadsheetml/2009/9/ac" r="579" s="31" customFormat="true" x14ac:dyDescent="0.2"/>
    <row xmlns:x14ac="http://schemas.microsoft.com/office/spreadsheetml/2009/9/ac" r="580" s="31" customFormat="true" x14ac:dyDescent="0.2"/>
    <row xmlns:x14ac="http://schemas.microsoft.com/office/spreadsheetml/2009/9/ac" r="581" s="31" customFormat="true" x14ac:dyDescent="0.2"/>
    <row xmlns:x14ac="http://schemas.microsoft.com/office/spreadsheetml/2009/9/ac" r="582" s="31" customFormat="true" x14ac:dyDescent="0.2"/>
    <row xmlns:x14ac="http://schemas.microsoft.com/office/spreadsheetml/2009/9/ac" r="583" s="31" customFormat="true" x14ac:dyDescent="0.2"/>
    <row xmlns:x14ac="http://schemas.microsoft.com/office/spreadsheetml/2009/9/ac" r="584" s="31" customFormat="true" x14ac:dyDescent="0.2"/>
    <row xmlns:x14ac="http://schemas.microsoft.com/office/spreadsheetml/2009/9/ac" r="585" s="31" customFormat="true" x14ac:dyDescent="0.2"/>
    <row xmlns:x14ac="http://schemas.microsoft.com/office/spreadsheetml/2009/9/ac" r="586" s="31" customFormat="true" x14ac:dyDescent="0.2"/>
    <row xmlns:x14ac="http://schemas.microsoft.com/office/spreadsheetml/2009/9/ac" r="587" s="31" customFormat="true" x14ac:dyDescent="0.2"/>
    <row xmlns:x14ac="http://schemas.microsoft.com/office/spreadsheetml/2009/9/ac" r="588" s="31" customFormat="true" x14ac:dyDescent="0.2"/>
    <row xmlns:x14ac="http://schemas.microsoft.com/office/spreadsheetml/2009/9/ac" r="589" s="31" customFormat="true" x14ac:dyDescent="0.2"/>
    <row xmlns:x14ac="http://schemas.microsoft.com/office/spreadsheetml/2009/9/ac" r="590" s="31" customFormat="true" x14ac:dyDescent="0.2"/>
    <row xmlns:x14ac="http://schemas.microsoft.com/office/spreadsheetml/2009/9/ac" r="591" s="31" customFormat="true" x14ac:dyDescent="0.2"/>
    <row xmlns:x14ac="http://schemas.microsoft.com/office/spreadsheetml/2009/9/ac" r="592" s="31" customFormat="true" x14ac:dyDescent="0.2"/>
    <row xmlns:x14ac="http://schemas.microsoft.com/office/spreadsheetml/2009/9/ac" r="593" s="31" customFormat="true" x14ac:dyDescent="0.2"/>
    <row xmlns:x14ac="http://schemas.microsoft.com/office/spreadsheetml/2009/9/ac" r="594" s="31" customFormat="true" x14ac:dyDescent="0.2"/>
    <row xmlns:x14ac="http://schemas.microsoft.com/office/spreadsheetml/2009/9/ac" r="595" s="31" customFormat="true" x14ac:dyDescent="0.2"/>
    <row xmlns:x14ac="http://schemas.microsoft.com/office/spreadsheetml/2009/9/ac" r="596" s="31" customFormat="true" x14ac:dyDescent="0.2"/>
    <row xmlns:x14ac="http://schemas.microsoft.com/office/spreadsheetml/2009/9/ac" r="597" s="31" customFormat="true" x14ac:dyDescent="0.2"/>
    <row xmlns:x14ac="http://schemas.microsoft.com/office/spreadsheetml/2009/9/ac" r="598" s="31" customFormat="true" x14ac:dyDescent="0.2"/>
    <row xmlns:x14ac="http://schemas.microsoft.com/office/spreadsheetml/2009/9/ac" r="599" s="31" customFormat="true" x14ac:dyDescent="0.2"/>
    <row xmlns:x14ac="http://schemas.microsoft.com/office/spreadsheetml/2009/9/ac" r="600" s="31" customFormat="true" x14ac:dyDescent="0.2"/>
    <row xmlns:x14ac="http://schemas.microsoft.com/office/spreadsheetml/2009/9/ac" r="601" s="31" customFormat="true" x14ac:dyDescent="0.2"/>
    <row xmlns:x14ac="http://schemas.microsoft.com/office/spreadsheetml/2009/9/ac" r="602" s="31" customFormat="true" x14ac:dyDescent="0.2"/>
    <row xmlns:x14ac="http://schemas.microsoft.com/office/spreadsheetml/2009/9/ac" r="603" s="31" customFormat="true" x14ac:dyDescent="0.2"/>
    <row xmlns:x14ac="http://schemas.microsoft.com/office/spreadsheetml/2009/9/ac" r="604" s="31" customFormat="true" x14ac:dyDescent="0.2"/>
    <row xmlns:x14ac="http://schemas.microsoft.com/office/spreadsheetml/2009/9/ac" r="605" s="31" customFormat="true" x14ac:dyDescent="0.2"/>
    <row xmlns:x14ac="http://schemas.microsoft.com/office/spreadsheetml/2009/9/ac" r="606" s="31" customFormat="true" x14ac:dyDescent="0.2"/>
    <row xmlns:x14ac="http://schemas.microsoft.com/office/spreadsheetml/2009/9/ac" r="607" s="31" customFormat="true" x14ac:dyDescent="0.2"/>
    <row xmlns:x14ac="http://schemas.microsoft.com/office/spreadsheetml/2009/9/ac" r="608" s="31" customFormat="true" x14ac:dyDescent="0.2"/>
    <row xmlns:x14ac="http://schemas.microsoft.com/office/spreadsheetml/2009/9/ac" r="609" s="31" customFormat="true" x14ac:dyDescent="0.2"/>
    <row xmlns:x14ac="http://schemas.microsoft.com/office/spreadsheetml/2009/9/ac" r="610" s="31" customFormat="true" x14ac:dyDescent="0.2"/>
    <row xmlns:x14ac="http://schemas.microsoft.com/office/spreadsheetml/2009/9/ac" r="611" s="31" customFormat="true" x14ac:dyDescent="0.2"/>
    <row xmlns:x14ac="http://schemas.microsoft.com/office/spreadsheetml/2009/9/ac" r="612" s="31" customFormat="true" x14ac:dyDescent="0.2"/>
    <row xmlns:x14ac="http://schemas.microsoft.com/office/spreadsheetml/2009/9/ac" r="613" s="31" customFormat="true" x14ac:dyDescent="0.2"/>
    <row xmlns:x14ac="http://schemas.microsoft.com/office/spreadsheetml/2009/9/ac" r="614" s="31" customFormat="true" x14ac:dyDescent="0.2"/>
    <row xmlns:x14ac="http://schemas.microsoft.com/office/spreadsheetml/2009/9/ac" r="615" s="31" customFormat="true" x14ac:dyDescent="0.2"/>
    <row xmlns:x14ac="http://schemas.microsoft.com/office/spreadsheetml/2009/9/ac" r="616" s="31" customFormat="true" x14ac:dyDescent="0.2"/>
    <row xmlns:x14ac="http://schemas.microsoft.com/office/spreadsheetml/2009/9/ac" r="617" s="31" customFormat="true" x14ac:dyDescent="0.2"/>
    <row xmlns:x14ac="http://schemas.microsoft.com/office/spreadsheetml/2009/9/ac" r="618" s="31" customFormat="true" x14ac:dyDescent="0.2"/>
    <row xmlns:x14ac="http://schemas.microsoft.com/office/spreadsheetml/2009/9/ac" r="619" s="31" customFormat="true" x14ac:dyDescent="0.2"/>
    <row xmlns:x14ac="http://schemas.microsoft.com/office/spreadsheetml/2009/9/ac" r="620" s="31" customFormat="true" x14ac:dyDescent="0.2"/>
    <row xmlns:x14ac="http://schemas.microsoft.com/office/spreadsheetml/2009/9/ac" r="621" s="31" customFormat="true" x14ac:dyDescent="0.2"/>
    <row xmlns:x14ac="http://schemas.microsoft.com/office/spreadsheetml/2009/9/ac" r="622" s="31" customFormat="true" x14ac:dyDescent="0.2"/>
    <row xmlns:x14ac="http://schemas.microsoft.com/office/spreadsheetml/2009/9/ac" r="623" s="31" customFormat="true" x14ac:dyDescent="0.2"/>
    <row xmlns:x14ac="http://schemas.microsoft.com/office/spreadsheetml/2009/9/ac" r="624" s="31" customFormat="true" x14ac:dyDescent="0.2"/>
    <row xmlns:x14ac="http://schemas.microsoft.com/office/spreadsheetml/2009/9/ac" r="625" s="31" customFormat="true" x14ac:dyDescent="0.2"/>
    <row xmlns:x14ac="http://schemas.microsoft.com/office/spreadsheetml/2009/9/ac" r="626" s="31" customFormat="true" x14ac:dyDescent="0.2"/>
    <row xmlns:x14ac="http://schemas.microsoft.com/office/spreadsheetml/2009/9/ac" r="627" s="31" customFormat="true" x14ac:dyDescent="0.2"/>
    <row xmlns:x14ac="http://schemas.microsoft.com/office/spreadsheetml/2009/9/ac" r="628" s="31" customFormat="true" x14ac:dyDescent="0.2"/>
    <row xmlns:x14ac="http://schemas.microsoft.com/office/spreadsheetml/2009/9/ac" r="629" s="31" customFormat="true" x14ac:dyDescent="0.2"/>
    <row xmlns:x14ac="http://schemas.microsoft.com/office/spreadsheetml/2009/9/ac" r="630" s="31" customFormat="true" x14ac:dyDescent="0.2"/>
    <row xmlns:x14ac="http://schemas.microsoft.com/office/spreadsheetml/2009/9/ac" r="631" s="31" customFormat="true" x14ac:dyDescent="0.2"/>
    <row xmlns:x14ac="http://schemas.microsoft.com/office/spreadsheetml/2009/9/ac" r="632" s="31" customFormat="true" x14ac:dyDescent="0.2"/>
    <row xmlns:x14ac="http://schemas.microsoft.com/office/spreadsheetml/2009/9/ac" r="633" s="31" customFormat="true" x14ac:dyDescent="0.2"/>
    <row xmlns:x14ac="http://schemas.microsoft.com/office/spreadsheetml/2009/9/ac" r="634" s="31" customFormat="true" x14ac:dyDescent="0.2"/>
    <row xmlns:x14ac="http://schemas.microsoft.com/office/spreadsheetml/2009/9/ac" r="635" s="31"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543" t="s">
        <v>237</v>
      </c>
      <c r="D1" s="316" t="s">
        <v>160</v>
      </c>
      <c r="E1" s="316"/>
      <c r="F1" s="316"/>
      <c r="G1" s="316"/>
      <c r="H1" s="316"/>
      <c r="I1" s="320"/>
      <c r="J1" s="308"/>
      <c r="K1" s="308"/>
      <c r="L1" s="321" t="s">
        <v>28</v>
      </c>
      <c r="M1" s="543" t="s">
        <v>238</v>
      </c>
      <c r="N1" s="316" t="str">
        <f>D1</f>
        <v>Lebanon</v>
      </c>
      <c r="O1" s="316"/>
      <c r="P1" s="316"/>
      <c r="Q1" s="316"/>
      <c r="R1" s="316"/>
      <c r="S1" s="320"/>
      <c r="T1" s="308"/>
      <c r="U1" s="308"/>
      <c r="V1" s="321" t="s">
        <v>28</v>
      </c>
      <c r="W1" s="543" t="s">
        <v>239</v>
      </c>
      <c r="X1" s="316" t="str">
        <f>N1</f>
        <v>Lebanon</v>
      </c>
      <c r="Y1" s="316"/>
      <c r="Z1" s="316"/>
      <c r="AA1" s="316"/>
      <c r="AB1" s="316"/>
      <c r="AC1" s="320"/>
      <c r="AD1" s="308"/>
      <c r="AE1" s="308"/>
      <c r="AF1" s="321" t="s">
        <v>28</v>
      </c>
      <c r="AG1" s="543">
        <v>2019</v>
      </c>
      <c r="AH1" s="316" t="str">
        <f>X1</f>
        <v>Lebanon</v>
      </c>
      <c r="AI1" s="316"/>
      <c r="AJ1" s="316"/>
      <c r="AK1" s="316"/>
      <c r="AL1" s="316"/>
      <c r="AM1" s="320"/>
      <c r="AN1" s="308"/>
      <c r="AO1" s="308"/>
      <c r="AP1" s="321" t="s">
        <v>28</v>
      </c>
      <c r="AQ1" s="543">
        <v>2020</v>
      </c>
      <c r="AR1" s="316" t="str">
        <f>AH1</f>
        <v>Lebanon</v>
      </c>
      <c r="AS1" s="316"/>
      <c r="AT1" s="316"/>
      <c r="AU1" s="316"/>
      <c r="AV1" s="316"/>
      <c r="AW1" s="320"/>
      <c r="AX1" s="308"/>
      <c r="AY1" s="308"/>
      <c r="BA1" s="246"/>
      <c r="BB1" s="246"/>
      <c r="BC1" s="246"/>
      <c r="BD1" s="246"/>
      <c r="BE1" s="246"/>
      <c r="BF1" s="246"/>
      <c r="BG1" s="246"/>
    </row>
    <row xmlns:x14ac="http://schemas.microsoft.com/office/spreadsheetml/2009/9/ac" r="2" s="307" customFormat="true" ht="30" customHeight="true" x14ac:dyDescent="0.25">
      <c r="A2" s="556" t="s">
        <v>259</v>
      </c>
      <c r="B2" s="317" t="s">
        <v>234</v>
      </c>
      <c r="C2" s="238" t="s">
        <v>169</v>
      </c>
      <c r="D2" s="238" t="s">
        <v>225</v>
      </c>
      <c r="E2" s="318"/>
      <c r="F2" s="318"/>
      <c r="G2" s="318"/>
      <c r="H2" s="318"/>
      <c r="I2" s="319"/>
      <c r="J2" s="308" t="s">
        <v>240</v>
      </c>
      <c r="K2" s="308"/>
      <c r="L2" s="317" t="s">
        <v>235</v>
      </c>
      <c r="M2" s="238" t="s">
        <v>181</v>
      </c>
      <c r="N2" s="238" t="s">
        <v>180</v>
      </c>
      <c r="O2" s="318"/>
      <c r="P2" s="318"/>
      <c r="Q2" s="318"/>
      <c r="R2" s="318"/>
      <c r="S2" s="319"/>
      <c r="T2" s="308" t="s">
        <v>240</v>
      </c>
      <c r="U2" s="308"/>
      <c r="V2" s="317" t="s">
        <v>236</v>
      </c>
      <c r="W2" s="238" t="s">
        <v>169</v>
      </c>
      <c r="X2" s="238" t="s">
        <v>225</v>
      </c>
      <c r="Y2" s="318"/>
      <c r="Z2" s="318"/>
      <c r="AA2" s="318"/>
      <c r="AB2" s="318"/>
      <c r="AC2" s="319"/>
      <c r="AD2" s="308" t="s">
        <v>240</v>
      </c>
      <c r="AE2" s="308"/>
      <c r="AF2" s="317" t="s">
        <v>256</v>
      </c>
      <c r="AG2" s="238" t="s">
        <v>169</v>
      </c>
      <c r="AH2" s="238" t="s">
        <v>225</v>
      </c>
      <c r="AI2" s="318"/>
      <c r="AJ2" s="318"/>
      <c r="AK2" s="318"/>
      <c r="AL2" s="318"/>
      <c r="AM2" s="319"/>
      <c r="AN2" s="308" t="s">
        <v>240</v>
      </c>
      <c r="AO2" s="308"/>
      <c r="AP2" s="317" t="s">
        <v>257</v>
      </c>
      <c r="AQ2" s="238" t="s">
        <v>169</v>
      </c>
      <c r="AR2" s="238" t="s">
        <v>225</v>
      </c>
      <c r="AS2" s="318"/>
      <c r="AT2" s="318"/>
      <c r="AU2" s="318"/>
      <c r="AV2" s="318"/>
      <c r="AW2" s="319"/>
      <c r="AX2" s="308" t="s">
        <v>240</v>
      </c>
      <c r="AY2" s="308"/>
      <c r="BB2" s="246"/>
      <c r="BC2" s="246"/>
      <c r="BD2" s="246"/>
      <c r="BE2" s="246"/>
      <c r="BF2" s="246"/>
      <c r="BG2" s="246"/>
    </row>
    <row xmlns:x14ac="http://schemas.microsoft.com/office/spreadsheetml/2009/9/ac" r="3" s="246" customFormat="true" ht="18" customHeight="true" x14ac:dyDescent="0.25">
      <c r="A3" s="556"/>
      <c r="B3" s="239" t="s">
        <v>189</v>
      </c>
      <c r="C3" s="240" t="s">
        <v>56</v>
      </c>
      <c r="D3" s="241" t="s">
        <v>7</v>
      </c>
      <c r="E3" s="242" t="s">
        <v>1</v>
      </c>
      <c r="F3" s="242" t="s">
        <v>2</v>
      </c>
      <c r="G3" s="242" t="s">
        <v>16</v>
      </c>
      <c r="H3" s="242" t="s">
        <v>17</v>
      </c>
      <c r="I3" s="243" t="s">
        <v>18</v>
      </c>
      <c r="J3" s="244"/>
      <c r="K3" s="244"/>
      <c r="L3" s="239" t="s">
        <v>189</v>
      </c>
      <c r="M3" s="240" t="s">
        <v>56</v>
      </c>
      <c r="N3" s="241" t="s">
        <v>7</v>
      </c>
      <c r="O3" s="242" t="s">
        <v>1</v>
      </c>
      <c r="P3" s="242" t="s">
        <v>2</v>
      </c>
      <c r="Q3" s="242" t="s">
        <v>16</v>
      </c>
      <c r="R3" s="242" t="s">
        <v>17</v>
      </c>
      <c r="S3" s="243" t="s">
        <v>18</v>
      </c>
      <c r="T3" s="244"/>
      <c r="U3" s="244"/>
      <c r="V3" s="239" t="s">
        <v>189</v>
      </c>
      <c r="W3" s="240" t="s">
        <v>56</v>
      </c>
      <c r="X3" s="241" t="s">
        <v>7</v>
      </c>
      <c r="Y3" s="242" t="s">
        <v>1</v>
      </c>
      <c r="Z3" s="242" t="s">
        <v>2</v>
      </c>
      <c r="AA3" s="242" t="s">
        <v>16</v>
      </c>
      <c r="AB3" s="242" t="s">
        <v>17</v>
      </c>
      <c r="AC3" s="243" t="s">
        <v>18</v>
      </c>
      <c r="AD3" s="244"/>
      <c r="AE3" s="244"/>
      <c r="AF3" s="239" t="s">
        <v>189</v>
      </c>
      <c r="AG3" s="240" t="s">
        <v>56</v>
      </c>
      <c r="AH3" s="241" t="s">
        <v>7</v>
      </c>
      <c r="AI3" s="242" t="s">
        <v>1</v>
      </c>
      <c r="AJ3" s="242" t="s">
        <v>2</v>
      </c>
      <c r="AK3" s="242" t="s">
        <v>16</v>
      </c>
      <c r="AL3" s="242" t="s">
        <v>17</v>
      </c>
      <c r="AM3" s="243" t="s">
        <v>18</v>
      </c>
      <c r="AN3" s="244"/>
      <c r="AO3" s="244"/>
      <c r="AP3" s="239" t="s">
        <v>189</v>
      </c>
      <c r="AQ3" s="240" t="s">
        <v>56</v>
      </c>
      <c r="AR3" s="241" t="s">
        <v>7</v>
      </c>
      <c r="AS3" s="242" t="s">
        <v>1</v>
      </c>
      <c r="AT3" s="242" t="s">
        <v>2</v>
      </c>
      <c r="AU3" s="242" t="s">
        <v>16</v>
      </c>
      <c r="AV3" s="242" t="s">
        <v>17</v>
      </c>
      <c r="AW3" s="243"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3" t="str">
        <f>IF(ISBLANK('Data Summary'!A6),"",'Data Summary'!A6)</f>
        <v>LBN_2016_UIS</v>
      </c>
      <c r="B4" s="110"/>
      <c r="C4" s="63" t="s">
        <v>24</v>
      </c>
      <c r="D4" s="9" t="str">
        <f>IF(COUNTA(D13)=0,"",D13)</f>
        <v/>
      </c>
      <c r="E4" s="9" t="str">
        <f t="shared" ref="E4:I4" si="0">IF(COUNTA(E13)=0,"",E13)</f>
        <v/>
      </c>
      <c r="F4" s="9" t="str">
        <f t="shared" si="0"/>
        <v/>
      </c>
      <c r="G4" s="9" t="str">
        <f t="shared" si="0"/>
        <v/>
      </c>
      <c r="H4" s="9" t="str">
        <f t="shared" si="0"/>
        <v/>
      </c>
      <c r="I4" s="27" t="str">
        <f t="shared" si="0"/>
        <v/>
      </c>
      <c r="J4" s="22"/>
      <c r="K4" s="22"/>
      <c r="L4" s="110"/>
      <c r="M4" s="63" t="s">
        <v>24</v>
      </c>
      <c r="N4" s="9">
        <f>IF(COUNTA(N13)=0,"",N13)</f>
        <v>17.2</v>
      </c>
      <c r="O4" s="9" t="str">
        <f t="shared" ref="O4:S4" si="1">IF(COUNTA(O13)=0,"",O13)</f>
        <v/>
      </c>
      <c r="P4" s="9" t="str">
        <f t="shared" si="1"/>
        <v/>
      </c>
      <c r="Q4" s="9">
        <f t="shared" si="1"/>
        <v>18</v>
      </c>
      <c r="R4" s="9">
        <f t="shared" si="1"/>
        <v>16.600000000000001</v>
      </c>
      <c r="S4" s="27">
        <f t="shared" si="1"/>
        <v>19</v>
      </c>
      <c r="T4" s="22"/>
      <c r="U4" s="22"/>
      <c r="V4" s="110"/>
      <c r="W4" s="63" t="s">
        <v>24</v>
      </c>
      <c r="X4" s="9" t="str">
        <f>IF(COUNTA(X13)=0,"",X13)</f>
        <v/>
      </c>
      <c r="Y4" s="9" t="str">
        <f t="shared" ref="Y4:AC4" si="2">IF(COUNTA(Y13)=0,"",Y13)</f>
        <v/>
      </c>
      <c r="Z4" s="9" t="str">
        <f t="shared" si="2"/>
        <v/>
      </c>
      <c r="AA4" s="9" t="str">
        <f t="shared" si="2"/>
        <v/>
      </c>
      <c r="AB4" s="9" t="str">
        <f t="shared" si="2"/>
        <v/>
      </c>
      <c r="AC4" s="27" t="str">
        <f t="shared" si="2"/>
        <v/>
      </c>
      <c r="AD4" s="22"/>
      <c r="AE4" s="22"/>
      <c r="AF4" s="110"/>
      <c r="AG4" s="63" t="s">
        <v>24</v>
      </c>
      <c r="AH4" s="9" t="str">
        <f>IF(COUNTA(AH13)=0,"",AH13)</f>
        <v/>
      </c>
      <c r="AI4" s="9" t="str">
        <f t="shared" ref="AI4:AM4" si="3">IF(COUNTA(AI13)=0,"",AI13)</f>
        <v/>
      </c>
      <c r="AJ4" s="9" t="str">
        <f t="shared" si="3"/>
        <v/>
      </c>
      <c r="AK4" s="9" t="str">
        <f t="shared" si="3"/>
        <v/>
      </c>
      <c r="AL4" s="9" t="str">
        <f t="shared" si="3"/>
        <v/>
      </c>
      <c r="AM4" s="27" t="str">
        <f t="shared" si="3"/>
        <v/>
      </c>
      <c r="AN4" s="22"/>
      <c r="AO4" s="22"/>
      <c r="AP4" s="110"/>
      <c r="AQ4" s="63" t="s">
        <v>24</v>
      </c>
      <c r="AR4" s="9" t="str">
        <f>IF(COUNTA(AR13)=0,"",AR13)</f>
        <v/>
      </c>
      <c r="AS4" s="9" t="str">
        <f t="shared" ref="AS4:AW4" si="4">IF(COUNTA(AS13)=0,"",AS13)</f>
        <v/>
      </c>
      <c r="AT4" s="9" t="str">
        <f t="shared" si="4"/>
        <v/>
      </c>
      <c r="AU4" s="9" t="str">
        <f t="shared" si="4"/>
        <v/>
      </c>
      <c r="AV4" s="9" t="str">
        <f t="shared" si="4"/>
        <v/>
      </c>
      <c r="AW4" s="27" t="str">
        <f t="shared" si="4"/>
        <v/>
      </c>
      <c r="AX4" s="22"/>
      <c r="AY4" s="22"/>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73" t="str">
        <f ca="true">IF(ISBLANK('Data Summary'!A7),"",'Data Summary'!A7)</f>
        <v>LBN_2017_CEN</v>
      </c>
      <c r="B5" s="110"/>
      <c r="C5" s="63"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7" t="str">
        <f>IF((COUNTA(I14:I25)=0)+(COUNTA(I13)=0),"",100-I13-SUMPRODUCT(C14:C25,I14:I25))</f>
        <v/>
      </c>
      <c r="J5" s="22"/>
      <c r="K5" s="22"/>
      <c r="L5" s="110"/>
      <c r="M5" s="63" t="s">
        <v>0</v>
      </c>
      <c r="N5" s="9">
        <f>IF((COUNTA(N14:N25)=0)+(COUNTA(N13)=0),"",100-N13-SUMPRODUCT(M14:M25,N14:N25))</f>
        <v>22.65</v>
      </c>
      <c r="O5" s="9" t="str">
        <f>IF((COUNTA(O14:O25)=0)+(COUNTA(O13)=0),"",100-O13-SUMPRODUCT(M14:M25,O14:O25))</f>
        <v/>
      </c>
      <c r="P5" s="9" t="str">
        <f>IF((COUNTA(P14:P25)=0)+(COUNTA(P13)=0),"",100-P13-SUMPRODUCT(M14:M25,P14:P25))</f>
        <v/>
      </c>
      <c r="Q5" s="9">
        <f>IF((COUNTA(Q14:Q25)=0)+(COUNTA(Q13)=0),"",100-Q13-SUMPRODUCT(M14:M25,Q14:Q25))</f>
        <v>22.049999999999997</v>
      </c>
      <c r="R5" s="9">
        <f>IF((COUNTA(R14:R25)=0)+(COUNTA(R13)=0),"",100-R13-SUMPRODUCT(M14:M25,R14:R25))</f>
        <v>20.6</v>
      </c>
      <c r="S5" s="27">
        <f>IF((COUNTA(S14:S25)=0)+(COUNTA(S13)=0),"",100-S13-SUMPRODUCT(M14:M25,S14:S25))</f>
        <v>17.799999999999997</v>
      </c>
      <c r="T5" s="22"/>
      <c r="U5" s="22"/>
      <c r="V5" s="110"/>
      <c r="W5" s="63"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7" t="str">
        <f>IF((COUNTA(AC14:AC25)=0)+(COUNTA(AC13)=0),"",100-AC13-SUMPRODUCT(W14:W25,AC14:AC25))</f>
        <v/>
      </c>
      <c r="AD5" s="22"/>
      <c r="AE5" s="22"/>
      <c r="AF5" s="110"/>
      <c r="AG5" s="63"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7" t="str">
        <f>IF((COUNTA(AM14:AM25)=0)+(COUNTA(AM13)=0),"",100-AM13-SUMPRODUCT(AG14:AG25,AM14:AM25))</f>
        <v/>
      </c>
      <c r="AN5" s="22"/>
      <c r="AO5" s="22"/>
      <c r="AP5" s="110"/>
      <c r="AQ5" s="63"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7" t="str">
        <f>IF((COUNTA(AW14:AW25)=0)+(COUNTA(AW13)=0),"",100-AW13-SUMPRODUCT(AQ14:AQ25,AW14:AW25))</f>
        <v/>
      </c>
      <c r="AX5" s="22"/>
      <c r="AY5" s="22"/>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73" t="str">
        <f ca="true">IF(ISBLANK('Data Summary'!A8),"",'Data Summary'!A8)</f>
        <v>LBN_2018_UIS</v>
      </c>
      <c r="B6" s="110"/>
      <c r="C6" s="63"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7" t="str">
        <f>IF(COUNTA(I14:I25)=0,"",SUMPRODUCT(I14:I25,C14:C25))</f>
        <v/>
      </c>
      <c r="J6" s="22"/>
      <c r="K6" s="22"/>
      <c r="L6" s="110"/>
      <c r="M6" s="63" t="s">
        <v>19</v>
      </c>
      <c r="N6" s="9">
        <f>IF(COUNTA(N14:N25)=0,"",SUMPRODUCT(N14:N25,M14:M25))</f>
        <v>60.15</v>
      </c>
      <c r="O6" s="9" t="str">
        <f>IF(COUNTA(O14:O25)=0,"",SUMPRODUCT(O14:O25,M14:M25))</f>
        <v/>
      </c>
      <c r="P6" s="9" t="str">
        <f>IF(COUNTA(P14:P25)=0,"",SUMPRODUCT(P14:P25,M14:M25))</f>
        <v/>
      </c>
      <c r="Q6" s="9">
        <f>IF(COUNTA(Q14:Q25)=0,"",SUMPRODUCT(Q14:Q25,M14:M25))</f>
        <v>59.95</v>
      </c>
      <c r="R6" s="9">
        <f>IF(COUNTA(R14:R25)=0,"",SUMPRODUCT(R14:R25,M14:M25))</f>
        <v>62.800000000000004</v>
      </c>
      <c r="S6" s="27">
        <f>IF(COUNTA(S14:S25)=0,"",SUMPRODUCT(S14:S25,M14:M25))</f>
        <v>63.2</v>
      </c>
      <c r="T6" s="22"/>
      <c r="U6" s="22"/>
      <c r="V6" s="110"/>
      <c r="W6" s="63"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7" t="str">
        <f>IF(COUNTA(AC14:AC25)=0,"",SUMPRODUCT(AC14:AC25,W14:W25))</f>
        <v/>
      </c>
      <c r="AD6" s="22"/>
      <c r="AE6" s="22"/>
      <c r="AF6" s="110"/>
      <c r="AG6" s="63"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7" t="str">
        <f>IF(COUNTA(AM14:AM25)=0,"",SUMPRODUCT(AM14:AM25,AG14:AG25))</f>
        <v/>
      </c>
      <c r="AN6" s="22"/>
      <c r="AO6" s="22"/>
      <c r="AP6" s="110"/>
      <c r="AQ6" s="63"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7" t="str">
        <f>IF(COUNTA(AW14:AW25)=0,"",SUMPRODUCT(AW14:AW25,AQ14:AQ25))</f>
        <v/>
      </c>
      <c r="AX6" s="22"/>
      <c r="AY6" s="22"/>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73" t="str">
        <f ca="true">IF(ISBLANK('Data Summary'!A9),"",'Data Summary'!A9)</f>
        <v>LBN_2019_UIS</v>
      </c>
      <c r="B7" s="110"/>
      <c r="C7" s="96" t="s">
        <v>38</v>
      </c>
      <c r="D7" s="8"/>
      <c r="E7" s="8"/>
      <c r="F7" s="8"/>
      <c r="G7" s="8"/>
      <c r="H7" s="8"/>
      <c r="I7" s="27"/>
      <c r="J7" s="22"/>
      <c r="K7" s="22"/>
      <c r="L7" s="110" t="s">
        <v>170</v>
      </c>
      <c r="M7" s="96" t="s">
        <v>38</v>
      </c>
      <c r="N7" s="8">
        <v>80.8</v>
      </c>
      <c r="O7" s="8"/>
      <c r="P7" s="8"/>
      <c r="Q7" s="8"/>
      <c r="R7" s="8"/>
      <c r="S7" s="27"/>
      <c r="T7" s="22"/>
      <c r="U7" s="22"/>
      <c r="V7" s="110"/>
      <c r="W7" s="96" t="s">
        <v>38</v>
      </c>
      <c r="X7" s="8"/>
      <c r="Y7" s="8"/>
      <c r="Z7" s="8"/>
      <c r="AA7" s="8"/>
      <c r="AB7" s="8"/>
      <c r="AC7" s="27"/>
      <c r="AD7" s="22"/>
      <c r="AE7" s="22"/>
      <c r="AF7" s="110"/>
      <c r="AG7" s="96" t="s">
        <v>38</v>
      </c>
      <c r="AH7" s="8"/>
      <c r="AI7" s="8"/>
      <c r="AJ7" s="8"/>
      <c r="AK7" s="8"/>
      <c r="AL7" s="8"/>
      <c r="AM7" s="27"/>
      <c r="AN7" s="22"/>
      <c r="AO7" s="22"/>
      <c r="AP7" s="110"/>
      <c r="AQ7" s="96" t="s">
        <v>38</v>
      </c>
      <c r="AR7" s="8"/>
      <c r="AS7" s="8"/>
      <c r="AT7" s="8"/>
      <c r="AU7" s="8"/>
      <c r="AV7" s="8"/>
      <c r="AW7" s="27"/>
      <c r="AX7" s="22"/>
      <c r="AY7" s="22"/>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ht="15.6" customHeight="true" x14ac:dyDescent="0.25">
      <c r="A8" s="373" t="str">
        <f ca="true">IF(ISBLANK('Data Summary'!A10),"",'Data Summary'!A10)</f>
        <v>LBN_2020_UIS</v>
      </c>
      <c r="B8" s="110"/>
      <c r="C8" s="96" t="s">
        <v>106</v>
      </c>
      <c r="D8" s="97"/>
      <c r="E8" s="9"/>
      <c r="F8" s="9"/>
      <c r="G8" s="9"/>
      <c r="H8" s="9"/>
      <c r="I8" s="27"/>
      <c r="J8" s="22"/>
      <c r="K8" s="22"/>
      <c r="L8" s="110"/>
      <c r="M8" s="96" t="s">
        <v>106</v>
      </c>
      <c r="N8" s="97"/>
      <c r="O8" s="9"/>
      <c r="P8" s="9"/>
      <c r="Q8" s="9"/>
      <c r="R8" s="9"/>
      <c r="S8" s="27"/>
      <c r="T8" s="22"/>
      <c r="U8" s="22"/>
      <c r="V8" s="110"/>
      <c r="W8" s="96" t="s">
        <v>106</v>
      </c>
      <c r="X8" s="97"/>
      <c r="Y8" s="9"/>
      <c r="Z8" s="9"/>
      <c r="AA8" s="9"/>
      <c r="AB8" s="9"/>
      <c r="AC8" s="27"/>
      <c r="AD8" s="22"/>
      <c r="AE8" s="22"/>
      <c r="AF8" s="110"/>
      <c r="AG8" s="96" t="s">
        <v>106</v>
      </c>
      <c r="AH8" s="97"/>
      <c r="AI8" s="9"/>
      <c r="AJ8" s="9"/>
      <c r="AK8" s="9"/>
      <c r="AL8" s="9"/>
      <c r="AM8" s="27"/>
      <c r="AN8" s="22"/>
      <c r="AO8" s="22"/>
      <c r="AP8" s="110"/>
      <c r="AQ8" s="96" t="s">
        <v>106</v>
      </c>
      <c r="AR8" s="97"/>
      <c r="AS8" s="9"/>
      <c r="AT8" s="9"/>
      <c r="AU8" s="9"/>
      <c r="AV8" s="9"/>
      <c r="AW8" s="27"/>
      <c r="AX8" s="22"/>
      <c r="AY8" s="22"/>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74" t="str">
        <f ca="true">IF(ISBLANK('Data Summary'!A11),"",'Data Summary'!A11)</f>
        <v/>
      </c>
      <c r="B9" s="110" t="s">
        <v>226</v>
      </c>
      <c r="C9" s="63" t="s">
        <v>190</v>
      </c>
      <c r="D9" s="8">
        <f>H9</f>
        <v>60</v>
      </c>
      <c r="E9" s="7"/>
      <c r="F9" s="7"/>
      <c r="G9" s="7"/>
      <c r="H9" s="7">
        <v>60</v>
      </c>
      <c r="I9" s="24"/>
      <c r="J9" s="22"/>
      <c r="K9" s="22"/>
      <c r="L9" s="110" t="s">
        <v>171</v>
      </c>
      <c r="M9" s="63" t="s">
        <v>190</v>
      </c>
      <c r="N9" s="8">
        <v>59.4</v>
      </c>
      <c r="O9" s="7"/>
      <c r="P9" s="7"/>
      <c r="Q9" s="7">
        <v>57.2</v>
      </c>
      <c r="R9" s="7">
        <v>59.7</v>
      </c>
      <c r="S9" s="24">
        <v>60.6</v>
      </c>
      <c r="T9" s="22"/>
      <c r="U9" s="22"/>
      <c r="V9" s="110"/>
      <c r="W9" s="63" t="s">
        <v>190</v>
      </c>
      <c r="X9" s="8"/>
      <c r="Y9" s="7"/>
      <c r="Z9" s="7"/>
      <c r="AA9" s="7"/>
      <c r="AB9" s="7"/>
      <c r="AC9" s="24"/>
      <c r="AD9" s="22"/>
      <c r="AE9" s="22"/>
      <c r="AF9" s="110"/>
      <c r="AG9" s="63" t="s">
        <v>190</v>
      </c>
      <c r="AH9" s="8"/>
      <c r="AI9" s="7"/>
      <c r="AJ9" s="7"/>
      <c r="AK9" s="7"/>
      <c r="AL9" s="7"/>
      <c r="AM9" s="24"/>
      <c r="AN9" s="22"/>
      <c r="AO9" s="22"/>
      <c r="AP9" s="110"/>
      <c r="AQ9" s="63" t="s">
        <v>190</v>
      </c>
      <c r="AR9" s="8"/>
      <c r="AS9" s="7"/>
      <c r="AT9" s="7"/>
      <c r="AU9" s="7"/>
      <c r="AV9" s="7"/>
      <c r="AW9" s="24"/>
      <c r="AX9" s="22"/>
      <c r="AY9" s="22"/>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x14ac:dyDescent="0.25">
      <c r="A10" s="374" t="str">
        <f ca="true">IF(ISBLANK('Data Summary'!A12),"",'Data Summary'!A12)</f>
        <v/>
      </c>
      <c r="B10" s="110"/>
      <c r="C10" s="63" t="s">
        <v>107</v>
      </c>
      <c r="D10" s="98"/>
      <c r="E10" s="7"/>
      <c r="F10" s="7"/>
      <c r="G10" s="7"/>
      <c r="H10" s="7"/>
      <c r="I10" s="24"/>
      <c r="J10" s="22"/>
      <c r="K10" s="22"/>
      <c r="L10" s="110"/>
      <c r="M10" s="63" t="s">
        <v>107</v>
      </c>
      <c r="N10" s="98"/>
      <c r="O10" s="7"/>
      <c r="P10" s="7"/>
      <c r="Q10" s="7"/>
      <c r="R10" s="7"/>
      <c r="S10" s="24"/>
      <c r="T10" s="22"/>
      <c r="U10" s="22"/>
      <c r="V10" s="110"/>
      <c r="W10" s="63" t="s">
        <v>107</v>
      </c>
      <c r="X10" s="98"/>
      <c r="Y10" s="7"/>
      <c r="Z10" s="7"/>
      <c r="AA10" s="7"/>
      <c r="AB10" s="7"/>
      <c r="AC10" s="24"/>
      <c r="AD10" s="22"/>
      <c r="AE10" s="22"/>
      <c r="AF10" s="110"/>
      <c r="AG10" s="63" t="s">
        <v>107</v>
      </c>
      <c r="AH10" s="98"/>
      <c r="AI10" s="7"/>
      <c r="AJ10" s="7"/>
      <c r="AK10" s="7"/>
      <c r="AL10" s="7"/>
      <c r="AM10" s="24"/>
      <c r="AN10" s="22"/>
      <c r="AO10" s="22"/>
      <c r="AP10" s="110"/>
      <c r="AQ10" s="63" t="s">
        <v>107</v>
      </c>
      <c r="AR10" s="98"/>
      <c r="AS10" s="7"/>
      <c r="AT10" s="7"/>
      <c r="AU10" s="7"/>
      <c r="AV10" s="7"/>
      <c r="AW10" s="24"/>
      <c r="AX10" s="22"/>
      <c r="AY10" s="22"/>
      <c r="AZ10" s="118"/>
      <c r="BA10" s="118"/>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x14ac:dyDescent="0.25">
      <c r="A11" s="374" t="str">
        <f ca="true">IF(ISBLANK('Data Summary'!A13),"",'Data Summary'!A13)</f>
        <v/>
      </c>
      <c r="B11" s="110"/>
      <c r="C11" s="63" t="s">
        <v>108</v>
      </c>
      <c r="D11" s="98"/>
      <c r="E11" s="7"/>
      <c r="F11" s="7"/>
      <c r="G11" s="7"/>
      <c r="H11" s="7"/>
      <c r="I11" s="24"/>
      <c r="J11" s="22"/>
      <c r="K11" s="22"/>
      <c r="L11" s="110"/>
      <c r="M11" s="63" t="s">
        <v>108</v>
      </c>
      <c r="N11" s="98"/>
      <c r="O11" s="7"/>
      <c r="P11" s="7"/>
      <c r="Q11" s="7"/>
      <c r="R11" s="7"/>
      <c r="S11" s="24"/>
      <c r="T11" s="22"/>
      <c r="U11" s="22"/>
      <c r="V11" s="110"/>
      <c r="W11" s="63" t="s">
        <v>108</v>
      </c>
      <c r="X11" s="98"/>
      <c r="Y11" s="7"/>
      <c r="Z11" s="7"/>
      <c r="AA11" s="7"/>
      <c r="AB11" s="7"/>
      <c r="AC11" s="24"/>
      <c r="AD11" s="22"/>
      <c r="AE11" s="22"/>
      <c r="AF11" s="110"/>
      <c r="AG11" s="63" t="s">
        <v>108</v>
      </c>
      <c r="AH11" s="98"/>
      <c r="AI11" s="7"/>
      <c r="AJ11" s="7"/>
      <c r="AK11" s="7"/>
      <c r="AL11" s="7"/>
      <c r="AM11" s="24"/>
      <c r="AN11" s="22"/>
      <c r="AO11" s="22"/>
      <c r="AP11" s="110"/>
      <c r="AQ11" s="63" t="s">
        <v>108</v>
      </c>
      <c r="AR11" s="98"/>
      <c r="AS11" s="7"/>
      <c r="AT11" s="7"/>
      <c r="AU11" s="7"/>
      <c r="AV11" s="7"/>
      <c r="AW11" s="24"/>
      <c r="AX11" s="22"/>
      <c r="AY11" s="22"/>
      <c r="AZ11" s="118"/>
      <c r="BA11" s="118"/>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252" customFormat="true" ht="18" customHeight="true" x14ac:dyDescent="0.2">
      <c r="A12" s="374"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3" customFormat="true" ht="14.25" customHeight="true" x14ac:dyDescent="0.2">
      <c r="A13" s="374" t="str">
        <f ca="true">IF(ISBLANK('Data Summary'!A15),"",'Data Summary'!A15)</f>
        <v/>
      </c>
      <c r="B13" s="111" t="s">
        <v>55</v>
      </c>
      <c r="C13" s="5">
        <v>0</v>
      </c>
      <c r="D13" s="43"/>
      <c r="E13" s="43"/>
      <c r="F13" s="43"/>
      <c r="G13" s="43"/>
      <c r="H13" s="43"/>
      <c r="I13" s="64"/>
      <c r="J13" s="10"/>
      <c r="K13" s="10"/>
      <c r="L13" s="111" t="s">
        <v>55</v>
      </c>
      <c r="M13" s="5">
        <v>0</v>
      </c>
      <c r="N13" s="43">
        <v>17.2</v>
      </c>
      <c r="O13" s="43"/>
      <c r="P13" s="43"/>
      <c r="Q13" s="43">
        <v>18</v>
      </c>
      <c r="R13" s="43">
        <v>16.600000000000001</v>
      </c>
      <c r="S13" s="64">
        <v>19</v>
      </c>
      <c r="T13" s="10"/>
      <c r="U13" s="10"/>
      <c r="V13" s="111" t="s">
        <v>55</v>
      </c>
      <c r="W13" s="5">
        <v>0</v>
      </c>
      <c r="X13" s="43"/>
      <c r="Y13" s="43"/>
      <c r="Z13" s="43"/>
      <c r="AA13" s="43"/>
      <c r="AB13" s="43"/>
      <c r="AC13" s="64"/>
      <c r="AD13" s="10"/>
      <c r="AE13" s="10"/>
      <c r="AF13" s="111" t="s">
        <v>55</v>
      </c>
      <c r="AG13" s="5">
        <v>0</v>
      </c>
      <c r="AH13" s="43"/>
      <c r="AI13" s="43"/>
      <c r="AJ13" s="43"/>
      <c r="AK13" s="43"/>
      <c r="AL13" s="43"/>
      <c r="AM13" s="64"/>
      <c r="AN13" s="10"/>
      <c r="AO13" s="10"/>
      <c r="AP13" s="111" t="s">
        <v>55</v>
      </c>
      <c r="AQ13" s="5">
        <v>0</v>
      </c>
      <c r="AR13" s="43"/>
      <c r="AS13" s="43"/>
      <c r="AT13" s="43"/>
      <c r="AU13" s="43"/>
      <c r="AV13" s="43"/>
      <c r="AW13" s="64"/>
      <c r="AX13" s="10"/>
      <c r="AY13" s="10"/>
      <c r="AZ13" s="120"/>
      <c r="BA13" s="136"/>
      <c r="BB13" s="136"/>
      <c r="BC13" s="136"/>
      <c r="BD13" s="136"/>
      <c r="BE13" s="136"/>
      <c r="BF13" s="136"/>
      <c r="BG13" s="136"/>
      <c r="BJ13" s="120"/>
      <c r="BT13" s="120"/>
      <c r="CD13" s="120"/>
      <c r="CN13" s="120"/>
      <c r="CX13" s="120"/>
      <c r="DH13" s="120"/>
      <c r="DR13" s="120"/>
      <c r="EB13" s="120"/>
      <c r="EL13" s="120"/>
      <c r="EV13" s="120"/>
      <c r="FF13" s="120"/>
      <c r="FP13" s="120"/>
      <c r="FZ13" s="120"/>
      <c r="GJ13" s="120"/>
      <c r="GT13" s="120"/>
      <c r="HD13" s="120"/>
      <c r="HN13" s="120"/>
      <c r="HX13" s="120"/>
    </row>
    <row xmlns:x14ac="http://schemas.microsoft.com/office/spreadsheetml/2009/9/ac" r="14" x14ac:dyDescent="0.25">
      <c r="A14" s="374" t="str">
        <f ca="true">IF(ISBLANK('Data Summary'!A16),"",'Data Summary'!A16)</f>
        <v/>
      </c>
      <c r="B14" s="112" t="s">
        <v>105</v>
      </c>
      <c r="C14" s="21">
        <v>0</v>
      </c>
      <c r="D14" s="43"/>
      <c r="E14" s="43"/>
      <c r="F14" s="43"/>
      <c r="G14" s="43"/>
      <c r="H14" s="43"/>
      <c r="I14" s="64"/>
      <c r="J14" s="10"/>
      <c r="K14" s="10"/>
      <c r="L14" s="112" t="s">
        <v>105</v>
      </c>
      <c r="M14" s="21">
        <v>0</v>
      </c>
      <c r="N14" s="43"/>
      <c r="O14" s="43"/>
      <c r="P14" s="43"/>
      <c r="Q14" s="43"/>
      <c r="R14" s="43"/>
      <c r="S14" s="64"/>
      <c r="T14" s="10"/>
      <c r="U14" s="10"/>
      <c r="V14" s="112" t="s">
        <v>105</v>
      </c>
      <c r="W14" s="21">
        <v>0</v>
      </c>
      <c r="X14" s="43"/>
      <c r="Y14" s="43"/>
      <c r="Z14" s="43"/>
      <c r="AA14" s="43"/>
      <c r="AB14" s="43"/>
      <c r="AC14" s="64"/>
      <c r="AD14" s="10"/>
      <c r="AE14" s="10"/>
      <c r="AF14" s="112" t="s">
        <v>105</v>
      </c>
      <c r="AG14" s="21">
        <v>0</v>
      </c>
      <c r="AH14" s="43"/>
      <c r="AI14" s="43"/>
      <c r="AJ14" s="43"/>
      <c r="AK14" s="43"/>
      <c r="AL14" s="43"/>
      <c r="AM14" s="64"/>
      <c r="AN14" s="10"/>
      <c r="AO14" s="10"/>
      <c r="AP14" s="112" t="s">
        <v>105</v>
      </c>
      <c r="AQ14" s="21">
        <v>0</v>
      </c>
      <c r="AR14" s="43"/>
      <c r="AS14" s="43"/>
      <c r="AT14" s="43"/>
      <c r="AU14" s="43"/>
      <c r="AV14" s="43"/>
      <c r="AW14" s="64"/>
      <c r="AX14" s="10"/>
      <c r="AY14" s="10"/>
      <c r="BA14" s="137"/>
      <c r="BB14" s="137"/>
      <c r="BC14" s="137"/>
      <c r="BD14" s="137"/>
      <c r="BE14" s="137"/>
      <c r="BF14" s="137"/>
      <c r="BG14" s="137"/>
    </row>
    <row xmlns:x14ac="http://schemas.microsoft.com/office/spreadsheetml/2009/9/ac" r="15" s="2" customFormat="true" x14ac:dyDescent="0.25">
      <c r="A15" s="374" t="str">
        <f ca="true">IF(ISBLANK('Data Summary'!A17),"",'Data Summary'!A17)</f>
        <v/>
      </c>
      <c r="B15" s="112"/>
      <c r="C15" s="6"/>
      <c r="D15" s="43"/>
      <c r="E15" s="7"/>
      <c r="F15" s="7"/>
      <c r="G15" s="7"/>
      <c r="H15" s="43"/>
      <c r="I15" s="64"/>
      <c r="J15" s="10"/>
      <c r="K15" s="10"/>
      <c r="L15" s="112" t="s">
        <v>161</v>
      </c>
      <c r="M15" s="6">
        <v>1</v>
      </c>
      <c r="N15" s="43">
        <v>45.4</v>
      </c>
      <c r="O15" s="7"/>
      <c r="P15" s="7"/>
      <c r="Q15" s="7"/>
      <c r="R15" s="43"/>
      <c r="S15" s="64"/>
      <c r="T15" s="10"/>
      <c r="U15" s="10"/>
      <c r="V15" s="112"/>
      <c r="W15" s="6"/>
      <c r="X15" s="43"/>
      <c r="Y15" s="7"/>
      <c r="Z15" s="7"/>
      <c r="AA15" s="7"/>
      <c r="AB15" s="43"/>
      <c r="AC15" s="64"/>
      <c r="AD15" s="10"/>
      <c r="AE15" s="10"/>
      <c r="AF15" s="112"/>
      <c r="AG15" s="6"/>
      <c r="AH15" s="43"/>
      <c r="AI15" s="7"/>
      <c r="AJ15" s="7"/>
      <c r="AK15" s="7"/>
      <c r="AL15" s="43"/>
      <c r="AM15" s="64"/>
      <c r="AN15" s="10"/>
      <c r="AO15" s="10"/>
      <c r="AP15" s="112"/>
      <c r="AQ15" s="6"/>
      <c r="AR15" s="43"/>
      <c r="AS15" s="7"/>
      <c r="AT15" s="7"/>
      <c r="AU15" s="7"/>
      <c r="AV15" s="43"/>
      <c r="AW15" s="64"/>
      <c r="AX15" s="10"/>
      <c r="AY15" s="10"/>
      <c r="AZ15" s="121"/>
      <c r="BA15" s="138"/>
      <c r="BB15" s="138"/>
      <c r="BC15" s="138"/>
      <c r="BD15" s="138"/>
      <c r="BE15" s="138"/>
      <c r="BF15" s="138"/>
      <c r="BG15" s="138"/>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74" t="str">
        <f ca="true">IF(ISBLANK('Data Summary'!A18),"",'Data Summary'!A18)</f>
        <v/>
      </c>
      <c r="B16" s="112"/>
      <c r="C16" s="12"/>
      <c r="D16" s="43"/>
      <c r="E16" s="7"/>
      <c r="F16" s="7"/>
      <c r="G16" s="7"/>
      <c r="H16" s="43"/>
      <c r="I16" s="64"/>
      <c r="J16" s="10"/>
      <c r="K16" s="10"/>
      <c r="L16" s="112" t="s">
        <v>162</v>
      </c>
      <c r="M16" s="12">
        <v>0</v>
      </c>
      <c r="N16" s="43">
        <v>13.5</v>
      </c>
      <c r="O16" s="7"/>
      <c r="P16" s="7"/>
      <c r="Q16" s="7"/>
      <c r="R16" s="43"/>
      <c r="S16" s="64"/>
      <c r="T16" s="10"/>
      <c r="U16" s="10"/>
      <c r="V16" s="112"/>
      <c r="W16" s="12"/>
      <c r="X16" s="43"/>
      <c r="Y16" s="7"/>
      <c r="Z16" s="7"/>
      <c r="AA16" s="7"/>
      <c r="AB16" s="43"/>
      <c r="AC16" s="64"/>
      <c r="AD16" s="10"/>
      <c r="AE16" s="10"/>
      <c r="AF16" s="112"/>
      <c r="AG16" s="12"/>
      <c r="AH16" s="43"/>
      <c r="AI16" s="7"/>
      <c r="AJ16" s="7"/>
      <c r="AK16" s="7"/>
      <c r="AL16" s="43"/>
      <c r="AM16" s="64"/>
      <c r="AN16" s="10"/>
      <c r="AO16" s="10"/>
      <c r="AP16" s="112"/>
      <c r="AQ16" s="12"/>
      <c r="AR16" s="43"/>
      <c r="AS16" s="7"/>
      <c r="AT16" s="7"/>
      <c r="AU16" s="7"/>
      <c r="AV16" s="43"/>
      <c r="AW16" s="64"/>
      <c r="AX16" s="10"/>
      <c r="AY16" s="10"/>
      <c r="AZ16" s="121"/>
      <c r="BA16" s="138"/>
      <c r="BB16" s="138"/>
      <c r="BC16" s="138"/>
      <c r="BD16" s="138"/>
      <c r="BE16" s="138"/>
      <c r="BF16" s="138"/>
      <c r="BG16" s="138"/>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74" t="str">
        <f ca="true">IF(ISBLANK('Data Summary'!A19),"",'Data Summary'!A19)</f>
        <v/>
      </c>
      <c r="B17" s="112"/>
      <c r="C17" s="12"/>
      <c r="D17" s="43"/>
      <c r="E17" s="7"/>
      <c r="F17" s="7"/>
      <c r="G17" s="7"/>
      <c r="H17" s="43"/>
      <c r="I17" s="24"/>
      <c r="J17" s="10"/>
      <c r="K17" s="10"/>
      <c r="L17" s="112" t="s">
        <v>163</v>
      </c>
      <c r="M17" s="12">
        <v>0.5</v>
      </c>
      <c r="N17" s="43">
        <v>7</v>
      </c>
      <c r="O17" s="7"/>
      <c r="P17" s="7"/>
      <c r="Q17" s="7">
        <v>2.7</v>
      </c>
      <c r="R17" s="43">
        <v>2.4</v>
      </c>
      <c r="S17" s="24">
        <v>0</v>
      </c>
      <c r="T17" s="10"/>
      <c r="U17" s="10"/>
      <c r="V17" s="112"/>
      <c r="W17" s="12"/>
      <c r="X17" s="43"/>
      <c r="Y17" s="7"/>
      <c r="Z17" s="7"/>
      <c r="AA17" s="7"/>
      <c r="AB17" s="43"/>
      <c r="AC17" s="24"/>
      <c r="AD17" s="10"/>
      <c r="AE17" s="10"/>
      <c r="AF17" s="112"/>
      <c r="AG17" s="12"/>
      <c r="AH17" s="43"/>
      <c r="AI17" s="7"/>
      <c r="AJ17" s="7"/>
      <c r="AK17" s="7"/>
      <c r="AL17" s="43"/>
      <c r="AM17" s="24"/>
      <c r="AN17" s="10"/>
      <c r="AO17" s="10"/>
      <c r="AP17" s="112"/>
      <c r="AQ17" s="12"/>
      <c r="AR17" s="43"/>
      <c r="AS17" s="7"/>
      <c r="AT17" s="7"/>
      <c r="AU17" s="7"/>
      <c r="AV17" s="43"/>
      <c r="AW17" s="24"/>
      <c r="AX17" s="10"/>
      <c r="AY17" s="10"/>
      <c r="AZ17" s="121"/>
      <c r="BA17" s="138"/>
      <c r="BB17" s="138"/>
      <c r="BC17" s="138"/>
      <c r="BD17" s="138"/>
      <c r="BE17" s="138"/>
      <c r="BF17" s="138"/>
      <c r="BG17" s="138"/>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74" t="str">
        <f ca="true">IF(ISBLANK('Data Summary'!A20),"",'Data Summary'!A20)</f>
        <v/>
      </c>
      <c r="B18" s="112"/>
      <c r="C18" s="12"/>
      <c r="D18" s="43"/>
      <c r="E18" s="65"/>
      <c r="F18" s="65"/>
      <c r="G18" s="7"/>
      <c r="H18" s="43"/>
      <c r="I18" s="24"/>
      <c r="J18" s="10"/>
      <c r="K18" s="10"/>
      <c r="L18" s="112" t="s">
        <v>164</v>
      </c>
      <c r="M18" s="12">
        <v>1</v>
      </c>
      <c r="N18" s="43">
        <v>5.6</v>
      </c>
      <c r="O18" s="65"/>
      <c r="P18" s="65"/>
      <c r="Q18" s="7"/>
      <c r="R18" s="43"/>
      <c r="S18" s="24"/>
      <c r="T18" s="10"/>
      <c r="U18" s="10"/>
      <c r="V18" s="112"/>
      <c r="W18" s="12"/>
      <c r="X18" s="43"/>
      <c r="Y18" s="65"/>
      <c r="Z18" s="65"/>
      <c r="AA18" s="7"/>
      <c r="AB18" s="43"/>
      <c r="AC18" s="24"/>
      <c r="AD18" s="10"/>
      <c r="AE18" s="10"/>
      <c r="AF18" s="112"/>
      <c r="AG18" s="12"/>
      <c r="AH18" s="43"/>
      <c r="AI18" s="65"/>
      <c r="AJ18" s="65"/>
      <c r="AK18" s="7"/>
      <c r="AL18" s="43"/>
      <c r="AM18" s="24"/>
      <c r="AN18" s="10"/>
      <c r="AO18" s="10"/>
      <c r="AP18" s="112"/>
      <c r="AQ18" s="12"/>
      <c r="AR18" s="43"/>
      <c r="AS18" s="65"/>
      <c r="AT18" s="65"/>
      <c r="AU18" s="7"/>
      <c r="AV18" s="43"/>
      <c r="AW18" s="24"/>
      <c r="AX18" s="10"/>
      <c r="AY18" s="10"/>
      <c r="AZ18" s="121"/>
      <c r="BA18" s="138"/>
      <c r="BB18" s="138"/>
      <c r="BC18" s="138"/>
      <c r="BD18" s="138"/>
      <c r="BE18" s="138"/>
      <c r="BF18" s="138"/>
      <c r="BG18" s="138"/>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74" t="str">
        <f ca="true">IF(ISBLANK('Data Summary'!A21),"",'Data Summary'!A21)</f>
        <v/>
      </c>
      <c r="B19" s="112"/>
      <c r="C19" s="6"/>
      <c r="D19" s="43"/>
      <c r="E19" s="65"/>
      <c r="F19" s="65"/>
      <c r="G19" s="65"/>
      <c r="H19" s="43"/>
      <c r="I19" s="66"/>
      <c r="J19" s="10"/>
      <c r="K19" s="10"/>
      <c r="L19" s="112" t="s">
        <v>165</v>
      </c>
      <c r="M19" s="6">
        <v>1</v>
      </c>
      <c r="N19" s="43">
        <v>0.4</v>
      </c>
      <c r="O19" s="65"/>
      <c r="P19" s="65"/>
      <c r="Q19" s="65"/>
      <c r="R19" s="43"/>
      <c r="S19" s="66"/>
      <c r="T19" s="10"/>
      <c r="U19" s="10"/>
      <c r="V19" s="112"/>
      <c r="W19" s="6"/>
      <c r="X19" s="43"/>
      <c r="Y19" s="65"/>
      <c r="Z19" s="65"/>
      <c r="AA19" s="65"/>
      <c r="AB19" s="43"/>
      <c r="AC19" s="66"/>
      <c r="AD19" s="10"/>
      <c r="AE19" s="10"/>
      <c r="AF19" s="112"/>
      <c r="AG19" s="6"/>
      <c r="AH19" s="43"/>
      <c r="AI19" s="65"/>
      <c r="AJ19" s="65"/>
      <c r="AK19" s="65"/>
      <c r="AL19" s="43"/>
      <c r="AM19" s="66"/>
      <c r="AN19" s="10"/>
      <c r="AO19" s="10"/>
      <c r="AP19" s="112"/>
      <c r="AQ19" s="6"/>
      <c r="AR19" s="43"/>
      <c r="AS19" s="65"/>
      <c r="AT19" s="65"/>
      <c r="AU19" s="65"/>
      <c r="AV19" s="43"/>
      <c r="AW19" s="66"/>
      <c r="AX19" s="10"/>
      <c r="AY19" s="10"/>
      <c r="AZ19" s="121"/>
      <c r="BA19" s="138"/>
      <c r="BB19" s="138"/>
      <c r="BC19" s="138"/>
      <c r="BD19" s="138"/>
      <c r="BE19" s="138"/>
      <c r="BF19" s="138"/>
      <c r="BG19" s="138"/>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74" t="str">
        <f ca="true">IF(ISBLANK('Data Summary'!A22),"",'Data Summary'!A22)</f>
        <v/>
      </c>
      <c r="B20" s="112"/>
      <c r="C20" s="6"/>
      <c r="D20" s="65"/>
      <c r="E20" s="65"/>
      <c r="F20" s="65"/>
      <c r="G20" s="65"/>
      <c r="H20" s="65"/>
      <c r="I20" s="67"/>
      <c r="J20" s="10"/>
      <c r="K20" s="10"/>
      <c r="L20" s="112" t="s">
        <v>166</v>
      </c>
      <c r="M20" s="6">
        <v>0</v>
      </c>
      <c r="N20" s="65">
        <v>5.5</v>
      </c>
      <c r="O20" s="65"/>
      <c r="P20" s="65"/>
      <c r="Q20" s="65"/>
      <c r="R20" s="65"/>
      <c r="S20" s="67"/>
      <c r="T20" s="10"/>
      <c r="U20" s="10"/>
      <c r="V20" s="112"/>
      <c r="W20" s="6"/>
      <c r="X20" s="65"/>
      <c r="Y20" s="65"/>
      <c r="Z20" s="65"/>
      <c r="AA20" s="65"/>
      <c r="AB20" s="65"/>
      <c r="AC20" s="67"/>
      <c r="AD20" s="10"/>
      <c r="AE20" s="10"/>
      <c r="AF20" s="112"/>
      <c r="AG20" s="6"/>
      <c r="AH20" s="65"/>
      <c r="AI20" s="65"/>
      <c r="AJ20" s="65"/>
      <c r="AK20" s="65"/>
      <c r="AL20" s="65"/>
      <c r="AM20" s="67"/>
      <c r="AN20" s="10"/>
      <c r="AO20" s="10"/>
      <c r="AP20" s="112"/>
      <c r="AQ20" s="6"/>
      <c r="AR20" s="65"/>
      <c r="AS20" s="65"/>
      <c r="AT20" s="65"/>
      <c r="AU20" s="65"/>
      <c r="AV20" s="65"/>
      <c r="AW20" s="67"/>
      <c r="AX20" s="10"/>
      <c r="AY20" s="10"/>
      <c r="AZ20" s="121"/>
      <c r="BA20" s="138"/>
      <c r="BB20" s="138"/>
      <c r="BC20" s="138"/>
      <c r="BD20" s="138"/>
      <c r="BE20" s="138"/>
      <c r="BF20" s="138"/>
      <c r="BG20" s="138"/>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74" t="str">
        <f ca="true">IF(ISBLANK('Data Summary'!A23),"",'Data Summary'!A23)</f>
        <v/>
      </c>
      <c r="B21" s="112"/>
      <c r="C21" s="12"/>
      <c r="D21" s="7"/>
      <c r="E21" s="7"/>
      <c r="F21" s="7"/>
      <c r="G21" s="7"/>
      <c r="H21" s="7"/>
      <c r="I21" s="67"/>
      <c r="J21" s="10"/>
      <c r="K21" s="10"/>
      <c r="L21" s="112" t="s">
        <v>167</v>
      </c>
      <c r="M21" s="12">
        <v>1</v>
      </c>
      <c r="N21" s="7">
        <v>2.8</v>
      </c>
      <c r="O21" s="7"/>
      <c r="P21" s="7"/>
      <c r="Q21" s="7"/>
      <c r="R21" s="7"/>
      <c r="S21" s="67"/>
      <c r="T21" s="10"/>
      <c r="U21" s="10"/>
      <c r="V21" s="112"/>
      <c r="W21" s="12"/>
      <c r="X21" s="7"/>
      <c r="Y21" s="7"/>
      <c r="Z21" s="7"/>
      <c r="AA21" s="7"/>
      <c r="AB21" s="7"/>
      <c r="AC21" s="67"/>
      <c r="AD21" s="10"/>
      <c r="AE21" s="10"/>
      <c r="AF21" s="112"/>
      <c r="AG21" s="12"/>
      <c r="AH21" s="7"/>
      <c r="AI21" s="7"/>
      <c r="AJ21" s="7"/>
      <c r="AK21" s="7"/>
      <c r="AL21" s="7"/>
      <c r="AM21" s="67"/>
      <c r="AN21" s="10"/>
      <c r="AO21" s="10"/>
      <c r="AP21" s="112"/>
      <c r="AQ21" s="12"/>
      <c r="AR21" s="7"/>
      <c r="AS21" s="7"/>
      <c r="AT21" s="7"/>
      <c r="AU21" s="7"/>
      <c r="AV21" s="7"/>
      <c r="AW21" s="67"/>
      <c r="AX21" s="10"/>
      <c r="AY21" s="10"/>
      <c r="AZ21" s="121"/>
      <c r="BA21" s="138"/>
      <c r="BB21" s="138"/>
      <c r="BC21" s="138"/>
      <c r="BD21" s="138"/>
      <c r="BE21" s="138"/>
      <c r="BF21" s="138"/>
      <c r="BG21" s="138"/>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74" t="str">
        <f ca="true">IF(ISBLANK('Data Summary'!A24),"",'Data Summary'!A24)</f>
        <v/>
      </c>
      <c r="B22" s="112"/>
      <c r="C22" s="12"/>
      <c r="D22" s="7"/>
      <c r="E22" s="7"/>
      <c r="F22" s="7"/>
      <c r="G22" s="7"/>
      <c r="H22" s="7"/>
      <c r="I22" s="24"/>
      <c r="J22" s="10"/>
      <c r="K22" s="10"/>
      <c r="L22" s="112" t="s">
        <v>168</v>
      </c>
      <c r="M22" s="12">
        <v>1</v>
      </c>
      <c r="N22" s="7">
        <v>2.2000000000000002</v>
      </c>
      <c r="O22" s="7"/>
      <c r="P22" s="7"/>
      <c r="Q22" s="7"/>
      <c r="R22" s="7"/>
      <c r="S22" s="24"/>
      <c r="T22" s="10"/>
      <c r="U22" s="10"/>
      <c r="V22" s="112"/>
      <c r="W22" s="12"/>
      <c r="X22" s="7"/>
      <c r="Y22" s="7"/>
      <c r="Z22" s="7"/>
      <c r="AA22" s="7"/>
      <c r="AB22" s="7"/>
      <c r="AC22" s="24"/>
      <c r="AD22" s="10"/>
      <c r="AE22" s="10"/>
      <c r="AF22" s="112"/>
      <c r="AG22" s="12"/>
      <c r="AH22" s="7"/>
      <c r="AI22" s="7"/>
      <c r="AJ22" s="7"/>
      <c r="AK22" s="7"/>
      <c r="AL22" s="7"/>
      <c r="AM22" s="24"/>
      <c r="AN22" s="10"/>
      <c r="AO22" s="10"/>
      <c r="AP22" s="112"/>
      <c r="AQ22" s="12"/>
      <c r="AR22" s="7"/>
      <c r="AS22" s="7"/>
      <c r="AT22" s="7"/>
      <c r="AU22" s="7"/>
      <c r="AV22" s="7"/>
      <c r="AW22" s="24"/>
      <c r="AX22" s="10"/>
      <c r="AY22" s="10"/>
      <c r="AZ22" s="121"/>
      <c r="BA22" s="138"/>
      <c r="BB22" s="138"/>
      <c r="BC22" s="138"/>
      <c r="BD22" s="138"/>
      <c r="BE22" s="138"/>
      <c r="BF22" s="138"/>
      <c r="BG22" s="138"/>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74" t="str">
        <f ca="true">IF(ISBLANK('Data Summary'!A25),"",'Data Summary'!A25)</f>
        <v/>
      </c>
      <c r="B23" s="112"/>
      <c r="C23" s="12"/>
      <c r="D23" s="7"/>
      <c r="E23" s="7"/>
      <c r="F23" s="7"/>
      <c r="G23" s="7"/>
      <c r="H23" s="7"/>
      <c r="I23" s="24"/>
      <c r="J23" s="10"/>
      <c r="K23" s="10"/>
      <c r="L23" s="112" t="s">
        <v>169</v>
      </c>
      <c r="M23" s="12">
        <v>0.5</v>
      </c>
      <c r="N23" s="7">
        <v>0.5</v>
      </c>
      <c r="O23" s="7"/>
      <c r="P23" s="7"/>
      <c r="Q23" s="7"/>
      <c r="R23" s="7"/>
      <c r="S23" s="24"/>
      <c r="T23" s="10"/>
      <c r="U23" s="10"/>
      <c r="V23" s="112"/>
      <c r="W23" s="12"/>
      <c r="X23" s="7"/>
      <c r="Y23" s="7"/>
      <c r="Z23" s="7"/>
      <c r="AA23" s="7"/>
      <c r="AB23" s="7"/>
      <c r="AC23" s="24"/>
      <c r="AD23" s="10"/>
      <c r="AE23" s="10"/>
      <c r="AF23" s="112"/>
      <c r="AG23" s="12"/>
      <c r="AH23" s="7"/>
      <c r="AI23" s="7"/>
      <c r="AJ23" s="7"/>
      <c r="AK23" s="7"/>
      <c r="AL23" s="7"/>
      <c r="AM23" s="24"/>
      <c r="AN23" s="10"/>
      <c r="AO23" s="10"/>
      <c r="AP23" s="112"/>
      <c r="AQ23" s="12"/>
      <c r="AR23" s="7"/>
      <c r="AS23" s="7"/>
      <c r="AT23" s="7"/>
      <c r="AU23" s="7"/>
      <c r="AV23" s="7"/>
      <c r="AW23" s="24"/>
      <c r="AX23" s="10"/>
      <c r="AY23" s="10"/>
      <c r="AZ23" s="121"/>
      <c r="BA23" s="138"/>
      <c r="BB23" s="138"/>
      <c r="BC23" s="138"/>
      <c r="BD23" s="138"/>
      <c r="BE23" s="138"/>
      <c r="BF23" s="138"/>
      <c r="BG23" s="138"/>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74" t="str">
        <f ca="true">IF(ISBLANK('Data Summary'!A26),"",'Data Summary'!A26)</f>
        <v/>
      </c>
      <c r="B24" s="112"/>
      <c r="C24" s="12"/>
      <c r="D24" s="7"/>
      <c r="E24" s="7"/>
      <c r="F24" s="7"/>
      <c r="G24" s="7"/>
      <c r="H24" s="7"/>
      <c r="I24" s="24"/>
      <c r="J24" s="10"/>
      <c r="K24" s="10"/>
      <c r="L24" s="112" t="s">
        <v>19</v>
      </c>
      <c r="M24" s="12">
        <v>1</v>
      </c>
      <c r="N24" s="7"/>
      <c r="O24" s="7"/>
      <c r="P24" s="7"/>
      <c r="Q24" s="7">
        <v>58.6</v>
      </c>
      <c r="R24" s="7">
        <v>61.6</v>
      </c>
      <c r="S24" s="24">
        <v>63.2</v>
      </c>
      <c r="T24" s="10"/>
      <c r="U24" s="10"/>
      <c r="V24" s="112"/>
      <c r="W24" s="12"/>
      <c r="X24" s="7"/>
      <c r="Y24" s="7"/>
      <c r="Z24" s="7"/>
      <c r="AA24" s="7"/>
      <c r="AB24" s="7"/>
      <c r="AC24" s="24"/>
      <c r="AD24" s="10"/>
      <c r="AE24" s="10"/>
      <c r="AF24" s="112"/>
      <c r="AG24" s="12"/>
      <c r="AH24" s="7"/>
      <c r="AI24" s="7"/>
      <c r="AJ24" s="7"/>
      <c r="AK24" s="7"/>
      <c r="AL24" s="7"/>
      <c r="AM24" s="24"/>
      <c r="AN24" s="10"/>
      <c r="AO24" s="10"/>
      <c r="AP24" s="112"/>
      <c r="AQ24" s="12"/>
      <c r="AR24" s="7"/>
      <c r="AS24" s="7"/>
      <c r="AT24" s="7"/>
      <c r="AU24" s="7"/>
      <c r="AV24" s="7"/>
      <c r="AW24" s="24"/>
      <c r="AX24" s="10"/>
      <c r="AY24" s="10"/>
      <c r="AZ24" s="121"/>
      <c r="BA24" s="138"/>
      <c r="BB24" s="138"/>
      <c r="BC24" s="138"/>
      <c r="BD24" s="138"/>
      <c r="BE24" s="138"/>
      <c r="BF24" s="138"/>
      <c r="BG24" s="138"/>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74" t="str">
        <f ca="true">IF(ISBLANK('Data Summary'!A27),"",'Data Summary'!A27)</f>
        <v/>
      </c>
      <c r="B25" s="112"/>
      <c r="C25" s="12"/>
      <c r="D25" s="7"/>
      <c r="E25" s="7"/>
      <c r="F25" s="7"/>
      <c r="G25" s="7"/>
      <c r="H25" s="7"/>
      <c r="I25" s="24"/>
      <c r="J25" s="10"/>
      <c r="K25" s="10"/>
      <c r="L25" s="112" t="s">
        <v>0</v>
      </c>
      <c r="M25" s="12">
        <v>0</v>
      </c>
      <c r="N25" s="7"/>
      <c r="O25" s="7"/>
      <c r="P25" s="7"/>
      <c r="Q25" s="7">
        <v>20.6</v>
      </c>
      <c r="R25" s="7">
        <v>19.399999999999999</v>
      </c>
      <c r="S25" s="24">
        <v>17.7</v>
      </c>
      <c r="T25" s="10"/>
      <c r="U25" s="10"/>
      <c r="V25" s="112"/>
      <c r="W25" s="12"/>
      <c r="X25" s="7"/>
      <c r="Y25" s="7"/>
      <c r="Z25" s="7"/>
      <c r="AA25" s="7"/>
      <c r="AB25" s="7"/>
      <c r="AC25" s="24"/>
      <c r="AD25" s="10"/>
      <c r="AE25" s="10"/>
      <c r="AF25" s="112"/>
      <c r="AG25" s="12"/>
      <c r="AH25" s="7"/>
      <c r="AI25" s="7"/>
      <c r="AJ25" s="7"/>
      <c r="AK25" s="7"/>
      <c r="AL25" s="7"/>
      <c r="AM25" s="24"/>
      <c r="AN25" s="10"/>
      <c r="AO25" s="10"/>
      <c r="AP25" s="112"/>
      <c r="AQ25" s="12"/>
      <c r="AR25" s="7"/>
      <c r="AS25" s="7"/>
      <c r="AT25" s="7"/>
      <c r="AU25" s="7"/>
      <c r="AV25" s="7"/>
      <c r="AW25" s="24"/>
      <c r="AX25" s="10"/>
      <c r="AY25" s="10"/>
      <c r="AZ25" s="121"/>
      <c r="BA25" s="138"/>
      <c r="BB25" s="138"/>
      <c r="BC25" s="138"/>
      <c r="BD25" s="138"/>
      <c r="BE25" s="138"/>
      <c r="BF25" s="138"/>
      <c r="BG25" s="138"/>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ht="83.25" customHeight="true" x14ac:dyDescent="0.25">
      <c r="A26" s="374" t="str">
        <f ca="true">IF(ISBLANK('Data Summary'!A28),"",'Data Summary'!A28)</f>
        <v/>
      </c>
      <c r="B26" s="113" t="s">
        <v>12</v>
      </c>
      <c r="C26" s="557" t="s">
        <v>227</v>
      </c>
      <c r="D26" s="557"/>
      <c r="E26" s="557"/>
      <c r="F26" s="557"/>
      <c r="G26" s="557"/>
      <c r="H26" s="557"/>
      <c r="I26" s="558"/>
      <c r="J26" s="10"/>
      <c r="K26" s="10"/>
      <c r="L26" s="113" t="s">
        <v>12</v>
      </c>
      <c r="M26" s="557" t="s">
        <v>183</v>
      </c>
      <c r="N26" s="557"/>
      <c r="O26" s="557"/>
      <c r="P26" s="557"/>
      <c r="Q26" s="557"/>
      <c r="R26" s="557"/>
      <c r="S26" s="558"/>
      <c r="T26" s="10"/>
      <c r="U26" s="10"/>
      <c r="V26" s="113" t="s">
        <v>12</v>
      </c>
      <c r="W26" s="557" t="s">
        <v>231</v>
      </c>
      <c r="X26" s="557"/>
      <c r="Y26" s="557"/>
      <c r="Z26" s="557"/>
      <c r="AA26" s="557"/>
      <c r="AB26" s="557"/>
      <c r="AC26" s="558"/>
      <c r="AD26" s="10"/>
      <c r="AE26" s="10"/>
      <c r="AF26" s="113" t="s">
        <v>12</v>
      </c>
      <c r="AG26" s="557" t="s">
        <v>231</v>
      </c>
      <c r="AH26" s="557"/>
      <c r="AI26" s="557"/>
      <c r="AJ26" s="557"/>
      <c r="AK26" s="557"/>
      <c r="AL26" s="557"/>
      <c r="AM26" s="558"/>
      <c r="AN26" s="10"/>
      <c r="AO26" s="10"/>
      <c r="AP26" s="113" t="s">
        <v>12</v>
      </c>
      <c r="AQ26" s="557" t="s">
        <v>231</v>
      </c>
      <c r="AR26" s="557"/>
      <c r="AS26" s="557"/>
      <c r="AT26" s="557"/>
      <c r="AU26" s="557"/>
      <c r="AV26" s="557"/>
      <c r="AW26" s="558"/>
      <c r="AX26" s="10"/>
      <c r="AY26" s="10"/>
      <c r="AZ26" s="121"/>
      <c r="BA26" s="559"/>
      <c r="BB26" s="559"/>
      <c r="BC26" s="559"/>
      <c r="BD26" s="559"/>
      <c r="BE26" s="559"/>
      <c r="BF26" s="559"/>
      <c r="BG26" s="559"/>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15.75" customHeight="true" x14ac:dyDescent="0.25">
      <c r="A27" s="374" t="str">
        <f ca="true">IF(ISBLANK('Data Summary'!A29),"",'Data Summary'!A29)</f>
        <v/>
      </c>
      <c r="B27" s="113"/>
      <c r="C27" s="62" t="s">
        <v>120</v>
      </c>
      <c r="D27" s="50"/>
      <c r="E27" s="99"/>
      <c r="F27" s="99"/>
      <c r="G27" s="50"/>
      <c r="H27" s="50"/>
      <c r="I27" s="94"/>
      <c r="J27" s="10"/>
      <c r="K27" s="10"/>
      <c r="L27" s="113"/>
      <c r="M27" s="62" t="s">
        <v>120</v>
      </c>
      <c r="N27" s="50" t="s">
        <v>172</v>
      </c>
      <c r="O27" s="99"/>
      <c r="P27" s="99"/>
      <c r="Q27" s="50" t="s">
        <v>172</v>
      </c>
      <c r="R27" s="50" t="s">
        <v>172</v>
      </c>
      <c r="S27" s="94" t="s">
        <v>172</v>
      </c>
      <c r="T27" s="10"/>
      <c r="U27" s="10"/>
      <c r="V27" s="113"/>
      <c r="W27" s="62" t="s">
        <v>120</v>
      </c>
      <c r="X27" s="50"/>
      <c r="Y27" s="99"/>
      <c r="Z27" s="99"/>
      <c r="AA27" s="50"/>
      <c r="AB27" s="50"/>
      <c r="AC27" s="94"/>
      <c r="AD27" s="10"/>
      <c r="AE27" s="10"/>
      <c r="AF27" s="113"/>
      <c r="AG27" s="62" t="s">
        <v>120</v>
      </c>
      <c r="AH27" s="50"/>
      <c r="AI27" s="99"/>
      <c r="AJ27" s="99"/>
      <c r="AK27" s="50"/>
      <c r="AL27" s="50"/>
      <c r="AM27" s="94"/>
      <c r="AN27" s="10"/>
      <c r="AO27" s="10"/>
      <c r="AP27" s="113"/>
      <c r="AQ27" s="62" t="s">
        <v>120</v>
      </c>
      <c r="AR27" s="50"/>
      <c r="AS27" s="99"/>
      <c r="AT27" s="99"/>
      <c r="AU27" s="50"/>
      <c r="AV27" s="50"/>
      <c r="AW27" s="94"/>
      <c r="AX27" s="10"/>
      <c r="AY27" s="10"/>
      <c r="AZ27" s="121"/>
      <c r="BA27" s="121"/>
      <c r="BB27" s="138"/>
      <c r="BC27" s="138"/>
      <c r="BD27" s="138"/>
      <c r="BE27" s="138"/>
      <c r="BF27" s="138"/>
      <c r="BG27" s="138"/>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74" t="str">
        <f ca="true">IF(ISBLANK('Data Summary'!A30),"",'Data Summary'!A30)</f>
        <v/>
      </c>
      <c r="B28" s="113"/>
      <c r="C28" s="62" t="s">
        <v>102</v>
      </c>
      <c r="D28" s="50"/>
      <c r="E28" s="50"/>
      <c r="F28" s="50"/>
      <c r="G28" s="50"/>
      <c r="H28" s="50"/>
      <c r="I28" s="94"/>
      <c r="J28" s="10"/>
      <c r="K28" s="10"/>
      <c r="L28" s="113"/>
      <c r="M28" s="62" t="s">
        <v>102</v>
      </c>
      <c r="N28" s="50" t="s">
        <v>172</v>
      </c>
      <c r="O28" s="50"/>
      <c r="P28" s="50"/>
      <c r="Q28" s="50" t="s">
        <v>172</v>
      </c>
      <c r="R28" s="50" t="s">
        <v>172</v>
      </c>
      <c r="S28" s="94" t="s">
        <v>172</v>
      </c>
      <c r="T28" s="10"/>
      <c r="U28" s="10"/>
      <c r="V28" s="113"/>
      <c r="W28" s="62" t="s">
        <v>102</v>
      </c>
      <c r="X28" s="50"/>
      <c r="Y28" s="50"/>
      <c r="Z28" s="50"/>
      <c r="AA28" s="50"/>
      <c r="AB28" s="50"/>
      <c r="AC28" s="94"/>
      <c r="AD28" s="10"/>
      <c r="AE28" s="10"/>
      <c r="AF28" s="113"/>
      <c r="AG28" s="62" t="s">
        <v>102</v>
      </c>
      <c r="AH28" s="50"/>
      <c r="AI28" s="50"/>
      <c r="AJ28" s="50"/>
      <c r="AK28" s="50"/>
      <c r="AL28" s="50"/>
      <c r="AM28" s="94"/>
      <c r="AN28" s="10"/>
      <c r="AO28" s="10"/>
      <c r="AP28" s="113"/>
      <c r="AQ28" s="62" t="s">
        <v>102</v>
      </c>
      <c r="AR28" s="50"/>
      <c r="AS28" s="50"/>
      <c r="AT28" s="50"/>
      <c r="AU28" s="50"/>
      <c r="AV28" s="50"/>
      <c r="AW28" s="94"/>
      <c r="AX28" s="10"/>
      <c r="AY28" s="10"/>
      <c r="AZ28" s="121"/>
      <c r="BA28" s="121"/>
      <c r="BB28" s="138"/>
      <c r="BC28" s="138"/>
      <c r="BD28" s="138"/>
      <c r="BE28" s="138"/>
      <c r="BF28" s="138"/>
      <c r="BG28" s="138"/>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ht="15.75" customHeight="true" x14ac:dyDescent="0.25">
      <c r="A29" s="374" t="str">
        <f ca="true">IF(ISBLANK('Data Summary'!A31),"",'Data Summary'!A31)</f>
        <v/>
      </c>
      <c r="B29" s="113"/>
      <c r="C29" s="62" t="s">
        <v>159</v>
      </c>
      <c r="D29" s="50" t="s">
        <v>228</v>
      </c>
      <c r="E29" s="50"/>
      <c r="F29" s="50"/>
      <c r="G29" s="50"/>
      <c r="H29" s="50" t="s">
        <v>228</v>
      </c>
      <c r="I29" s="94"/>
      <c r="J29" s="10"/>
      <c r="K29" s="10"/>
      <c r="L29" s="113"/>
      <c r="M29" s="62" t="s">
        <v>159</v>
      </c>
      <c r="N29" s="50" t="s">
        <v>172</v>
      </c>
      <c r="O29" s="50"/>
      <c r="P29" s="50"/>
      <c r="Q29" s="50" t="s">
        <v>172</v>
      </c>
      <c r="R29" s="50" t="s">
        <v>172</v>
      </c>
      <c r="S29" s="94" t="s">
        <v>172</v>
      </c>
      <c r="T29" s="10"/>
      <c r="U29" s="10"/>
      <c r="V29" s="113"/>
      <c r="W29" s="62" t="s">
        <v>159</v>
      </c>
      <c r="X29" s="50"/>
      <c r="Y29" s="50"/>
      <c r="Z29" s="50"/>
      <c r="AA29" s="50"/>
      <c r="AB29" s="50"/>
      <c r="AC29" s="94"/>
      <c r="AD29" s="10"/>
      <c r="AE29" s="10"/>
      <c r="AF29" s="113"/>
      <c r="AG29" s="62" t="s">
        <v>159</v>
      </c>
      <c r="AH29" s="50"/>
      <c r="AI29" s="50"/>
      <c r="AJ29" s="50"/>
      <c r="AK29" s="50"/>
      <c r="AL29" s="50"/>
      <c r="AM29" s="94"/>
      <c r="AN29" s="10"/>
      <c r="AO29" s="10"/>
      <c r="AP29" s="113"/>
      <c r="AQ29" s="62" t="s">
        <v>159</v>
      </c>
      <c r="AR29" s="50"/>
      <c r="AS29" s="50"/>
      <c r="AT29" s="50"/>
      <c r="AU29" s="50"/>
      <c r="AV29" s="50"/>
      <c r="AW29" s="94"/>
      <c r="AX29" s="10"/>
      <c r="AY29" s="10"/>
      <c r="BB29" s="137"/>
      <c r="BC29" s="137"/>
      <c r="BD29" s="137"/>
      <c r="BE29" s="137"/>
      <c r="BF29" s="137"/>
      <c r="BG29" s="137"/>
    </row>
    <row xmlns:x14ac="http://schemas.microsoft.com/office/spreadsheetml/2009/9/ac" r="30" ht="15.75" customHeight="true" x14ac:dyDescent="0.25">
      <c r="A30" s="374" t="str">
        <f ca="true">IF(ISBLANK('Data Summary'!A32),"",'Data Summary'!A32)</f>
        <v/>
      </c>
      <c r="B30" s="114"/>
      <c r="C30" s="11" t="s">
        <v>23</v>
      </c>
      <c r="D30" s="68"/>
      <c r="E30" s="68"/>
      <c r="F30" s="68"/>
      <c r="G30" s="69"/>
      <c r="H30" s="70"/>
      <c r="I30" s="71"/>
      <c r="J30" s="10"/>
      <c r="K30" s="10"/>
      <c r="L30" s="114"/>
      <c r="M30" s="11" t="s">
        <v>23</v>
      </c>
      <c r="N30" s="68">
        <v>1283</v>
      </c>
      <c r="O30" s="68"/>
      <c r="P30" s="68"/>
      <c r="Q30" s="69"/>
      <c r="R30" s="70"/>
      <c r="S30" s="71"/>
      <c r="T30" s="10"/>
      <c r="U30" s="10"/>
      <c r="V30" s="114"/>
      <c r="W30" s="11" t="s">
        <v>23</v>
      </c>
      <c r="X30" s="68"/>
      <c r="Y30" s="68"/>
      <c r="Z30" s="68"/>
      <c r="AA30" s="69"/>
      <c r="AB30" s="70"/>
      <c r="AC30" s="71"/>
      <c r="AD30" s="10"/>
      <c r="AE30" s="10"/>
      <c r="AF30" s="114"/>
      <c r="AG30" s="11" t="s">
        <v>23</v>
      </c>
      <c r="AH30" s="68"/>
      <c r="AI30" s="68"/>
      <c r="AJ30" s="68"/>
      <c r="AK30" s="69"/>
      <c r="AL30" s="70"/>
      <c r="AM30" s="71"/>
      <c r="AN30" s="10"/>
      <c r="AO30" s="10"/>
      <c r="AP30" s="114"/>
      <c r="AQ30" s="11" t="s">
        <v>23</v>
      </c>
      <c r="AR30" s="68"/>
      <c r="AS30" s="68"/>
      <c r="AT30" s="68"/>
      <c r="AU30" s="69"/>
      <c r="AV30" s="70"/>
      <c r="AW30" s="71"/>
      <c r="AX30" s="10"/>
      <c r="AY30" s="10"/>
      <c r="BB30" s="137"/>
      <c r="BC30" s="137"/>
      <c r="BD30" s="137"/>
      <c r="BE30" s="137"/>
      <c r="BF30" s="137"/>
      <c r="BG30" s="137"/>
    </row>
    <row xmlns:x14ac="http://schemas.microsoft.com/office/spreadsheetml/2009/9/ac" r="31" s="3" customFormat="true" ht="16.5" thickBot="true" x14ac:dyDescent="0.3">
      <c r="A31" s="374" t="str">
        <f ca="true">IF(ISBLANK('Data Summary'!A33),"",'Data Summary'!A33)</f>
        <v/>
      </c>
      <c r="B31" s="115"/>
      <c r="C31" s="72" t="s">
        <v>20</v>
      </c>
      <c r="D31" s="73"/>
      <c r="E31" s="73"/>
      <c r="F31" s="73"/>
      <c r="G31" s="73"/>
      <c r="H31" s="73"/>
      <c r="I31" s="74"/>
      <c r="J31" s="10"/>
      <c r="K31" s="10"/>
      <c r="L31" s="115"/>
      <c r="M31" s="72" t="s">
        <v>20</v>
      </c>
      <c r="N31" s="73">
        <v>1098</v>
      </c>
      <c r="O31" s="73"/>
      <c r="P31" s="73"/>
      <c r="Q31" s="73">
        <v>621</v>
      </c>
      <c r="R31" s="73">
        <v>923</v>
      </c>
      <c r="S31" s="74">
        <v>231</v>
      </c>
      <c r="T31" s="10"/>
      <c r="U31" s="10"/>
      <c r="V31" s="115"/>
      <c r="W31" s="72" t="s">
        <v>20</v>
      </c>
      <c r="X31" s="73"/>
      <c r="Y31" s="73"/>
      <c r="Z31" s="73"/>
      <c r="AA31" s="73"/>
      <c r="AB31" s="73"/>
      <c r="AC31" s="74"/>
      <c r="AD31" s="10"/>
      <c r="AE31" s="10"/>
      <c r="AF31" s="115"/>
      <c r="AG31" s="72" t="s">
        <v>20</v>
      </c>
      <c r="AH31" s="73"/>
      <c r="AI31" s="73"/>
      <c r="AJ31" s="73"/>
      <c r="AK31" s="73"/>
      <c r="AL31" s="73"/>
      <c r="AM31" s="74"/>
      <c r="AN31" s="10"/>
      <c r="AO31" s="10"/>
      <c r="AP31" s="115"/>
      <c r="AQ31" s="72" t="s">
        <v>20</v>
      </c>
      <c r="AR31" s="73"/>
      <c r="AS31" s="73"/>
      <c r="AT31" s="73"/>
      <c r="AU31" s="73"/>
      <c r="AV31" s="73"/>
      <c r="AW31" s="74"/>
      <c r="AX31" s="10"/>
      <c r="AY31" s="10"/>
      <c r="AZ31" s="116"/>
      <c r="BA31" s="116"/>
      <c r="BB31" s="139"/>
      <c r="BC31" s="139"/>
      <c r="BD31" s="139"/>
      <c r="BE31" s="139"/>
      <c r="BF31" s="139"/>
      <c r="BG31" s="139"/>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74"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74"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74"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74"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74"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74"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74"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74"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74"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74"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74"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74"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74"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74"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74"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74"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74"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74"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74"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74"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74"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74"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74"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74"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74"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74"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74"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74"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74"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74"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74"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74"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74"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74"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74"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74"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74"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74"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74"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74"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74"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74"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74"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74"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74"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74"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74"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74"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74"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74"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74"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74"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74"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74"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74"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74"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74"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74"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74"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74"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74"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74"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74"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74"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74"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74"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74"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74"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74"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74"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74"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74"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74"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74"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74"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74"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74"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74"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74"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74"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74"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74"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74"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74"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74"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74"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74"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74"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74"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74"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74"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74"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74"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74"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74"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74"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74"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74"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74"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74"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74"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74"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74"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74"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74"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74"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74"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74"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74"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74"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74"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74"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74"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74"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74"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74"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74"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74"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74"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74"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72"/>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72"/>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72"/>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72"/>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72"/>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72"/>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72"/>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72"/>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72"/>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72"/>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72"/>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72"/>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72"/>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72"/>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72"/>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72"/>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72"/>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72"/>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72"/>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72"/>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72"/>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72"/>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72"/>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72"/>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72"/>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72"/>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72"/>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72"/>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72"/>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72"/>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72"/>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72"/>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72"/>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72"/>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72"/>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72"/>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72"/>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72"/>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72"/>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72"/>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72"/>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72"/>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72"/>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72"/>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72"/>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72"/>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72"/>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72"/>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72"/>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72"/>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72"/>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72"/>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72"/>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72"/>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72"/>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72"/>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72"/>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72"/>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72"/>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72"/>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72"/>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72"/>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72"/>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72"/>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72"/>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72"/>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72"/>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72"/>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72"/>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72"/>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72"/>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72"/>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72"/>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72"/>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72"/>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72"/>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72"/>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72"/>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72"/>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72"/>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72"/>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72"/>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72"/>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72"/>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72"/>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72"/>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72"/>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72"/>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72"/>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72"/>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72"/>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72"/>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72"/>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72"/>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72"/>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72"/>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72"/>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72"/>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72"/>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72"/>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72"/>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72"/>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72"/>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72"/>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72"/>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72"/>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72"/>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72"/>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72"/>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72"/>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72"/>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72"/>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72"/>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72"/>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72"/>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72"/>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72"/>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72"/>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72"/>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72"/>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72"/>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72"/>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72"/>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72"/>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72"/>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72"/>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72"/>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72"/>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72"/>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72"/>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72"/>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72"/>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72"/>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72"/>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72"/>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72"/>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72"/>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72"/>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72"/>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72"/>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72"/>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72"/>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72"/>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72"/>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72"/>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72"/>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72"/>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72"/>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72"/>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72"/>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72"/>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72"/>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72"/>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72"/>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72"/>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72"/>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72"/>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72"/>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72"/>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72"/>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72"/>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72"/>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72"/>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72"/>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72"/>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72"/>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72"/>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72"/>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72"/>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72"/>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72"/>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72"/>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72"/>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72"/>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72"/>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72"/>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72"/>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72"/>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72"/>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72"/>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72"/>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72"/>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72"/>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72"/>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72"/>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72"/>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72"/>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72"/>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72"/>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72"/>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72"/>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72"/>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72"/>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72"/>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72"/>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72"/>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72"/>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72"/>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72"/>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72"/>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72"/>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72"/>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72"/>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72"/>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72"/>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72"/>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72"/>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72"/>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72"/>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72"/>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72"/>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72"/>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72"/>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72"/>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72"/>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72"/>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72"/>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72"/>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72"/>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72"/>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72"/>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72"/>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72"/>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72"/>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72"/>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72"/>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72"/>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72"/>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72"/>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72"/>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72"/>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72"/>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72"/>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72"/>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72"/>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72"/>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72"/>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72"/>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72"/>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72"/>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72"/>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72"/>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72"/>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72"/>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72"/>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72"/>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72"/>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72"/>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72"/>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72"/>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72"/>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72"/>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72"/>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72"/>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72"/>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72"/>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72"/>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72"/>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72"/>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72"/>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72"/>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72"/>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72"/>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72"/>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72"/>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72"/>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72"/>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72"/>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72"/>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72"/>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72"/>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72"/>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72"/>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72"/>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72"/>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72"/>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72"/>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72"/>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72"/>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72"/>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72"/>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72"/>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72"/>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72"/>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72"/>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72"/>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72"/>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72"/>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72"/>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72"/>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72"/>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72"/>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72"/>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72"/>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72"/>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72"/>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72"/>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72"/>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72"/>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72"/>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72"/>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72"/>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72"/>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72"/>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72"/>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72"/>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72"/>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72"/>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72"/>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72"/>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72"/>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72"/>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72"/>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72"/>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72"/>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72"/>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72"/>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72"/>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72"/>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72"/>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72"/>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72"/>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72"/>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72"/>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72"/>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72"/>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72"/>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72"/>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72"/>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72"/>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72"/>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72"/>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72"/>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72"/>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72"/>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72"/>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72"/>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72"/>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72"/>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72"/>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72"/>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72"/>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72"/>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72"/>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72"/>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72"/>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72"/>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72"/>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72"/>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72"/>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72"/>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72"/>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72"/>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72"/>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72"/>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72"/>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72"/>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72"/>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72"/>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72"/>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72"/>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72"/>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72"/>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72"/>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72"/>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72"/>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72"/>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72"/>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72"/>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72"/>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72"/>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72"/>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72"/>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72"/>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72"/>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72"/>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72"/>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72"/>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72"/>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72"/>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72"/>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72"/>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72"/>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72"/>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72"/>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72"/>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72"/>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72"/>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72"/>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72"/>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72"/>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72"/>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72"/>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72"/>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72"/>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72"/>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72"/>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72"/>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72"/>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72"/>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72"/>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72"/>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72"/>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72"/>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72"/>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72"/>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72"/>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72"/>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72"/>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72"/>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72"/>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72"/>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72"/>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72"/>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72"/>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72"/>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72"/>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72"/>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72"/>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72"/>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72"/>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72"/>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72"/>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72"/>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72"/>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72"/>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72"/>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72"/>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72"/>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72"/>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72"/>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72"/>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72"/>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72"/>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72"/>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72"/>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72"/>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72"/>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72"/>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72"/>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72"/>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72"/>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72"/>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72"/>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72"/>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72"/>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72"/>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72"/>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72"/>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72"/>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72"/>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72"/>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72"/>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72"/>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72"/>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72"/>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72"/>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72"/>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72"/>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72"/>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72"/>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72"/>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72"/>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72"/>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72"/>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72"/>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72"/>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72"/>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72"/>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72"/>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72"/>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72"/>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72"/>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72"/>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72"/>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72"/>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72"/>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72"/>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72"/>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72"/>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72"/>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72"/>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72"/>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72"/>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72"/>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72"/>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544" t="s">
        <v>237</v>
      </c>
      <c r="D1" s="304" t="s">
        <v>160</v>
      </c>
      <c r="E1" s="304"/>
      <c r="F1" s="304"/>
      <c r="G1" s="304"/>
      <c r="H1" s="304"/>
      <c r="I1" s="322"/>
      <c r="J1" s="305"/>
      <c r="K1" s="306"/>
      <c r="L1" s="323" t="s">
        <v>22</v>
      </c>
      <c r="M1" s="544" t="s">
        <v>238</v>
      </c>
      <c r="N1" s="304" t="s">
        <v>160</v>
      </c>
      <c r="O1" s="304"/>
      <c r="P1" s="304"/>
      <c r="Q1" s="304"/>
      <c r="R1" s="304"/>
      <c r="S1" s="322"/>
      <c r="T1" s="305"/>
      <c r="U1" s="306"/>
      <c r="V1" s="323" t="s">
        <v>22</v>
      </c>
      <c r="W1" s="544" t="s">
        <v>239</v>
      </c>
      <c r="X1" s="304" t="s">
        <v>160</v>
      </c>
      <c r="Y1" s="304"/>
      <c r="Z1" s="304"/>
      <c r="AA1" s="304"/>
      <c r="AB1" s="304"/>
      <c r="AC1" s="322"/>
      <c r="AD1" s="305"/>
      <c r="AE1" s="306"/>
      <c r="AF1" s="323" t="s">
        <v>22</v>
      </c>
      <c r="AG1" s="544">
        <v>2019</v>
      </c>
      <c r="AH1" s="304" t="s">
        <v>160</v>
      </c>
      <c r="AI1" s="304"/>
      <c r="AJ1" s="304"/>
      <c r="AK1" s="304"/>
      <c r="AL1" s="304"/>
      <c r="AM1" s="322"/>
      <c r="AN1" s="305"/>
      <c r="AO1" s="306"/>
      <c r="AP1" s="323" t="s">
        <v>22</v>
      </c>
      <c r="AQ1" s="544">
        <v>2020</v>
      </c>
      <c r="AR1" s="304" t="s">
        <v>160</v>
      </c>
      <c r="AS1" s="304"/>
      <c r="AT1" s="304"/>
      <c r="AU1" s="304"/>
      <c r="AV1" s="304"/>
      <c r="AW1" s="322"/>
      <c r="AX1" s="305"/>
      <c r="AY1" s="306"/>
    </row>
    <row xmlns:x14ac="http://schemas.microsoft.com/office/spreadsheetml/2009/9/ac" r="2" s="307" customFormat="true" ht="30" customHeight="true" x14ac:dyDescent="0.25">
      <c r="A2" s="556" t="s">
        <v>259</v>
      </c>
      <c r="B2" s="310" t="s">
        <v>234</v>
      </c>
      <c r="C2" s="253" t="s">
        <v>169</v>
      </c>
      <c r="D2" s="253" t="s">
        <v>225</v>
      </c>
      <c r="E2" s="311"/>
      <c r="F2" s="311"/>
      <c r="G2" s="311"/>
      <c r="H2" s="311"/>
      <c r="I2" s="312"/>
      <c r="J2" s="308" t="s">
        <v>240</v>
      </c>
      <c r="K2" s="354"/>
      <c r="L2" s="310" t="s">
        <v>235</v>
      </c>
      <c r="M2" s="253" t="s">
        <v>181</v>
      </c>
      <c r="N2" s="253" t="s">
        <v>180</v>
      </c>
      <c r="O2" s="311"/>
      <c r="P2" s="311"/>
      <c r="Q2" s="311"/>
      <c r="R2" s="311"/>
      <c r="S2" s="312"/>
      <c r="T2" s="308" t="s">
        <v>240</v>
      </c>
      <c r="U2" s="354"/>
      <c r="V2" s="310" t="s">
        <v>236</v>
      </c>
      <c r="W2" s="253" t="s">
        <v>169</v>
      </c>
      <c r="X2" s="253" t="s">
        <v>225</v>
      </c>
      <c r="Y2" s="311"/>
      <c r="Z2" s="311"/>
      <c r="AA2" s="311"/>
      <c r="AB2" s="311"/>
      <c r="AC2" s="312"/>
      <c r="AD2" s="308" t="s">
        <v>240</v>
      </c>
      <c r="AE2" s="309"/>
      <c r="AF2" s="310" t="s">
        <v>256</v>
      </c>
      <c r="AG2" s="253" t="s">
        <v>169</v>
      </c>
      <c r="AH2" s="253" t="s">
        <v>225</v>
      </c>
      <c r="AI2" s="311"/>
      <c r="AJ2" s="311"/>
      <c r="AK2" s="311"/>
      <c r="AL2" s="311"/>
      <c r="AM2" s="312"/>
      <c r="AN2" s="308" t="s">
        <v>240</v>
      </c>
      <c r="AO2" s="309"/>
      <c r="AP2" s="310" t="s">
        <v>257</v>
      </c>
      <c r="AQ2" s="253" t="s">
        <v>169</v>
      </c>
      <c r="AR2" s="253" t="s">
        <v>225</v>
      </c>
      <c r="AS2" s="311"/>
      <c r="AT2" s="311"/>
      <c r="AU2" s="311"/>
      <c r="AV2" s="311"/>
      <c r="AW2" s="312"/>
      <c r="AX2" s="308" t="s">
        <v>240</v>
      </c>
      <c r="AY2" s="309"/>
    </row>
    <row xmlns:x14ac="http://schemas.microsoft.com/office/spreadsheetml/2009/9/ac" r="3" s="246" customFormat="true" ht="18" customHeight="true" x14ac:dyDescent="0.25">
      <c r="A3" s="556"/>
      <c r="B3" s="353" t="s">
        <v>189</v>
      </c>
      <c r="C3" s="255" t="s">
        <v>56</v>
      </c>
      <c r="D3" s="256" t="s">
        <v>7</v>
      </c>
      <c r="E3" s="257" t="s">
        <v>1</v>
      </c>
      <c r="F3" s="257" t="s">
        <v>2</v>
      </c>
      <c r="G3" s="257" t="s">
        <v>16</v>
      </c>
      <c r="H3" s="257" t="s">
        <v>17</v>
      </c>
      <c r="I3" s="258" t="s">
        <v>18</v>
      </c>
      <c r="J3" s="244"/>
      <c r="K3" s="259"/>
      <c r="L3" s="353" t="s">
        <v>189</v>
      </c>
      <c r="M3" s="255" t="s">
        <v>56</v>
      </c>
      <c r="N3" s="256" t="s">
        <v>7</v>
      </c>
      <c r="O3" s="257" t="s">
        <v>1</v>
      </c>
      <c r="P3" s="257" t="s">
        <v>2</v>
      </c>
      <c r="Q3" s="257" t="s">
        <v>16</v>
      </c>
      <c r="R3" s="257" t="s">
        <v>17</v>
      </c>
      <c r="S3" s="258" t="s">
        <v>18</v>
      </c>
      <c r="T3" s="244"/>
      <c r="U3" s="259"/>
      <c r="V3" s="353" t="s">
        <v>189</v>
      </c>
      <c r="W3" s="255" t="s">
        <v>56</v>
      </c>
      <c r="X3" s="256" t="s">
        <v>7</v>
      </c>
      <c r="Y3" s="257" t="s">
        <v>1</v>
      </c>
      <c r="Z3" s="257" t="s">
        <v>2</v>
      </c>
      <c r="AA3" s="257" t="s">
        <v>16</v>
      </c>
      <c r="AB3" s="257" t="s">
        <v>17</v>
      </c>
      <c r="AC3" s="258" t="s">
        <v>18</v>
      </c>
      <c r="AD3" s="244"/>
      <c r="AE3" s="259"/>
      <c r="AF3" s="353" t="s">
        <v>189</v>
      </c>
      <c r="AG3" s="255" t="s">
        <v>56</v>
      </c>
      <c r="AH3" s="256" t="s">
        <v>7</v>
      </c>
      <c r="AI3" s="257" t="s">
        <v>1</v>
      </c>
      <c r="AJ3" s="257" t="s">
        <v>2</v>
      </c>
      <c r="AK3" s="257" t="s">
        <v>16</v>
      </c>
      <c r="AL3" s="257" t="s">
        <v>17</v>
      </c>
      <c r="AM3" s="258" t="s">
        <v>18</v>
      </c>
      <c r="AN3" s="244"/>
      <c r="AO3" s="259"/>
      <c r="AP3" s="353" t="s">
        <v>189</v>
      </c>
      <c r="AQ3" s="255" t="s">
        <v>56</v>
      </c>
      <c r="AR3" s="256" t="s">
        <v>7</v>
      </c>
      <c r="AS3" s="257" t="s">
        <v>1</v>
      </c>
      <c r="AT3" s="257" t="s">
        <v>2</v>
      </c>
      <c r="AU3" s="257" t="s">
        <v>16</v>
      </c>
      <c r="AV3" s="257" t="s">
        <v>17</v>
      </c>
      <c r="AW3" s="258" t="s">
        <v>18</v>
      </c>
      <c r="AX3" s="244"/>
      <c r="AY3" s="259"/>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LBN_2016_UIS</v>
      </c>
      <c r="B4" s="110"/>
      <c r="C4" s="14" t="s">
        <v>3</v>
      </c>
      <c r="D4" s="9" t="str">
        <f t="shared" ref="D4:I4" si="0">IF(COUNTA(D14)=0,"",D14)</f>
        <v/>
      </c>
      <c r="E4" s="9" t="str">
        <f t="shared" si="0"/>
        <v/>
      </c>
      <c r="F4" s="9" t="str">
        <f t="shared" si="0"/>
        <v/>
      </c>
      <c r="G4" s="9" t="str">
        <f t="shared" si="0"/>
        <v/>
      </c>
      <c r="H4" s="9" t="str">
        <f t="shared" si="0"/>
        <v/>
      </c>
      <c r="I4" s="27" t="str">
        <f t="shared" si="0"/>
        <v/>
      </c>
      <c r="J4" s="22"/>
      <c r="K4" s="16"/>
      <c r="L4" s="110"/>
      <c r="M4" s="14" t="s">
        <v>3</v>
      </c>
      <c r="N4" s="9">
        <f t="shared" ref="N4:S4" si="1">IF(COUNTA(N14)=0,"",N14)</f>
        <v>0.5</v>
      </c>
      <c r="O4" s="9" t="str">
        <f t="shared" si="1"/>
        <v/>
      </c>
      <c r="P4" s="9" t="str">
        <f t="shared" si="1"/>
        <v/>
      </c>
      <c r="Q4" s="9">
        <f t="shared" si="1"/>
        <v>0.5</v>
      </c>
      <c r="R4" s="9">
        <f t="shared" si="1"/>
        <v>0.3</v>
      </c>
      <c r="S4" s="27">
        <f t="shared" si="1"/>
        <v>0</v>
      </c>
      <c r="T4" s="22"/>
      <c r="U4" s="16"/>
      <c r="V4" s="110"/>
      <c r="W4" s="14" t="s">
        <v>3</v>
      </c>
      <c r="X4" s="9" t="str">
        <f t="shared" ref="X4:AC4" si="2">IF(COUNTA(X14)=0,"",X14)</f>
        <v/>
      </c>
      <c r="Y4" s="9" t="str">
        <f t="shared" si="2"/>
        <v/>
      </c>
      <c r="Z4" s="9" t="str">
        <f t="shared" si="2"/>
        <v/>
      </c>
      <c r="AA4" s="9" t="str">
        <f t="shared" si="2"/>
        <v/>
      </c>
      <c r="AB4" s="9" t="str">
        <f t="shared" si="2"/>
        <v/>
      </c>
      <c r="AC4" s="27" t="str">
        <f t="shared" si="2"/>
        <v/>
      </c>
      <c r="AD4" s="22"/>
      <c r="AE4" s="16"/>
      <c r="AF4" s="110"/>
      <c r="AG4" s="14" t="s">
        <v>3</v>
      </c>
      <c r="AH4" s="9" t="str">
        <f t="shared" ref="AH4:AM4" si="3">IF(COUNTA(AH14)=0,"",AH14)</f>
        <v/>
      </c>
      <c r="AI4" s="9" t="str">
        <f t="shared" si="3"/>
        <v/>
      </c>
      <c r="AJ4" s="9" t="str">
        <f t="shared" si="3"/>
        <v/>
      </c>
      <c r="AK4" s="9" t="str">
        <f t="shared" si="3"/>
        <v/>
      </c>
      <c r="AL4" s="9" t="str">
        <f t="shared" si="3"/>
        <v/>
      </c>
      <c r="AM4" s="27" t="str">
        <f t="shared" si="3"/>
        <v/>
      </c>
      <c r="AN4" s="22"/>
      <c r="AO4" s="16"/>
      <c r="AP4" s="110"/>
      <c r="AQ4" s="14" t="s">
        <v>3</v>
      </c>
      <c r="AR4" s="9" t="str">
        <f t="shared" ref="AR4:AW4" si="4">IF(COUNTA(AR14)=0,"",AR14)</f>
        <v/>
      </c>
      <c r="AS4" s="9" t="str">
        <f t="shared" si="4"/>
        <v/>
      </c>
      <c r="AT4" s="9" t="str">
        <f t="shared" si="4"/>
        <v/>
      </c>
      <c r="AU4" s="9" t="str">
        <f t="shared" si="4"/>
        <v/>
      </c>
      <c r="AV4" s="9" t="str">
        <f t="shared" si="4"/>
        <v/>
      </c>
      <c r="AW4" s="27" t="str">
        <f t="shared" si="4"/>
        <v/>
      </c>
      <c r="AX4" s="22"/>
      <c r="AY4" s="16"/>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75" t="str">
        <f ca="true">IF(ISBLANK('Data Summary'!A7),"",'Data Summary'!A7)</f>
        <v>LBN_2017_CEN</v>
      </c>
      <c r="B5" s="110"/>
      <c r="C5" s="14"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7" t="str">
        <f>IF((COUNTA(I15:I26)=0)+(COUNTA(I14)=0),"",100-I14-SUMPRODUCT(C15:C26,I15:I26))</f>
        <v/>
      </c>
      <c r="J5" s="22"/>
      <c r="K5" s="16"/>
      <c r="L5" s="110"/>
      <c r="M5" s="14" t="s">
        <v>0</v>
      </c>
      <c r="N5" s="9">
        <f>IF((COUNTA(N15:N26)=0)+(COUNTA(N14)=0),"",100-N14-SUMPRODUCT(M15:M26,N15:N26))</f>
        <v>0.29999999999999716</v>
      </c>
      <c r="O5" s="9" t="str">
        <f>IF((COUNTA(O15:O26)=0)+(COUNTA(O14)=0),"",100-O14-SUMPRODUCT(M15:M26,O15:O26))</f>
        <v/>
      </c>
      <c r="P5" s="9" t="str">
        <f>IF((COUNTA(P15:P26)=0)+(COUNTA(P14)=0),"",100-P14-SUMPRODUCT(M15:M26,P15:P26))</f>
        <v/>
      </c>
      <c r="Q5" s="9">
        <f>IF((COUNTA(Q15:Q26)=0)+(COUNTA(Q14)=0),"",100-Q14-SUMPRODUCT(M15:M26,Q15:Q26))</f>
        <v>0.5</v>
      </c>
      <c r="R5" s="9">
        <f>IF((COUNTA(R15:R26)=0)+(COUNTA(R14)=0),"",100-R14-SUMPRODUCT(M15:M26,R15:R26))</f>
        <v>0.5</v>
      </c>
      <c r="S5" s="27">
        <f>IF((COUNTA(S15:S26)=0)+(COUNTA(S14)=0),"",100-S14-SUMPRODUCT(M15:M26,S15:S26))</f>
        <v>1.2999999999999972</v>
      </c>
      <c r="T5" s="22"/>
      <c r="U5" s="16"/>
      <c r="V5" s="110"/>
      <c r="W5" s="14"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7" t="str">
        <f>IF((COUNTA(AC15:AC26)=0)+(COUNTA(AC14)=0),"",100-AC14-SUMPRODUCT(W15:W26,AC15:AC26))</f>
        <v/>
      </c>
      <c r="AD5" s="22"/>
      <c r="AE5" s="16"/>
      <c r="AF5" s="110"/>
      <c r="AG5" s="14"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7" t="str">
        <f>IF((COUNTA(AM15:AM26)=0)+(COUNTA(AM14)=0),"",100-AM14-SUMPRODUCT(AG15:AG26,AM15:AM26))</f>
        <v/>
      </c>
      <c r="AN5" s="22"/>
      <c r="AO5" s="16"/>
      <c r="AP5" s="110"/>
      <c r="AQ5" s="14"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7" t="str">
        <f>IF((COUNTA(AW15:AW26)=0)+(COUNTA(AW14)=0),"",100-AW14-SUMPRODUCT(AQ15:AQ26,AW15:AW26))</f>
        <v/>
      </c>
      <c r="AX5" s="22"/>
      <c r="AY5" s="16"/>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75" t="str">
        <f ca="true">IF(ISBLANK('Data Summary'!A8),"",'Data Summary'!A8)</f>
        <v>LBN_2018_UIS</v>
      </c>
      <c r="B6" s="110"/>
      <c r="C6" s="14"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7" t="str">
        <f>IF(COUNTA(I15:I26)=0,"",SUMPRODUCT(I15:I26,C15:C26))</f>
        <v/>
      </c>
      <c r="J6" s="22"/>
      <c r="K6" s="16"/>
      <c r="L6" s="110"/>
      <c r="M6" s="14" t="s">
        <v>19</v>
      </c>
      <c r="N6" s="9">
        <f>IF(COUNTA(N15:N26)=0,"",SUMPRODUCT(N15:N26,M15:M26))</f>
        <v>99.2</v>
      </c>
      <c r="O6" s="9" t="str">
        <f>IF(COUNTA(O15:O26)=0,"",SUMPRODUCT(O15:O26,M15:M26))</f>
        <v/>
      </c>
      <c r="P6" s="9" t="str">
        <f>IF(COUNTA(P15:P26)=0,"",SUMPRODUCT(P15:P26,M15:M26))</f>
        <v/>
      </c>
      <c r="Q6" s="9">
        <f>IF(COUNTA(Q15:Q26)=0,"",SUMPRODUCT(Q15:Q26,M15:M26))</f>
        <v>99</v>
      </c>
      <c r="R6" s="9">
        <f>IF(COUNTA(R15:R26)=0,"",SUMPRODUCT(R15:R26,M15:M26))</f>
        <v>99.2</v>
      </c>
      <c r="S6" s="27">
        <f>IF(COUNTA(S15:S26)=0,"",SUMPRODUCT(S15:S26,M15:M26))</f>
        <v>98.7</v>
      </c>
      <c r="T6" s="22"/>
      <c r="U6" s="16"/>
      <c r="V6" s="110"/>
      <c r="W6" s="14"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7" t="str">
        <f>IF(COUNTA(AC15:AC26)=0,"",SUMPRODUCT(AC15:AC26,W15:W26))</f>
        <v/>
      </c>
      <c r="AD6" s="22"/>
      <c r="AE6" s="16"/>
      <c r="AF6" s="110"/>
      <c r="AG6" s="14"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7" t="str">
        <f>IF(COUNTA(AM15:AM26)=0,"",SUMPRODUCT(AM15:AM26,AG15:AG26))</f>
        <v/>
      </c>
      <c r="AN6" s="22"/>
      <c r="AO6" s="16"/>
      <c r="AP6" s="110"/>
      <c r="AQ6" s="14"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7" t="str">
        <f>IF(COUNTA(AW15:AW26)=0,"",SUMPRODUCT(AW15:AW26,AQ15:AQ26))</f>
        <v/>
      </c>
      <c r="AX6" s="22"/>
      <c r="AY6" s="16"/>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75" t="str">
        <f ca="true">IF(ISBLANK('Data Summary'!A9),"",'Data Summary'!A9)</f>
        <v>LBN_2019_UIS</v>
      </c>
      <c r="B7" s="110"/>
      <c r="C7" s="44" t="s">
        <v>53</v>
      </c>
      <c r="D7" s="18"/>
      <c r="E7" s="18"/>
      <c r="F7" s="18"/>
      <c r="G7" s="18"/>
      <c r="H7" s="18"/>
      <c r="I7" s="75"/>
      <c r="J7" s="22"/>
      <c r="K7" s="16"/>
      <c r="L7" s="110"/>
      <c r="M7" s="44" t="s">
        <v>53</v>
      </c>
      <c r="N7" s="18"/>
      <c r="O7" s="18"/>
      <c r="P7" s="18"/>
      <c r="Q7" s="18"/>
      <c r="R7" s="18"/>
      <c r="S7" s="75"/>
      <c r="T7" s="22"/>
      <c r="U7" s="16"/>
      <c r="V7" s="110"/>
      <c r="W7" s="44" t="s">
        <v>53</v>
      </c>
      <c r="X7" s="18"/>
      <c r="Y7" s="18"/>
      <c r="Z7" s="18"/>
      <c r="AA7" s="18"/>
      <c r="AB7" s="18"/>
      <c r="AC7" s="75"/>
      <c r="AD7" s="22"/>
      <c r="AE7" s="16"/>
      <c r="AF7" s="110"/>
      <c r="AG7" s="44" t="s">
        <v>53</v>
      </c>
      <c r="AH7" s="18"/>
      <c r="AI7" s="18"/>
      <c r="AJ7" s="18"/>
      <c r="AK7" s="18"/>
      <c r="AL7" s="18"/>
      <c r="AM7" s="75"/>
      <c r="AN7" s="22"/>
      <c r="AO7" s="16"/>
      <c r="AP7" s="110"/>
      <c r="AQ7" s="44" t="s">
        <v>53</v>
      </c>
      <c r="AR7" s="18"/>
      <c r="AS7" s="18"/>
      <c r="AT7" s="18"/>
      <c r="AU7" s="18"/>
      <c r="AV7" s="18"/>
      <c r="AW7" s="75"/>
      <c r="AX7" s="22"/>
      <c r="AY7" s="16"/>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75" t="str">
        <f ca="true">IF(ISBLANK('Data Summary'!A10),"",'Data Summary'!A10)</f>
        <v>LBN_2020_UIS</v>
      </c>
      <c r="B8" s="110"/>
      <c r="C8" s="44" t="s">
        <v>58</v>
      </c>
      <c r="D8" s="18"/>
      <c r="E8" s="18"/>
      <c r="F8" s="18"/>
      <c r="G8" s="18"/>
      <c r="H8" s="18"/>
      <c r="I8" s="75"/>
      <c r="J8" s="22"/>
      <c r="K8" s="16"/>
      <c r="L8" s="110"/>
      <c r="M8" s="44" t="s">
        <v>58</v>
      </c>
      <c r="N8" s="18"/>
      <c r="O8" s="18"/>
      <c r="P8" s="18"/>
      <c r="Q8" s="18"/>
      <c r="R8" s="18"/>
      <c r="S8" s="75"/>
      <c r="T8" s="22"/>
      <c r="U8" s="16"/>
      <c r="V8" s="110"/>
      <c r="W8" s="44" t="s">
        <v>58</v>
      </c>
      <c r="X8" s="18"/>
      <c r="Y8" s="18"/>
      <c r="Z8" s="18"/>
      <c r="AA8" s="18"/>
      <c r="AB8" s="18"/>
      <c r="AC8" s="75"/>
      <c r="AD8" s="22"/>
      <c r="AE8" s="16"/>
      <c r="AF8" s="110"/>
      <c r="AG8" s="44" t="s">
        <v>58</v>
      </c>
      <c r="AH8" s="18"/>
      <c r="AI8" s="18"/>
      <c r="AJ8" s="18"/>
      <c r="AK8" s="18"/>
      <c r="AL8" s="18"/>
      <c r="AM8" s="75"/>
      <c r="AN8" s="22"/>
      <c r="AO8" s="16"/>
      <c r="AP8" s="110"/>
      <c r="AQ8" s="44" t="s">
        <v>58</v>
      </c>
      <c r="AR8" s="18"/>
      <c r="AS8" s="18"/>
      <c r="AT8" s="18"/>
      <c r="AU8" s="18"/>
      <c r="AV8" s="18"/>
      <c r="AW8" s="75"/>
      <c r="AX8" s="22"/>
      <c r="AY8" s="16"/>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76" t="str">
        <f ca="true">IF(ISBLANK('Data Summary'!A11),"",'Data Summary'!A11)</f>
        <v/>
      </c>
      <c r="B9" s="110"/>
      <c r="C9" s="44" t="s">
        <v>109</v>
      </c>
      <c r="D9" s="18"/>
      <c r="E9" s="18"/>
      <c r="F9" s="18"/>
      <c r="G9" s="18"/>
      <c r="H9" s="18"/>
      <c r="I9" s="75"/>
      <c r="J9" s="22"/>
      <c r="K9" s="16"/>
      <c r="L9" s="110"/>
      <c r="M9" s="44" t="s">
        <v>109</v>
      </c>
      <c r="N9" s="18"/>
      <c r="O9" s="18"/>
      <c r="P9" s="18"/>
      <c r="Q9" s="18"/>
      <c r="R9" s="18"/>
      <c r="S9" s="75"/>
      <c r="T9" s="22"/>
      <c r="U9" s="16"/>
      <c r="V9" s="110"/>
      <c r="W9" s="44" t="s">
        <v>109</v>
      </c>
      <c r="X9" s="18"/>
      <c r="Y9" s="18"/>
      <c r="Z9" s="18"/>
      <c r="AA9" s="18"/>
      <c r="AB9" s="18"/>
      <c r="AC9" s="75"/>
      <c r="AD9" s="22"/>
      <c r="AE9" s="16"/>
      <c r="AF9" s="110"/>
      <c r="AG9" s="44" t="s">
        <v>109</v>
      </c>
      <c r="AH9" s="18"/>
      <c r="AI9" s="18"/>
      <c r="AJ9" s="18"/>
      <c r="AK9" s="18"/>
      <c r="AL9" s="18"/>
      <c r="AM9" s="75"/>
      <c r="AN9" s="22"/>
      <c r="AO9" s="16"/>
      <c r="AP9" s="110"/>
      <c r="AQ9" s="44" t="s">
        <v>109</v>
      </c>
      <c r="AR9" s="18"/>
      <c r="AS9" s="18"/>
      <c r="AT9" s="18"/>
      <c r="AU9" s="18"/>
      <c r="AV9" s="18"/>
      <c r="AW9" s="75"/>
      <c r="AX9" s="22"/>
      <c r="AY9" s="16"/>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x14ac:dyDescent="0.25">
      <c r="A10" s="376" t="str">
        <f ca="true">IF(ISBLANK('Data Summary'!A12),"",'Data Summary'!A12)</f>
        <v/>
      </c>
      <c r="B10" s="110"/>
      <c r="C10" s="63" t="s">
        <v>21</v>
      </c>
      <c r="D10" s="76"/>
      <c r="E10" s="18"/>
      <c r="F10" s="18"/>
      <c r="G10" s="18"/>
      <c r="H10" s="7"/>
      <c r="I10" s="24"/>
      <c r="J10" s="22"/>
      <c r="K10" s="16"/>
      <c r="L10" s="110" t="s">
        <v>176</v>
      </c>
      <c r="M10" s="63" t="s">
        <v>21</v>
      </c>
      <c r="N10" s="76">
        <v>96.8</v>
      </c>
      <c r="O10" s="18"/>
      <c r="P10" s="18"/>
      <c r="Q10" s="18">
        <v>96.3</v>
      </c>
      <c r="R10" s="7">
        <v>96.6</v>
      </c>
      <c r="S10" s="24">
        <v>97</v>
      </c>
      <c r="T10" s="22"/>
      <c r="U10" s="16"/>
      <c r="V10" s="110"/>
      <c r="W10" s="63" t="s">
        <v>21</v>
      </c>
      <c r="X10" s="76"/>
      <c r="Y10" s="18"/>
      <c r="Z10" s="18"/>
      <c r="AA10" s="18"/>
      <c r="AB10" s="7"/>
      <c r="AC10" s="24"/>
      <c r="AD10" s="22"/>
      <c r="AE10" s="16"/>
      <c r="AF10" s="110"/>
      <c r="AG10" s="63" t="s">
        <v>21</v>
      </c>
      <c r="AH10" s="76"/>
      <c r="AI10" s="18"/>
      <c r="AJ10" s="18"/>
      <c r="AK10" s="18"/>
      <c r="AL10" s="7"/>
      <c r="AM10" s="24"/>
      <c r="AN10" s="22"/>
      <c r="AO10" s="16"/>
      <c r="AP10" s="110"/>
      <c r="AQ10" s="63" t="s">
        <v>21</v>
      </c>
      <c r="AR10" s="76"/>
      <c r="AS10" s="18"/>
      <c r="AT10" s="18"/>
      <c r="AU10" s="18"/>
      <c r="AV10" s="7"/>
      <c r="AW10" s="24"/>
      <c r="AX10" s="22"/>
      <c r="AY10" s="16"/>
      <c r="AZ10" s="118"/>
      <c r="BA10" s="118"/>
      <c r="BB10" s="135"/>
      <c r="BC10" s="135"/>
      <c r="BD10" s="135"/>
      <c r="BE10" s="135"/>
      <c r="BF10" s="135"/>
      <c r="BG10" s="135"/>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x14ac:dyDescent="0.25">
      <c r="A11" s="376" t="str">
        <f ca="true">IF(ISBLANK('Data Summary'!A13),"",'Data Summary'!A13)</f>
        <v/>
      </c>
      <c r="B11" s="110"/>
      <c r="C11" s="63" t="s">
        <v>29</v>
      </c>
      <c r="D11" s="18"/>
      <c r="E11" s="18"/>
      <c r="F11" s="18"/>
      <c r="G11" s="7"/>
      <c r="H11" s="7"/>
      <c r="I11" s="24"/>
      <c r="J11" s="22"/>
      <c r="K11" s="16"/>
      <c r="L11" s="110" t="s">
        <v>58</v>
      </c>
      <c r="M11" s="63" t="s">
        <v>29</v>
      </c>
      <c r="N11" s="18">
        <v>94.8</v>
      </c>
      <c r="O11" s="18"/>
      <c r="P11" s="18"/>
      <c r="Q11" s="7">
        <v>94</v>
      </c>
      <c r="R11" s="7">
        <v>94.6</v>
      </c>
      <c r="S11" s="24">
        <v>96.1</v>
      </c>
      <c r="T11" s="22"/>
      <c r="U11" s="16"/>
      <c r="V11" s="110"/>
      <c r="W11" s="63" t="s">
        <v>29</v>
      </c>
      <c r="X11" s="18"/>
      <c r="Y11" s="18"/>
      <c r="Z11" s="18"/>
      <c r="AA11" s="7"/>
      <c r="AB11" s="7"/>
      <c r="AC11" s="24"/>
      <c r="AD11" s="22"/>
      <c r="AE11" s="16"/>
      <c r="AF11" s="110"/>
      <c r="AG11" s="63" t="s">
        <v>29</v>
      </c>
      <c r="AH11" s="18"/>
      <c r="AI11" s="18"/>
      <c r="AJ11" s="18"/>
      <c r="AK11" s="7"/>
      <c r="AL11" s="7"/>
      <c r="AM11" s="24"/>
      <c r="AN11" s="22"/>
      <c r="AO11" s="16"/>
      <c r="AP11" s="110"/>
      <c r="AQ11" s="63" t="s">
        <v>29</v>
      </c>
      <c r="AR11" s="18"/>
      <c r="AS11" s="18"/>
      <c r="AT11" s="18"/>
      <c r="AU11" s="7"/>
      <c r="AV11" s="7"/>
      <c r="AW11" s="24"/>
      <c r="AX11" s="22"/>
      <c r="AY11" s="16"/>
      <c r="AZ11" s="118"/>
      <c r="BA11" s="118"/>
      <c r="BB11" s="135"/>
      <c r="BC11" s="135"/>
      <c r="BD11" s="135"/>
      <c r="BE11" s="135"/>
      <c r="BF11" s="135"/>
      <c r="BG11" s="135"/>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1" customFormat="true" ht="15.75" customHeight="true" x14ac:dyDescent="0.2">
      <c r="A12" s="376" t="str">
        <f ca="true">IF(ISBLANK('Data Summary'!A14),"",'Data Summary'!A14)</f>
        <v/>
      </c>
      <c r="B12" s="110" t="s">
        <v>229</v>
      </c>
      <c r="C12" s="63" t="s">
        <v>191</v>
      </c>
      <c r="D12" s="18">
        <f>H12</f>
        <v>92</v>
      </c>
      <c r="E12" s="18"/>
      <c r="F12" s="18"/>
      <c r="G12" s="18"/>
      <c r="H12" s="18">
        <v>92</v>
      </c>
      <c r="I12" s="75"/>
      <c r="J12" s="22"/>
      <c r="K12" s="16"/>
      <c r="L12" s="110" t="s">
        <v>177</v>
      </c>
      <c r="M12" s="63" t="s">
        <v>191</v>
      </c>
      <c r="N12" s="18">
        <v>92.6</v>
      </c>
      <c r="O12" s="18"/>
      <c r="P12" s="18"/>
      <c r="Q12" s="18">
        <v>91.6</v>
      </c>
      <c r="R12" s="18">
        <v>92</v>
      </c>
      <c r="S12" s="75">
        <v>95.2</v>
      </c>
      <c r="T12" s="22"/>
      <c r="U12" s="16"/>
      <c r="V12" s="110"/>
      <c r="W12" s="63" t="s">
        <v>191</v>
      </c>
      <c r="X12" s="18"/>
      <c r="Y12" s="18"/>
      <c r="Z12" s="18"/>
      <c r="AA12" s="18"/>
      <c r="AB12" s="18"/>
      <c r="AC12" s="75"/>
      <c r="AD12" s="22"/>
      <c r="AE12" s="16"/>
      <c r="AF12" s="110"/>
      <c r="AG12" s="63" t="s">
        <v>191</v>
      </c>
      <c r="AH12" s="18"/>
      <c r="AI12" s="18"/>
      <c r="AJ12" s="18"/>
      <c r="AK12" s="18"/>
      <c r="AL12" s="18"/>
      <c r="AM12" s="75"/>
      <c r="AN12" s="22"/>
      <c r="AO12" s="16"/>
      <c r="AP12" s="110"/>
      <c r="AQ12" s="63" t="s">
        <v>191</v>
      </c>
      <c r="AR12" s="18"/>
      <c r="AS12" s="18"/>
      <c r="AT12" s="18"/>
      <c r="AU12" s="18"/>
      <c r="AV12" s="18"/>
      <c r="AW12" s="75"/>
      <c r="AX12" s="22"/>
      <c r="AY12" s="16"/>
      <c r="AZ12" s="119"/>
      <c r="BA12" s="119"/>
      <c r="BB12" s="140"/>
      <c r="BC12" s="140"/>
      <c r="BD12" s="140"/>
      <c r="BE12" s="140"/>
      <c r="BF12" s="140"/>
      <c r="BG12" s="140"/>
      <c r="BJ12" s="119"/>
      <c r="BT12" s="119"/>
      <c r="CD12" s="119"/>
      <c r="CN12" s="119"/>
      <c r="CX12" s="119"/>
      <c r="DH12" s="119"/>
      <c r="DR12" s="119"/>
      <c r="EB12" s="119"/>
      <c r="EL12" s="119"/>
      <c r="EV12" s="119"/>
      <c r="FF12" s="119"/>
      <c r="FP12" s="119"/>
      <c r="FZ12" s="119"/>
      <c r="GJ12" s="119"/>
      <c r="GT12" s="119"/>
      <c r="HD12" s="119"/>
      <c r="HN12" s="119"/>
      <c r="HX12" s="119"/>
    </row>
    <row xmlns:x14ac="http://schemas.microsoft.com/office/spreadsheetml/2009/9/ac" r="13" s="265" customFormat="true" ht="18" customHeight="true" x14ac:dyDescent="0.25">
      <c r="A13" s="376"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6" t="str">
        <f ca="true">IF(ISBLANK('Data Summary'!A16),"",'Data Summary'!A16)</f>
        <v/>
      </c>
      <c r="B14" s="111" t="s">
        <v>30</v>
      </c>
      <c r="C14" s="19">
        <v>0</v>
      </c>
      <c r="D14" s="76"/>
      <c r="E14" s="43"/>
      <c r="F14" s="43"/>
      <c r="G14" s="7"/>
      <c r="H14" s="7"/>
      <c r="I14" s="24"/>
      <c r="J14" s="10"/>
      <c r="K14" s="15"/>
      <c r="L14" s="111" t="s">
        <v>30</v>
      </c>
      <c r="M14" s="19">
        <v>0</v>
      </c>
      <c r="N14" s="76">
        <v>0.5</v>
      </c>
      <c r="O14" s="43"/>
      <c r="P14" s="43"/>
      <c r="Q14" s="7">
        <v>0.5</v>
      </c>
      <c r="R14" s="7">
        <v>0.3</v>
      </c>
      <c r="S14" s="24">
        <v>0</v>
      </c>
      <c r="T14" s="10"/>
      <c r="U14" s="15"/>
      <c r="V14" s="111" t="s">
        <v>30</v>
      </c>
      <c r="W14" s="19">
        <v>0</v>
      </c>
      <c r="X14" s="76"/>
      <c r="Y14" s="43"/>
      <c r="Z14" s="43"/>
      <c r="AA14" s="7"/>
      <c r="AB14" s="7"/>
      <c r="AC14" s="24"/>
      <c r="AD14" s="10"/>
      <c r="AE14" s="15"/>
      <c r="AF14" s="111" t="s">
        <v>30</v>
      </c>
      <c r="AG14" s="19">
        <v>0</v>
      </c>
      <c r="AH14" s="76"/>
      <c r="AI14" s="43"/>
      <c r="AJ14" s="43"/>
      <c r="AK14" s="7"/>
      <c r="AL14" s="7"/>
      <c r="AM14" s="24"/>
      <c r="AN14" s="10"/>
      <c r="AO14" s="15"/>
      <c r="AP14" s="111" t="s">
        <v>30</v>
      </c>
      <c r="AQ14" s="19">
        <v>0</v>
      </c>
      <c r="AR14" s="76"/>
      <c r="AS14" s="43"/>
      <c r="AT14" s="43"/>
      <c r="AU14" s="7"/>
      <c r="AV14" s="7"/>
      <c r="AW14" s="24"/>
      <c r="AX14" s="10"/>
      <c r="AY14" s="15"/>
      <c r="BA14" s="137"/>
      <c r="BB14" s="135"/>
      <c r="BC14" s="135"/>
      <c r="BD14" s="135"/>
      <c r="BE14" s="135"/>
      <c r="BF14" s="135"/>
      <c r="BG14" s="135"/>
    </row>
    <row xmlns:x14ac="http://schemas.microsoft.com/office/spreadsheetml/2009/9/ac" r="15" s="2" customFormat="true" x14ac:dyDescent="0.25">
      <c r="A15" s="376" t="str">
        <f ca="true">IF(ISBLANK('Data Summary'!A17),"",'Data Summary'!A17)</f>
        <v/>
      </c>
      <c r="B15" s="111" t="s">
        <v>105</v>
      </c>
      <c r="C15" s="77">
        <v>0</v>
      </c>
      <c r="D15" s="43"/>
      <c r="E15" s="43"/>
      <c r="F15" s="43"/>
      <c r="G15" s="7"/>
      <c r="H15" s="7"/>
      <c r="I15" s="24"/>
      <c r="J15" s="10"/>
      <c r="K15" s="15"/>
      <c r="L15" s="111" t="s">
        <v>105</v>
      </c>
      <c r="M15" s="77">
        <v>0</v>
      </c>
      <c r="N15" s="43">
        <v>0.3</v>
      </c>
      <c r="O15" s="43"/>
      <c r="P15" s="43"/>
      <c r="Q15" s="7"/>
      <c r="R15" s="7"/>
      <c r="S15" s="24"/>
      <c r="T15" s="10"/>
      <c r="U15" s="15"/>
      <c r="V15" s="111" t="s">
        <v>105</v>
      </c>
      <c r="W15" s="77">
        <v>0</v>
      </c>
      <c r="X15" s="43"/>
      <c r="Y15" s="43"/>
      <c r="Z15" s="43"/>
      <c r="AA15" s="7"/>
      <c r="AB15" s="7"/>
      <c r="AC15" s="24"/>
      <c r="AD15" s="10"/>
      <c r="AE15" s="15"/>
      <c r="AF15" s="111" t="s">
        <v>105</v>
      </c>
      <c r="AG15" s="77">
        <v>0</v>
      </c>
      <c r="AH15" s="43"/>
      <c r="AI15" s="43"/>
      <c r="AJ15" s="43"/>
      <c r="AK15" s="7"/>
      <c r="AL15" s="7"/>
      <c r="AM15" s="24"/>
      <c r="AN15" s="10"/>
      <c r="AO15" s="15"/>
      <c r="AP15" s="111" t="s">
        <v>105</v>
      </c>
      <c r="AQ15" s="77">
        <v>0</v>
      </c>
      <c r="AR15" s="43"/>
      <c r="AS15" s="43"/>
      <c r="AT15" s="43"/>
      <c r="AU15" s="7"/>
      <c r="AV15" s="7"/>
      <c r="AW15" s="24"/>
      <c r="AX15" s="10"/>
      <c r="AY15" s="15"/>
      <c r="AZ15" s="121"/>
      <c r="BA15" s="138"/>
      <c r="BB15" s="141"/>
      <c r="BC15" s="141"/>
      <c r="BD15" s="141"/>
      <c r="BE15" s="141"/>
      <c r="BF15" s="141"/>
      <c r="BG15" s="141"/>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76" t="str">
        <f ca="true">IF(ISBLANK('Data Summary'!A18),"",'Data Summary'!A18)</f>
        <v/>
      </c>
      <c r="B16" s="112"/>
      <c r="C16" s="20"/>
      <c r="D16" s="76"/>
      <c r="E16" s="43"/>
      <c r="F16" s="7"/>
      <c r="G16" s="7"/>
      <c r="H16" s="7"/>
      <c r="I16" s="24"/>
      <c r="J16" s="10"/>
      <c r="K16" s="15"/>
      <c r="L16" s="112" t="s">
        <v>173</v>
      </c>
      <c r="M16" s="20">
        <v>1</v>
      </c>
      <c r="N16" s="76">
        <v>80.400000000000006</v>
      </c>
      <c r="O16" s="43"/>
      <c r="P16" s="7"/>
      <c r="Q16" s="7"/>
      <c r="R16" s="7"/>
      <c r="S16" s="24"/>
      <c r="T16" s="10"/>
      <c r="U16" s="15"/>
      <c r="V16" s="112"/>
      <c r="W16" s="20"/>
      <c r="X16" s="76"/>
      <c r="Y16" s="43"/>
      <c r="Z16" s="7"/>
      <c r="AA16" s="7"/>
      <c r="AB16" s="7"/>
      <c r="AC16" s="24"/>
      <c r="AD16" s="10"/>
      <c r="AE16" s="15"/>
      <c r="AF16" s="112"/>
      <c r="AG16" s="20"/>
      <c r="AH16" s="76"/>
      <c r="AI16" s="43"/>
      <c r="AJ16" s="7"/>
      <c r="AK16" s="7"/>
      <c r="AL16" s="7"/>
      <c r="AM16" s="24"/>
      <c r="AN16" s="10"/>
      <c r="AO16" s="15"/>
      <c r="AP16" s="112"/>
      <c r="AQ16" s="20"/>
      <c r="AR16" s="76"/>
      <c r="AS16" s="43"/>
      <c r="AT16" s="7"/>
      <c r="AU16" s="7"/>
      <c r="AV16" s="7"/>
      <c r="AW16" s="24"/>
      <c r="AX16" s="10"/>
      <c r="AY16" s="15"/>
      <c r="AZ16" s="121"/>
      <c r="BA16" s="138"/>
      <c r="BB16" s="141"/>
      <c r="BC16" s="141"/>
      <c r="BD16" s="141"/>
      <c r="BE16" s="141"/>
      <c r="BF16" s="141"/>
      <c r="BG16" s="141"/>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76" t="str">
        <f ca="true">IF(ISBLANK('Data Summary'!A19),"",'Data Summary'!A19)</f>
        <v/>
      </c>
      <c r="B17" s="112"/>
      <c r="C17" s="21"/>
      <c r="D17" s="43"/>
      <c r="E17" s="7"/>
      <c r="F17" s="7"/>
      <c r="G17" s="7"/>
      <c r="H17" s="7"/>
      <c r="I17" s="24"/>
      <c r="J17" s="10"/>
      <c r="K17" s="15"/>
      <c r="L17" s="112" t="s">
        <v>174</v>
      </c>
      <c r="M17" s="21">
        <v>1</v>
      </c>
      <c r="N17" s="43">
        <v>18.7</v>
      </c>
      <c r="O17" s="7"/>
      <c r="P17" s="7"/>
      <c r="Q17" s="7"/>
      <c r="R17" s="7"/>
      <c r="S17" s="24"/>
      <c r="T17" s="10"/>
      <c r="U17" s="15"/>
      <c r="V17" s="112"/>
      <c r="W17" s="21"/>
      <c r="X17" s="43"/>
      <c r="Y17" s="7"/>
      <c r="Z17" s="7"/>
      <c r="AA17" s="7"/>
      <c r="AB17" s="7"/>
      <c r="AC17" s="24"/>
      <c r="AD17" s="10"/>
      <c r="AE17" s="15"/>
      <c r="AF17" s="112"/>
      <c r="AG17" s="21"/>
      <c r="AH17" s="43"/>
      <c r="AI17" s="7"/>
      <c r="AJ17" s="7"/>
      <c r="AK17" s="7"/>
      <c r="AL17" s="7"/>
      <c r="AM17" s="24"/>
      <c r="AN17" s="10"/>
      <c r="AO17" s="15"/>
      <c r="AP17" s="112"/>
      <c r="AQ17" s="21"/>
      <c r="AR17" s="43"/>
      <c r="AS17" s="7"/>
      <c r="AT17" s="7"/>
      <c r="AU17" s="7"/>
      <c r="AV17" s="7"/>
      <c r="AW17" s="24"/>
      <c r="AX17" s="10"/>
      <c r="AY17" s="15"/>
      <c r="AZ17" s="121"/>
      <c r="BA17" s="138"/>
      <c r="BB17" s="141"/>
      <c r="BC17" s="141"/>
      <c r="BD17" s="141"/>
      <c r="BE17" s="141"/>
      <c r="BF17" s="141"/>
      <c r="BG17" s="141"/>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76" t="str">
        <f ca="true">IF(ISBLANK('Data Summary'!A20),"",'Data Summary'!A20)</f>
        <v/>
      </c>
      <c r="B18" s="112"/>
      <c r="C18" s="21"/>
      <c r="D18" s="7"/>
      <c r="E18" s="7"/>
      <c r="F18" s="7"/>
      <c r="G18" s="7"/>
      <c r="H18" s="7"/>
      <c r="I18" s="24"/>
      <c r="J18" s="10"/>
      <c r="K18" s="15"/>
      <c r="L18" s="112" t="s">
        <v>175</v>
      </c>
      <c r="M18" s="21">
        <v>0.5</v>
      </c>
      <c r="N18" s="7">
        <v>0.2</v>
      </c>
      <c r="O18" s="7"/>
      <c r="P18" s="7"/>
      <c r="Q18" s="7"/>
      <c r="R18" s="7"/>
      <c r="S18" s="24"/>
      <c r="T18" s="10"/>
      <c r="U18" s="15"/>
      <c r="V18" s="112"/>
      <c r="W18" s="21"/>
      <c r="X18" s="7"/>
      <c r="Y18" s="7"/>
      <c r="Z18" s="7"/>
      <c r="AA18" s="7"/>
      <c r="AB18" s="7"/>
      <c r="AC18" s="24"/>
      <c r="AD18" s="10"/>
      <c r="AE18" s="15"/>
      <c r="AF18" s="112"/>
      <c r="AG18" s="21"/>
      <c r="AH18" s="7"/>
      <c r="AI18" s="7"/>
      <c r="AJ18" s="7"/>
      <c r="AK18" s="7"/>
      <c r="AL18" s="7"/>
      <c r="AM18" s="24"/>
      <c r="AN18" s="10"/>
      <c r="AO18" s="15"/>
      <c r="AP18" s="112"/>
      <c r="AQ18" s="21"/>
      <c r="AR18" s="7"/>
      <c r="AS18" s="7"/>
      <c r="AT18" s="7"/>
      <c r="AU18" s="7"/>
      <c r="AV18" s="7"/>
      <c r="AW18" s="24"/>
      <c r="AX18" s="10"/>
      <c r="AY18" s="15"/>
      <c r="AZ18" s="121"/>
      <c r="BA18" s="138"/>
      <c r="BB18" s="141"/>
      <c r="BC18" s="141"/>
      <c r="BD18" s="141"/>
      <c r="BE18" s="141"/>
      <c r="BF18" s="141"/>
      <c r="BG18" s="141"/>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76" t="str">
        <f ca="true">IF(ISBLANK('Data Summary'!A21),"",'Data Summary'!A21)</f>
        <v/>
      </c>
      <c r="B19" s="112"/>
      <c r="C19" s="21"/>
      <c r="D19" s="7"/>
      <c r="E19" s="7"/>
      <c r="F19" s="65"/>
      <c r="G19" s="7"/>
      <c r="H19" s="7"/>
      <c r="I19" s="24"/>
      <c r="J19" s="10"/>
      <c r="K19" s="15"/>
      <c r="L19" s="112" t="s">
        <v>19</v>
      </c>
      <c r="M19" s="21">
        <v>1</v>
      </c>
      <c r="N19" s="7"/>
      <c r="O19" s="7"/>
      <c r="P19" s="65"/>
      <c r="Q19" s="7">
        <v>99</v>
      </c>
      <c r="R19" s="7">
        <v>99.2</v>
      </c>
      <c r="S19" s="24">
        <v>98.7</v>
      </c>
      <c r="T19" s="10"/>
      <c r="U19" s="15"/>
      <c r="V19" s="112"/>
      <c r="W19" s="21"/>
      <c r="X19" s="7"/>
      <c r="Y19" s="7"/>
      <c r="Z19" s="65"/>
      <c r="AA19" s="7"/>
      <c r="AB19" s="7"/>
      <c r="AC19" s="24"/>
      <c r="AD19" s="10"/>
      <c r="AE19" s="15"/>
      <c r="AF19" s="112"/>
      <c r="AG19" s="21"/>
      <c r="AH19" s="7"/>
      <c r="AI19" s="7"/>
      <c r="AJ19" s="65"/>
      <c r="AK19" s="7"/>
      <c r="AL19" s="7"/>
      <c r="AM19" s="24"/>
      <c r="AN19" s="10"/>
      <c r="AO19" s="15"/>
      <c r="AP19" s="112"/>
      <c r="AQ19" s="21"/>
      <c r="AR19" s="7"/>
      <c r="AS19" s="7"/>
      <c r="AT19" s="65"/>
      <c r="AU19" s="7"/>
      <c r="AV19" s="7"/>
      <c r="AW19" s="24"/>
      <c r="AX19" s="10"/>
      <c r="AY19" s="15"/>
      <c r="AZ19" s="121"/>
      <c r="BA19" s="138"/>
      <c r="BB19" s="141"/>
      <c r="BC19" s="141"/>
      <c r="BD19" s="141"/>
      <c r="BE19" s="141"/>
      <c r="BF19" s="141"/>
      <c r="BG19" s="141"/>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76" t="str">
        <f ca="true">IF(ISBLANK('Data Summary'!A22),"",'Data Summary'!A22)</f>
        <v/>
      </c>
      <c r="B20" s="112"/>
      <c r="C20" s="20"/>
      <c r="D20" s="7"/>
      <c r="E20" s="65"/>
      <c r="F20" s="65"/>
      <c r="G20" s="7"/>
      <c r="H20" s="7"/>
      <c r="I20" s="24"/>
      <c r="J20" s="10"/>
      <c r="K20" s="15"/>
      <c r="L20" s="112"/>
      <c r="M20" s="20"/>
      <c r="N20" s="7"/>
      <c r="O20" s="65"/>
      <c r="P20" s="65"/>
      <c r="Q20" s="7"/>
      <c r="R20" s="7"/>
      <c r="S20" s="24"/>
      <c r="T20" s="10"/>
      <c r="U20" s="15"/>
      <c r="V20" s="112"/>
      <c r="W20" s="20"/>
      <c r="X20" s="7"/>
      <c r="Y20" s="65"/>
      <c r="Z20" s="65"/>
      <c r="AA20" s="7"/>
      <c r="AB20" s="7"/>
      <c r="AC20" s="24"/>
      <c r="AD20" s="10"/>
      <c r="AE20" s="15"/>
      <c r="AF20" s="112"/>
      <c r="AG20" s="20"/>
      <c r="AH20" s="7"/>
      <c r="AI20" s="65"/>
      <c r="AJ20" s="65"/>
      <c r="AK20" s="7"/>
      <c r="AL20" s="7"/>
      <c r="AM20" s="24"/>
      <c r="AN20" s="10"/>
      <c r="AO20" s="15"/>
      <c r="AP20" s="112"/>
      <c r="AQ20" s="20"/>
      <c r="AR20" s="7"/>
      <c r="AS20" s="65"/>
      <c r="AT20" s="65"/>
      <c r="AU20" s="7"/>
      <c r="AV20" s="7"/>
      <c r="AW20" s="24"/>
      <c r="AX20" s="10"/>
      <c r="AY20" s="15"/>
      <c r="AZ20" s="121"/>
      <c r="BA20" s="138"/>
      <c r="BB20" s="141"/>
      <c r="BC20" s="141"/>
      <c r="BD20" s="141"/>
      <c r="BE20" s="141"/>
      <c r="BF20" s="141"/>
      <c r="BG20" s="141"/>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76" t="str">
        <f ca="true">IF(ISBLANK('Data Summary'!A23),"",'Data Summary'!A23)</f>
        <v/>
      </c>
      <c r="B21" s="112"/>
      <c r="C21" s="20"/>
      <c r="D21" s="65"/>
      <c r="E21" s="65"/>
      <c r="F21" s="65"/>
      <c r="G21" s="65"/>
      <c r="H21" s="65"/>
      <c r="I21" s="66"/>
      <c r="J21" s="10"/>
      <c r="K21" s="15"/>
      <c r="L21" s="112"/>
      <c r="M21" s="20"/>
      <c r="N21" s="65"/>
      <c r="O21" s="65"/>
      <c r="P21" s="65"/>
      <c r="Q21" s="65"/>
      <c r="R21" s="65"/>
      <c r="S21" s="66"/>
      <c r="T21" s="10"/>
      <c r="U21" s="15"/>
      <c r="V21" s="112"/>
      <c r="W21" s="20"/>
      <c r="X21" s="65"/>
      <c r="Y21" s="65"/>
      <c r="Z21" s="65"/>
      <c r="AA21" s="65"/>
      <c r="AB21" s="65"/>
      <c r="AC21" s="66"/>
      <c r="AD21" s="10"/>
      <c r="AE21" s="15"/>
      <c r="AF21" s="112"/>
      <c r="AG21" s="20"/>
      <c r="AH21" s="65"/>
      <c r="AI21" s="65"/>
      <c r="AJ21" s="65"/>
      <c r="AK21" s="65"/>
      <c r="AL21" s="65"/>
      <c r="AM21" s="66"/>
      <c r="AN21" s="10"/>
      <c r="AO21" s="15"/>
      <c r="AP21" s="112"/>
      <c r="AQ21" s="20"/>
      <c r="AR21" s="65"/>
      <c r="AS21" s="65"/>
      <c r="AT21" s="65"/>
      <c r="AU21" s="65"/>
      <c r="AV21" s="65"/>
      <c r="AW21" s="66"/>
      <c r="AX21" s="10"/>
      <c r="AY21" s="15"/>
      <c r="AZ21" s="121"/>
      <c r="BA21" s="138"/>
      <c r="BB21" s="141"/>
      <c r="BC21" s="141"/>
      <c r="BD21" s="141"/>
      <c r="BE21" s="141"/>
      <c r="BF21" s="141"/>
      <c r="BG21" s="141"/>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76" t="str">
        <f ca="true">IF(ISBLANK('Data Summary'!A24),"",'Data Summary'!A24)</f>
        <v/>
      </c>
      <c r="B22" s="112"/>
      <c r="C22" s="20"/>
      <c r="D22" s="65"/>
      <c r="E22" s="65"/>
      <c r="F22" s="65"/>
      <c r="G22" s="65"/>
      <c r="H22" s="65"/>
      <c r="I22" s="66"/>
      <c r="J22" s="10"/>
      <c r="K22" s="15"/>
      <c r="L22" s="112"/>
      <c r="M22" s="20"/>
      <c r="N22" s="65"/>
      <c r="O22" s="65"/>
      <c r="P22" s="65"/>
      <c r="Q22" s="65"/>
      <c r="R22" s="65"/>
      <c r="S22" s="66"/>
      <c r="T22" s="10"/>
      <c r="U22" s="15"/>
      <c r="V22" s="112"/>
      <c r="W22" s="20"/>
      <c r="X22" s="65"/>
      <c r="Y22" s="65"/>
      <c r="Z22" s="65"/>
      <c r="AA22" s="65"/>
      <c r="AB22" s="65"/>
      <c r="AC22" s="66"/>
      <c r="AD22" s="10"/>
      <c r="AE22" s="15"/>
      <c r="AF22" s="112"/>
      <c r="AG22" s="20"/>
      <c r="AH22" s="65"/>
      <c r="AI22" s="65"/>
      <c r="AJ22" s="65"/>
      <c r="AK22" s="65"/>
      <c r="AL22" s="65"/>
      <c r="AM22" s="66"/>
      <c r="AN22" s="10"/>
      <c r="AO22" s="15"/>
      <c r="AP22" s="112"/>
      <c r="AQ22" s="20"/>
      <c r="AR22" s="65"/>
      <c r="AS22" s="65"/>
      <c r="AT22" s="65"/>
      <c r="AU22" s="65"/>
      <c r="AV22" s="65"/>
      <c r="AW22" s="66"/>
      <c r="AX22" s="10"/>
      <c r="AY22" s="15"/>
      <c r="AZ22" s="121"/>
      <c r="BA22" s="138"/>
      <c r="BB22" s="141"/>
      <c r="BC22" s="141"/>
      <c r="BD22" s="141"/>
      <c r="BE22" s="141"/>
      <c r="BF22" s="141"/>
      <c r="BG22" s="141"/>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76" t="str">
        <f ca="true">IF(ISBLANK('Data Summary'!A25),"",'Data Summary'!A25)</f>
        <v/>
      </c>
      <c r="B23" s="112"/>
      <c r="C23" s="20"/>
      <c r="D23" s="65"/>
      <c r="E23" s="65"/>
      <c r="F23" s="65"/>
      <c r="G23" s="65"/>
      <c r="H23" s="65"/>
      <c r="I23" s="66"/>
      <c r="J23" s="10"/>
      <c r="K23" s="15"/>
      <c r="L23" s="112"/>
      <c r="M23" s="20"/>
      <c r="N23" s="65"/>
      <c r="O23" s="65"/>
      <c r="P23" s="65"/>
      <c r="Q23" s="65"/>
      <c r="R23" s="65"/>
      <c r="S23" s="66"/>
      <c r="T23" s="10"/>
      <c r="U23" s="15"/>
      <c r="V23" s="112"/>
      <c r="W23" s="20"/>
      <c r="X23" s="65"/>
      <c r="Y23" s="65"/>
      <c r="Z23" s="65"/>
      <c r="AA23" s="65"/>
      <c r="AB23" s="65"/>
      <c r="AC23" s="66"/>
      <c r="AD23" s="10"/>
      <c r="AE23" s="15"/>
      <c r="AF23" s="112"/>
      <c r="AG23" s="20"/>
      <c r="AH23" s="65"/>
      <c r="AI23" s="65"/>
      <c r="AJ23" s="65"/>
      <c r="AK23" s="65"/>
      <c r="AL23" s="65"/>
      <c r="AM23" s="66"/>
      <c r="AN23" s="10"/>
      <c r="AO23" s="15"/>
      <c r="AP23" s="112"/>
      <c r="AQ23" s="20"/>
      <c r="AR23" s="65"/>
      <c r="AS23" s="65"/>
      <c r="AT23" s="65"/>
      <c r="AU23" s="65"/>
      <c r="AV23" s="65"/>
      <c r="AW23" s="66"/>
      <c r="AX23" s="10"/>
      <c r="AY23" s="15"/>
      <c r="AZ23" s="121"/>
      <c r="BA23" s="138"/>
      <c r="BB23" s="141"/>
      <c r="BC23" s="141"/>
      <c r="BD23" s="141"/>
      <c r="BE23" s="141"/>
      <c r="BF23" s="141"/>
      <c r="BG23" s="141"/>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76" t="str">
        <f ca="true">IF(ISBLANK('Data Summary'!A26),"",'Data Summary'!A26)</f>
        <v/>
      </c>
      <c r="B24" s="112"/>
      <c r="C24" s="20"/>
      <c r="D24" s="65"/>
      <c r="E24" s="65"/>
      <c r="F24" s="65"/>
      <c r="G24" s="65"/>
      <c r="H24" s="65"/>
      <c r="I24" s="66"/>
      <c r="J24" s="10"/>
      <c r="K24" s="15"/>
      <c r="L24" s="112"/>
      <c r="M24" s="20"/>
      <c r="N24" s="65"/>
      <c r="O24" s="65"/>
      <c r="P24" s="65"/>
      <c r="Q24" s="65"/>
      <c r="R24" s="65"/>
      <c r="S24" s="66"/>
      <c r="T24" s="10"/>
      <c r="U24" s="15"/>
      <c r="V24" s="112"/>
      <c r="W24" s="20"/>
      <c r="X24" s="65"/>
      <c r="Y24" s="65"/>
      <c r="Z24" s="65"/>
      <c r="AA24" s="65"/>
      <c r="AB24" s="65"/>
      <c r="AC24" s="66"/>
      <c r="AD24" s="10"/>
      <c r="AE24" s="15"/>
      <c r="AF24" s="112"/>
      <c r="AG24" s="20"/>
      <c r="AH24" s="65"/>
      <c r="AI24" s="65"/>
      <c r="AJ24" s="65"/>
      <c r="AK24" s="65"/>
      <c r="AL24" s="65"/>
      <c r="AM24" s="66"/>
      <c r="AN24" s="10"/>
      <c r="AO24" s="15"/>
      <c r="AP24" s="112"/>
      <c r="AQ24" s="20"/>
      <c r="AR24" s="65"/>
      <c r="AS24" s="65"/>
      <c r="AT24" s="65"/>
      <c r="AU24" s="65"/>
      <c r="AV24" s="65"/>
      <c r="AW24" s="66"/>
      <c r="AX24" s="10"/>
      <c r="AY24" s="15"/>
      <c r="AZ24" s="121"/>
      <c r="BA24" s="138"/>
      <c r="BB24" s="141"/>
      <c r="BC24" s="141"/>
      <c r="BD24" s="141"/>
      <c r="BE24" s="141"/>
      <c r="BF24" s="141"/>
      <c r="BG24" s="141"/>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76" t="str">
        <f ca="true">IF(ISBLANK('Data Summary'!A27),"",'Data Summary'!A27)</f>
        <v/>
      </c>
      <c r="B25" s="112"/>
      <c r="C25" s="20"/>
      <c r="D25" s="65"/>
      <c r="E25" s="65"/>
      <c r="F25" s="65"/>
      <c r="G25" s="65"/>
      <c r="H25" s="65"/>
      <c r="I25" s="66"/>
      <c r="J25" s="10"/>
      <c r="K25" s="15"/>
      <c r="L25" s="112"/>
      <c r="M25" s="20"/>
      <c r="N25" s="65"/>
      <c r="O25" s="65"/>
      <c r="P25" s="65"/>
      <c r="Q25" s="65"/>
      <c r="R25" s="65"/>
      <c r="S25" s="66"/>
      <c r="T25" s="10"/>
      <c r="U25" s="15"/>
      <c r="V25" s="112"/>
      <c r="W25" s="20"/>
      <c r="X25" s="65"/>
      <c r="Y25" s="65"/>
      <c r="Z25" s="65"/>
      <c r="AA25" s="65"/>
      <c r="AB25" s="65"/>
      <c r="AC25" s="66"/>
      <c r="AD25" s="10"/>
      <c r="AE25" s="15"/>
      <c r="AF25" s="112"/>
      <c r="AG25" s="20"/>
      <c r="AH25" s="65"/>
      <c r="AI25" s="65"/>
      <c r="AJ25" s="65"/>
      <c r="AK25" s="65"/>
      <c r="AL25" s="65"/>
      <c r="AM25" s="66"/>
      <c r="AN25" s="10"/>
      <c r="AO25" s="15"/>
      <c r="AP25" s="112"/>
      <c r="AQ25" s="20"/>
      <c r="AR25" s="65"/>
      <c r="AS25" s="65"/>
      <c r="AT25" s="65"/>
      <c r="AU25" s="65"/>
      <c r="AV25" s="65"/>
      <c r="AW25" s="66"/>
      <c r="AX25" s="10"/>
      <c r="AY25" s="15"/>
      <c r="AZ25" s="121"/>
      <c r="BA25" s="138"/>
      <c r="BB25" s="141"/>
      <c r="BC25" s="141"/>
      <c r="BD25" s="141"/>
      <c r="BE25" s="141"/>
      <c r="BF25" s="141"/>
      <c r="BG25" s="141"/>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x14ac:dyDescent="0.25">
      <c r="A26" s="376" t="str">
        <f ca="true">IF(ISBLANK('Data Summary'!A28),"",'Data Summary'!A28)</f>
        <v/>
      </c>
      <c r="B26" s="112"/>
      <c r="C26" s="20"/>
      <c r="D26" s="6"/>
      <c r="E26" s="6"/>
      <c r="F26" s="6"/>
      <c r="G26" s="6"/>
      <c r="H26" s="6"/>
      <c r="I26" s="25"/>
      <c r="J26" s="10"/>
      <c r="K26" s="15"/>
      <c r="L26" s="112"/>
      <c r="M26" s="20"/>
      <c r="N26" s="6"/>
      <c r="O26" s="6"/>
      <c r="P26" s="6"/>
      <c r="Q26" s="6"/>
      <c r="R26" s="6"/>
      <c r="S26" s="25"/>
      <c r="T26" s="10"/>
      <c r="U26" s="15"/>
      <c r="V26" s="112"/>
      <c r="W26" s="20"/>
      <c r="X26" s="6"/>
      <c r="Y26" s="6"/>
      <c r="Z26" s="6"/>
      <c r="AA26" s="6"/>
      <c r="AB26" s="6"/>
      <c r="AC26" s="25"/>
      <c r="AD26" s="10"/>
      <c r="AE26" s="15"/>
      <c r="AF26" s="112"/>
      <c r="AG26" s="20"/>
      <c r="AH26" s="6"/>
      <c r="AI26" s="6"/>
      <c r="AJ26" s="6"/>
      <c r="AK26" s="6"/>
      <c r="AL26" s="6"/>
      <c r="AM26" s="25"/>
      <c r="AN26" s="10"/>
      <c r="AO26" s="15"/>
      <c r="AP26" s="112"/>
      <c r="AQ26" s="20"/>
      <c r="AR26" s="6"/>
      <c r="AS26" s="6"/>
      <c r="AT26" s="6"/>
      <c r="AU26" s="6"/>
      <c r="AV26" s="6"/>
      <c r="AW26" s="25"/>
      <c r="AX26" s="10"/>
      <c r="AY26" s="15"/>
      <c r="AZ26" s="121"/>
      <c r="BA26" s="138"/>
      <c r="BB26" s="141"/>
      <c r="BC26" s="141"/>
      <c r="BD26" s="141"/>
      <c r="BE26" s="141"/>
      <c r="BF26" s="141"/>
      <c r="BG26" s="141"/>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93" customHeight="true" x14ac:dyDescent="0.25">
      <c r="A27" s="376" t="str">
        <f ca="true">IF(ISBLANK('Data Summary'!A29),"",'Data Summary'!A29)</f>
        <v/>
      </c>
      <c r="B27" s="113" t="s">
        <v>12</v>
      </c>
      <c r="C27" s="557" t="s">
        <v>227</v>
      </c>
      <c r="D27" s="557"/>
      <c r="E27" s="557"/>
      <c r="F27" s="557"/>
      <c r="G27" s="557"/>
      <c r="H27" s="557"/>
      <c r="I27" s="558"/>
      <c r="J27" s="10"/>
      <c r="K27" s="15"/>
      <c r="L27" s="113" t="s">
        <v>12</v>
      </c>
      <c r="M27" s="557" t="s">
        <v>182</v>
      </c>
      <c r="N27" s="557"/>
      <c r="O27" s="557"/>
      <c r="P27" s="557"/>
      <c r="Q27" s="557"/>
      <c r="R27" s="557"/>
      <c r="S27" s="558"/>
      <c r="T27" s="10"/>
      <c r="U27" s="15"/>
      <c r="V27" s="113" t="s">
        <v>12</v>
      </c>
      <c r="W27" s="557" t="s">
        <v>232</v>
      </c>
      <c r="X27" s="557"/>
      <c r="Y27" s="557"/>
      <c r="Z27" s="557"/>
      <c r="AA27" s="557"/>
      <c r="AB27" s="557"/>
      <c r="AC27" s="558"/>
      <c r="AD27" s="10"/>
      <c r="AE27" s="15"/>
      <c r="AF27" s="113" t="s">
        <v>12</v>
      </c>
      <c r="AG27" s="557" t="s">
        <v>232</v>
      </c>
      <c r="AH27" s="557"/>
      <c r="AI27" s="557"/>
      <c r="AJ27" s="557"/>
      <c r="AK27" s="557"/>
      <c r="AL27" s="557"/>
      <c r="AM27" s="558"/>
      <c r="AN27" s="10"/>
      <c r="AO27" s="15"/>
      <c r="AP27" s="113" t="s">
        <v>12</v>
      </c>
      <c r="AQ27" s="557" t="s">
        <v>232</v>
      </c>
      <c r="AR27" s="557"/>
      <c r="AS27" s="557"/>
      <c r="AT27" s="557"/>
      <c r="AU27" s="557"/>
      <c r="AV27" s="557"/>
      <c r="AW27" s="558"/>
      <c r="AX27" s="10"/>
      <c r="AY27" s="15"/>
      <c r="AZ27" s="121"/>
      <c r="BA27" s="559"/>
      <c r="BB27" s="559"/>
      <c r="BC27" s="559"/>
      <c r="BD27" s="559"/>
      <c r="BE27" s="559"/>
      <c r="BF27" s="559"/>
      <c r="BG27" s="559"/>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76" t="str">
        <f ca="true">IF(ISBLANK('Data Summary'!A30),"",'Data Summary'!A30)</f>
        <v/>
      </c>
      <c r="B28" s="113"/>
      <c r="C28" s="62" t="s">
        <v>120</v>
      </c>
      <c r="D28" s="50"/>
      <c r="E28" s="50"/>
      <c r="F28" s="50"/>
      <c r="G28" s="50"/>
      <c r="H28" s="50"/>
      <c r="I28" s="94"/>
      <c r="J28" s="10"/>
      <c r="K28" s="15"/>
      <c r="L28" s="113"/>
      <c r="M28" s="62" t="s">
        <v>120</v>
      </c>
      <c r="N28" s="50" t="s">
        <v>172</v>
      </c>
      <c r="O28" s="50"/>
      <c r="P28" s="50"/>
      <c r="Q28" s="50" t="s">
        <v>172</v>
      </c>
      <c r="R28" s="50" t="s">
        <v>172</v>
      </c>
      <c r="S28" s="94" t="s">
        <v>172</v>
      </c>
      <c r="T28" s="10"/>
      <c r="U28" s="15"/>
      <c r="V28" s="113"/>
      <c r="W28" s="62" t="s">
        <v>120</v>
      </c>
      <c r="X28" s="50"/>
      <c r="Y28" s="50"/>
      <c r="Z28" s="50"/>
      <c r="AA28" s="50"/>
      <c r="AB28" s="50"/>
      <c r="AC28" s="94"/>
      <c r="AD28" s="10"/>
      <c r="AE28" s="15"/>
      <c r="AF28" s="113"/>
      <c r="AG28" s="62" t="s">
        <v>120</v>
      </c>
      <c r="AH28" s="50"/>
      <c r="AI28" s="50"/>
      <c r="AJ28" s="50"/>
      <c r="AK28" s="50"/>
      <c r="AL28" s="50"/>
      <c r="AM28" s="94"/>
      <c r="AN28" s="10"/>
      <c r="AO28" s="15"/>
      <c r="AP28" s="113"/>
      <c r="AQ28" s="62" t="s">
        <v>120</v>
      </c>
      <c r="AR28" s="50"/>
      <c r="AS28" s="50"/>
      <c r="AT28" s="50"/>
      <c r="AU28" s="50"/>
      <c r="AV28" s="50"/>
      <c r="AW28" s="94"/>
      <c r="AX28" s="10"/>
      <c r="AY28" s="15"/>
      <c r="AZ28" s="121"/>
      <c r="BA28" s="121"/>
      <c r="BB28" s="138"/>
      <c r="BC28" s="138"/>
      <c r="BD28" s="138"/>
      <c r="BE28" s="138"/>
      <c r="BF28" s="138"/>
      <c r="BG28" s="138"/>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s="2" customFormat="true" ht="15" customHeight="true" x14ac:dyDescent="0.25">
      <c r="A29" s="376" t="str">
        <f ca="true">IF(ISBLANK('Data Summary'!A31),"",'Data Summary'!A31)</f>
        <v/>
      </c>
      <c r="B29" s="113"/>
      <c r="C29" s="62" t="s">
        <v>102</v>
      </c>
      <c r="D29" s="50"/>
      <c r="E29" s="50"/>
      <c r="F29" s="50"/>
      <c r="G29" s="50"/>
      <c r="H29" s="50"/>
      <c r="I29" s="94"/>
      <c r="J29" s="10"/>
      <c r="K29" s="15"/>
      <c r="L29" s="113"/>
      <c r="M29" s="62" t="s">
        <v>102</v>
      </c>
      <c r="N29" s="50" t="s">
        <v>172</v>
      </c>
      <c r="O29" s="50"/>
      <c r="P29" s="50"/>
      <c r="Q29" s="50" t="s">
        <v>172</v>
      </c>
      <c r="R29" s="50" t="s">
        <v>172</v>
      </c>
      <c r="S29" s="94" t="s">
        <v>172</v>
      </c>
      <c r="T29" s="10"/>
      <c r="U29" s="15"/>
      <c r="V29" s="113"/>
      <c r="W29" s="62" t="s">
        <v>102</v>
      </c>
      <c r="X29" s="50"/>
      <c r="Y29" s="50"/>
      <c r="Z29" s="50"/>
      <c r="AA29" s="50"/>
      <c r="AB29" s="50"/>
      <c r="AC29" s="94"/>
      <c r="AD29" s="10"/>
      <c r="AE29" s="15"/>
      <c r="AF29" s="113"/>
      <c r="AG29" s="62" t="s">
        <v>102</v>
      </c>
      <c r="AH29" s="50"/>
      <c r="AI29" s="50"/>
      <c r="AJ29" s="50"/>
      <c r="AK29" s="50"/>
      <c r="AL29" s="50"/>
      <c r="AM29" s="94"/>
      <c r="AN29" s="10"/>
      <c r="AO29" s="15"/>
      <c r="AP29" s="113"/>
      <c r="AQ29" s="62" t="s">
        <v>102</v>
      </c>
      <c r="AR29" s="50"/>
      <c r="AS29" s="50"/>
      <c r="AT29" s="50"/>
      <c r="AU29" s="50"/>
      <c r="AV29" s="50"/>
      <c r="AW29" s="94"/>
      <c r="AX29" s="10"/>
      <c r="AY29" s="15"/>
      <c r="AZ29" s="121"/>
      <c r="BA29" s="121"/>
      <c r="BB29" s="138"/>
      <c r="BC29" s="138"/>
      <c r="BD29" s="138"/>
      <c r="BE29" s="138"/>
      <c r="BF29" s="138"/>
      <c r="BG29" s="138"/>
      <c r="BJ29" s="121"/>
      <c r="BT29" s="121"/>
      <c r="CD29" s="121"/>
      <c r="CN29" s="121"/>
      <c r="CX29" s="121"/>
      <c r="DH29" s="121"/>
      <c r="DR29" s="121"/>
      <c r="EB29" s="121"/>
      <c r="EL29" s="121"/>
      <c r="EV29" s="121"/>
      <c r="FF29" s="121"/>
      <c r="FP29" s="121"/>
      <c r="FZ29" s="121"/>
      <c r="GJ29" s="121"/>
      <c r="GT29" s="121"/>
      <c r="HD29" s="121"/>
      <c r="HN29" s="121"/>
      <c r="HX29" s="121"/>
    </row>
    <row xmlns:x14ac="http://schemas.microsoft.com/office/spreadsheetml/2009/9/ac" r="30" s="2" customFormat="true" ht="15" customHeight="true" x14ac:dyDescent="0.25">
      <c r="A30" s="376" t="str">
        <f ca="true">IF(ISBLANK('Data Summary'!A32),"",'Data Summary'!A32)</f>
        <v/>
      </c>
      <c r="B30" s="113"/>
      <c r="C30" s="62" t="s">
        <v>127</v>
      </c>
      <c r="D30" s="50"/>
      <c r="E30" s="50"/>
      <c r="F30" s="50"/>
      <c r="G30" s="50"/>
      <c r="H30" s="50"/>
      <c r="I30" s="94"/>
      <c r="J30" s="10"/>
      <c r="K30" s="15"/>
      <c r="L30" s="113"/>
      <c r="M30" s="62" t="s">
        <v>127</v>
      </c>
      <c r="N30" s="50" t="s">
        <v>172</v>
      </c>
      <c r="O30" s="50"/>
      <c r="P30" s="50"/>
      <c r="Q30" s="50" t="s">
        <v>172</v>
      </c>
      <c r="R30" s="50" t="s">
        <v>172</v>
      </c>
      <c r="S30" s="94" t="s">
        <v>172</v>
      </c>
      <c r="T30" s="10"/>
      <c r="U30" s="15"/>
      <c r="V30" s="113"/>
      <c r="W30" s="62" t="s">
        <v>127</v>
      </c>
      <c r="X30" s="50"/>
      <c r="Y30" s="50"/>
      <c r="Z30" s="50"/>
      <c r="AA30" s="50"/>
      <c r="AB30" s="50"/>
      <c r="AC30" s="94"/>
      <c r="AD30" s="10"/>
      <c r="AE30" s="15"/>
      <c r="AF30" s="113"/>
      <c r="AG30" s="62" t="s">
        <v>127</v>
      </c>
      <c r="AH30" s="50"/>
      <c r="AI30" s="50"/>
      <c r="AJ30" s="50"/>
      <c r="AK30" s="50"/>
      <c r="AL30" s="50"/>
      <c r="AM30" s="94"/>
      <c r="AN30" s="10"/>
      <c r="AO30" s="15"/>
      <c r="AP30" s="113"/>
      <c r="AQ30" s="62" t="s">
        <v>127</v>
      </c>
      <c r="AR30" s="50"/>
      <c r="AS30" s="50"/>
      <c r="AT30" s="50"/>
      <c r="AU30" s="50"/>
      <c r="AV30" s="50"/>
      <c r="AW30" s="94"/>
      <c r="AX30" s="10"/>
      <c r="AY30" s="15"/>
      <c r="AZ30" s="121"/>
      <c r="BA30" s="121"/>
      <c r="BB30" s="138"/>
      <c r="BC30" s="138"/>
      <c r="BD30" s="138"/>
      <c r="BE30" s="138"/>
      <c r="BF30" s="138"/>
      <c r="BG30" s="138"/>
      <c r="BJ30" s="121"/>
      <c r="BT30" s="121"/>
      <c r="CD30" s="121"/>
      <c r="CN30" s="121"/>
      <c r="CX30" s="121"/>
      <c r="DH30" s="121"/>
      <c r="DR30" s="121"/>
      <c r="EB30" s="121"/>
      <c r="EL30" s="121"/>
      <c r="EV30" s="121"/>
      <c r="FF30" s="121"/>
      <c r="FP30" s="121"/>
      <c r="FZ30" s="121"/>
      <c r="GJ30" s="121"/>
      <c r="GT30" s="121"/>
      <c r="HD30" s="121"/>
      <c r="HN30" s="121"/>
      <c r="HX30" s="121"/>
    </row>
    <row xmlns:x14ac="http://schemas.microsoft.com/office/spreadsheetml/2009/9/ac" r="31" ht="16.5" customHeight="true" x14ac:dyDescent="0.25">
      <c r="A31" s="376" t="str">
        <f ca="true">IF(ISBLANK('Data Summary'!A33),"",'Data Summary'!A33)</f>
        <v/>
      </c>
      <c r="B31" s="113"/>
      <c r="C31" s="62" t="s">
        <v>128</v>
      </c>
      <c r="D31" s="50"/>
      <c r="E31" s="50"/>
      <c r="F31" s="50"/>
      <c r="G31" s="50"/>
      <c r="H31" s="50"/>
      <c r="I31" s="94"/>
      <c r="J31" s="10"/>
      <c r="K31" s="15"/>
      <c r="L31" s="113"/>
      <c r="M31" s="62" t="s">
        <v>128</v>
      </c>
      <c r="N31" s="50" t="s">
        <v>172</v>
      </c>
      <c r="O31" s="50"/>
      <c r="P31" s="50"/>
      <c r="Q31" s="50" t="s">
        <v>172</v>
      </c>
      <c r="R31" s="50" t="s">
        <v>172</v>
      </c>
      <c r="S31" s="94" t="s">
        <v>172</v>
      </c>
      <c r="T31" s="10"/>
      <c r="U31" s="15"/>
      <c r="V31" s="113"/>
      <c r="W31" s="62" t="s">
        <v>128</v>
      </c>
      <c r="X31" s="50"/>
      <c r="Y31" s="50"/>
      <c r="Z31" s="50"/>
      <c r="AA31" s="50"/>
      <c r="AB31" s="50"/>
      <c r="AC31" s="94"/>
      <c r="AD31" s="10"/>
      <c r="AE31" s="15"/>
      <c r="AF31" s="113"/>
      <c r="AG31" s="62" t="s">
        <v>128</v>
      </c>
      <c r="AH31" s="50"/>
      <c r="AI31" s="50"/>
      <c r="AJ31" s="50"/>
      <c r="AK31" s="50"/>
      <c r="AL31" s="50"/>
      <c r="AM31" s="94"/>
      <c r="AN31" s="10"/>
      <c r="AO31" s="15"/>
      <c r="AP31" s="113"/>
      <c r="AQ31" s="62" t="s">
        <v>128</v>
      </c>
      <c r="AR31" s="50"/>
      <c r="AS31" s="50"/>
      <c r="AT31" s="50"/>
      <c r="AU31" s="50"/>
      <c r="AV31" s="50"/>
      <c r="AW31" s="94"/>
      <c r="AX31" s="10"/>
      <c r="AY31" s="15"/>
      <c r="BB31" s="137"/>
      <c r="BC31" s="137"/>
      <c r="BD31" s="137"/>
      <c r="BE31" s="137"/>
      <c r="BF31" s="137"/>
      <c r="BG31" s="137"/>
    </row>
    <row xmlns:x14ac="http://schemas.microsoft.com/office/spreadsheetml/2009/9/ac" r="32" ht="16.5" customHeight="true" x14ac:dyDescent="0.25">
      <c r="A32" s="376" t="str">
        <f ca="true">IF(ISBLANK('Data Summary'!A34),"",'Data Summary'!A34)</f>
        <v/>
      </c>
      <c r="B32" s="113"/>
      <c r="C32" s="62" t="s">
        <v>103</v>
      </c>
      <c r="D32" s="50" t="s">
        <v>228</v>
      </c>
      <c r="E32" s="50"/>
      <c r="F32" s="50"/>
      <c r="G32" s="50"/>
      <c r="H32" s="50" t="s">
        <v>228</v>
      </c>
      <c r="I32" s="94"/>
      <c r="J32" s="10"/>
      <c r="K32" s="15"/>
      <c r="L32" s="113"/>
      <c r="M32" s="62" t="s">
        <v>103</v>
      </c>
      <c r="N32" s="50" t="s">
        <v>172</v>
      </c>
      <c r="O32" s="50"/>
      <c r="P32" s="50"/>
      <c r="Q32" s="50" t="s">
        <v>172</v>
      </c>
      <c r="R32" s="50" t="s">
        <v>172</v>
      </c>
      <c r="S32" s="94" t="s">
        <v>172</v>
      </c>
      <c r="T32" s="10"/>
      <c r="U32" s="15"/>
      <c r="V32" s="113"/>
      <c r="W32" s="62" t="s">
        <v>103</v>
      </c>
      <c r="X32" s="50"/>
      <c r="Y32" s="50"/>
      <c r="Z32" s="50"/>
      <c r="AA32" s="50"/>
      <c r="AB32" s="50"/>
      <c r="AC32" s="94"/>
      <c r="AD32" s="10"/>
      <c r="AE32" s="15"/>
      <c r="AF32" s="113"/>
      <c r="AG32" s="62" t="s">
        <v>103</v>
      </c>
      <c r="AH32" s="50"/>
      <c r="AI32" s="50"/>
      <c r="AJ32" s="50"/>
      <c r="AK32" s="50"/>
      <c r="AL32" s="50"/>
      <c r="AM32" s="94"/>
      <c r="AN32" s="10"/>
      <c r="AO32" s="15"/>
      <c r="AP32" s="113"/>
      <c r="AQ32" s="62" t="s">
        <v>103</v>
      </c>
      <c r="AR32" s="50"/>
      <c r="AS32" s="50"/>
      <c r="AT32" s="50"/>
      <c r="AU32" s="50"/>
      <c r="AV32" s="50"/>
      <c r="AW32" s="94"/>
      <c r="AX32" s="10"/>
      <c r="AY32" s="15"/>
      <c r="BB32" s="137"/>
      <c r="BC32" s="137"/>
      <c r="BD32" s="137"/>
      <c r="BE32" s="137"/>
      <c r="BF32" s="137"/>
      <c r="BG32" s="137"/>
    </row>
    <row xmlns:x14ac="http://schemas.microsoft.com/office/spreadsheetml/2009/9/ac" r="33" ht="16.5" customHeight="true" x14ac:dyDescent="0.25">
      <c r="A33" s="376" t="str">
        <f ca="true">IF(ISBLANK('Data Summary'!A35),"",'Data Summary'!A35)</f>
        <v/>
      </c>
      <c r="B33" s="114"/>
      <c r="C33" s="11" t="s">
        <v>23</v>
      </c>
      <c r="D33" s="68"/>
      <c r="E33" s="68"/>
      <c r="F33" s="68"/>
      <c r="G33" s="69"/>
      <c r="H33" s="70"/>
      <c r="I33" s="71"/>
      <c r="J33" s="10"/>
      <c r="K33" s="15"/>
      <c r="L33" s="114"/>
      <c r="M33" s="11" t="s">
        <v>23</v>
      </c>
      <c r="N33" s="68">
        <v>1283</v>
      </c>
      <c r="O33" s="68"/>
      <c r="P33" s="68"/>
      <c r="Q33" s="69"/>
      <c r="R33" s="70"/>
      <c r="S33" s="71"/>
      <c r="T33" s="10"/>
      <c r="U33" s="15"/>
      <c r="V33" s="114"/>
      <c r="W33" s="11" t="s">
        <v>23</v>
      </c>
      <c r="X33" s="68"/>
      <c r="Y33" s="68"/>
      <c r="Z33" s="68"/>
      <c r="AA33" s="69"/>
      <c r="AB33" s="70"/>
      <c r="AC33" s="71"/>
      <c r="AD33" s="10"/>
      <c r="AE33" s="15"/>
      <c r="AF33" s="114"/>
      <c r="AG33" s="11" t="s">
        <v>23</v>
      </c>
      <c r="AH33" s="68"/>
      <c r="AI33" s="68"/>
      <c r="AJ33" s="68"/>
      <c r="AK33" s="69"/>
      <c r="AL33" s="70"/>
      <c r="AM33" s="71"/>
      <c r="AN33" s="10"/>
      <c r="AO33" s="15"/>
      <c r="AP33" s="114"/>
      <c r="AQ33" s="11" t="s">
        <v>23</v>
      </c>
      <c r="AR33" s="68"/>
      <c r="AS33" s="68"/>
      <c r="AT33" s="68"/>
      <c r="AU33" s="69"/>
      <c r="AV33" s="70"/>
      <c r="AW33" s="71"/>
      <c r="AX33" s="10"/>
      <c r="AY33" s="15"/>
      <c r="BB33" s="137"/>
      <c r="BC33" s="137"/>
      <c r="BD33" s="137"/>
      <c r="BE33" s="137"/>
      <c r="BF33" s="137"/>
      <c r="BG33" s="137"/>
    </row>
    <row xmlns:x14ac="http://schemas.microsoft.com/office/spreadsheetml/2009/9/ac" r="34" s="3" customFormat="true" ht="16.5" customHeight="true" thickBot="true" x14ac:dyDescent="0.3">
      <c r="A34" s="376" t="str">
        <f ca="true">IF(ISBLANK('Data Summary'!A36),"",'Data Summary'!A36)</f>
        <v/>
      </c>
      <c r="B34" s="115"/>
      <c r="C34" s="26" t="s">
        <v>20</v>
      </c>
      <c r="D34" s="73"/>
      <c r="E34" s="73"/>
      <c r="F34" s="73"/>
      <c r="G34" s="73"/>
      <c r="H34" s="73"/>
      <c r="I34" s="74"/>
      <c r="J34" s="23"/>
      <c r="K34" s="17"/>
      <c r="L34" s="115"/>
      <c r="M34" s="26" t="s">
        <v>20</v>
      </c>
      <c r="N34" s="73">
        <v>1098</v>
      </c>
      <c r="O34" s="73"/>
      <c r="P34" s="73"/>
      <c r="Q34" s="73">
        <v>621</v>
      </c>
      <c r="R34" s="73">
        <v>923</v>
      </c>
      <c r="S34" s="74">
        <v>231</v>
      </c>
      <c r="T34" s="23"/>
      <c r="U34" s="17"/>
      <c r="V34" s="115"/>
      <c r="W34" s="26" t="s">
        <v>20</v>
      </c>
      <c r="X34" s="73"/>
      <c r="Y34" s="73"/>
      <c r="Z34" s="73"/>
      <c r="AA34" s="73"/>
      <c r="AB34" s="73"/>
      <c r="AC34" s="74"/>
      <c r="AD34" s="23"/>
      <c r="AE34" s="17"/>
      <c r="AF34" s="115"/>
      <c r="AG34" s="26" t="s">
        <v>20</v>
      </c>
      <c r="AH34" s="73"/>
      <c r="AI34" s="73"/>
      <c r="AJ34" s="73"/>
      <c r="AK34" s="73"/>
      <c r="AL34" s="73"/>
      <c r="AM34" s="74"/>
      <c r="AN34" s="23"/>
      <c r="AO34" s="17"/>
      <c r="AP34" s="115"/>
      <c r="AQ34" s="26" t="s">
        <v>20</v>
      </c>
      <c r="AR34" s="73"/>
      <c r="AS34" s="73"/>
      <c r="AT34" s="73"/>
      <c r="AU34" s="73"/>
      <c r="AV34" s="73"/>
      <c r="AW34" s="74"/>
      <c r="AX34" s="23"/>
      <c r="AY34" s="17"/>
      <c r="AZ34" s="116"/>
      <c r="BA34" s="116"/>
      <c r="BB34" s="139"/>
      <c r="BC34" s="139"/>
      <c r="BD34" s="139"/>
      <c r="BE34" s="139"/>
      <c r="BF34" s="139"/>
      <c r="BG34" s="139"/>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76"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76"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76"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76"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76"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76"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76"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76"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76"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76"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76"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76"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76"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76"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76"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76"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76"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76"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76"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76"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76"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76"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76"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76"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76"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76"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76"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76"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76"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76"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76"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76"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76"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76"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76"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76"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76"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76"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76"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76"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76"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76"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76"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76"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76"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76"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76"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76"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76"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76"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76"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76"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76"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76"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76"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76"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76"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76"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76"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76"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76"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76"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76"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76"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76"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76"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76"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76"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76"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76"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76"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76"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76"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76"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76"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76"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76"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76"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76"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76"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76"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76"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76"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76"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76"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76"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76"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76"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76"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76"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76"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76"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76"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76"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76"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76"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76"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76"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76"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76"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76"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76"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76"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76"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76"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76"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76"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76"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76"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76"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76"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76"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76"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76"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76"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76"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76"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72"/>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72"/>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72"/>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72"/>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72"/>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72"/>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72"/>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72"/>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72"/>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72"/>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72"/>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72"/>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72"/>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72"/>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72"/>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72"/>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72"/>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72"/>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72"/>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72"/>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72"/>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72"/>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72"/>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72"/>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72"/>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72"/>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72"/>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72"/>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72"/>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72"/>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72"/>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72"/>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72"/>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72"/>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72"/>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72"/>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72"/>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72"/>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72"/>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72"/>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72"/>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72"/>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72"/>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72"/>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72"/>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72"/>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72"/>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72"/>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72"/>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72"/>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72"/>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72"/>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72"/>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72"/>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72"/>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72"/>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72"/>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72"/>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72"/>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72"/>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72"/>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72"/>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72"/>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72"/>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72"/>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72"/>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72"/>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72"/>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72"/>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72"/>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72"/>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72"/>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72"/>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72"/>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72"/>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72"/>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72"/>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72"/>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72"/>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72"/>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72"/>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72"/>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72"/>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72"/>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72"/>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72"/>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72"/>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72"/>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72"/>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72"/>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72"/>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72"/>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72"/>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72"/>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72"/>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72"/>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72"/>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72"/>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72"/>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72"/>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72"/>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72"/>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72"/>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72"/>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72"/>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72"/>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72"/>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72"/>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72"/>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72"/>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72"/>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72"/>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72"/>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72"/>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72"/>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72"/>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72"/>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72"/>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72"/>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72"/>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72"/>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72"/>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72"/>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72"/>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72"/>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72"/>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72"/>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72"/>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72"/>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72"/>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72"/>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72"/>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72"/>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72"/>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72"/>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72"/>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72"/>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72"/>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72"/>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72"/>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72"/>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72"/>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72"/>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72"/>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72"/>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72"/>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72"/>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72"/>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72"/>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72"/>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72"/>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72"/>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72"/>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72"/>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72"/>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72"/>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72"/>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72"/>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72"/>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72"/>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72"/>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72"/>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72"/>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72"/>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72"/>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72"/>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72"/>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72"/>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72"/>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72"/>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72"/>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72"/>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72"/>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72"/>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72"/>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72"/>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72"/>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72"/>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72"/>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72"/>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72"/>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72"/>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72"/>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72"/>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72"/>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72"/>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72"/>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72"/>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72"/>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72"/>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72"/>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72"/>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72"/>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72"/>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72"/>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72"/>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72"/>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72"/>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72"/>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72"/>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72"/>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72"/>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72"/>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72"/>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72"/>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72"/>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72"/>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72"/>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72"/>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72"/>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72"/>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72"/>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72"/>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72"/>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72"/>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72"/>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72"/>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72"/>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72"/>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72"/>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72"/>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72"/>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72"/>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72"/>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72"/>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72"/>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72"/>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72"/>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72"/>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72"/>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72"/>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72"/>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72"/>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72"/>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72"/>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72"/>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72"/>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72"/>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72"/>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72"/>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72"/>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72"/>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72"/>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72"/>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72"/>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72"/>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72"/>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72"/>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72"/>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72"/>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72"/>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72"/>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72"/>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72"/>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72"/>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72"/>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72"/>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72"/>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72"/>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72"/>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72"/>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72"/>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72"/>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72"/>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72"/>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72"/>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72"/>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72"/>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72"/>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72"/>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72"/>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72"/>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72"/>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72"/>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72"/>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72"/>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72"/>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72"/>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72"/>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72"/>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72"/>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72"/>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72"/>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72"/>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72"/>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72"/>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72"/>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72"/>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72"/>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72"/>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72"/>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72"/>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72"/>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72"/>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72"/>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72"/>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72"/>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72"/>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72"/>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72"/>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72"/>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72"/>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72"/>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72"/>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72"/>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72"/>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72"/>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72"/>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72"/>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72"/>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72"/>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72"/>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72"/>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72"/>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72"/>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72"/>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72"/>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72"/>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72"/>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72"/>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72"/>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72"/>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72"/>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72"/>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72"/>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72"/>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72"/>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72"/>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72"/>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72"/>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72"/>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72"/>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72"/>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72"/>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72"/>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72"/>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72"/>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72"/>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72"/>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72"/>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72"/>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72"/>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72"/>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72"/>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72"/>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72"/>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72"/>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72"/>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72"/>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72"/>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72"/>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72"/>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72"/>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72"/>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72"/>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72"/>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72"/>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72"/>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72"/>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72"/>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72"/>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72"/>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72"/>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72"/>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72"/>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72"/>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72"/>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72"/>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72"/>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72"/>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72"/>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72"/>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72"/>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72"/>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72"/>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72"/>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72"/>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72"/>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72"/>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72"/>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72"/>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72"/>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72"/>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72"/>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72"/>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72"/>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72"/>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72"/>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72"/>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72"/>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72"/>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72"/>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72"/>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72"/>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72"/>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72"/>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72"/>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72"/>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72"/>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72"/>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72"/>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72"/>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72"/>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72"/>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72"/>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72"/>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72"/>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72"/>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72"/>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72"/>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72"/>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72"/>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72"/>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72"/>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72"/>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72"/>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72"/>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72"/>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72"/>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72"/>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72"/>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72"/>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72"/>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72"/>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72"/>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72"/>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72"/>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72"/>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72"/>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72"/>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72"/>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72"/>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72"/>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72"/>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72"/>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72"/>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72"/>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72"/>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72"/>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72"/>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72"/>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72"/>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72"/>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72"/>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72"/>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72"/>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72"/>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72"/>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72"/>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72"/>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72"/>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72"/>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72"/>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72"/>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72"/>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72"/>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72"/>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72"/>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72"/>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72"/>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72"/>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72"/>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72"/>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72"/>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72"/>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72"/>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72"/>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72"/>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72"/>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72"/>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72"/>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72"/>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72"/>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72"/>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72"/>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72"/>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72"/>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72"/>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72"/>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72"/>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72"/>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72"/>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72"/>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72"/>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72"/>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72"/>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row xmlns:x14ac="http://schemas.microsoft.com/office/spreadsheetml/2009/9/ac" r="638" s="3" customFormat="true" x14ac:dyDescent="0.25">
      <c r="A638" s="372"/>
      <c r="B638" s="116"/>
      <c r="L638" s="116"/>
      <c r="V638" s="116"/>
      <c r="AF638" s="116"/>
      <c r="AP638" s="116"/>
      <c r="AZ638" s="116"/>
      <c r="BA638" s="116"/>
      <c r="BJ638" s="116"/>
      <c r="BT638" s="116"/>
      <c r="CD638" s="116"/>
      <c r="CN638" s="116"/>
      <c r="CX638" s="116"/>
      <c r="DH638" s="116"/>
      <c r="DR638" s="116"/>
      <c r="EB638" s="116"/>
      <c r="EL638" s="116"/>
      <c r="EV638" s="116"/>
      <c r="FF638" s="116"/>
      <c r="FP638" s="116"/>
      <c r="FZ638" s="116"/>
      <c r="GJ638" s="116"/>
      <c r="GT638" s="116"/>
      <c r="HD638" s="116"/>
      <c r="HN638" s="116"/>
      <c r="HX638" s="116"/>
    </row>
    <row xmlns:x14ac="http://schemas.microsoft.com/office/spreadsheetml/2009/9/ac" r="639" s="3" customFormat="true" x14ac:dyDescent="0.25">
      <c r="A639" s="372"/>
      <c r="B639" s="116"/>
      <c r="L639" s="116"/>
      <c r="V639" s="116"/>
      <c r="AF639" s="116"/>
      <c r="AP639" s="116"/>
      <c r="AZ639" s="116"/>
      <c r="BA639" s="116"/>
      <c r="BJ639" s="116"/>
      <c r="BT639" s="116"/>
      <c r="CD639" s="116"/>
      <c r="CN639" s="116"/>
      <c r="CX639" s="116"/>
      <c r="DH639" s="116"/>
      <c r="DR639" s="116"/>
      <c r="EB639" s="116"/>
      <c r="EL639" s="116"/>
      <c r="EV639" s="116"/>
      <c r="FF639" s="116"/>
      <c r="FP639" s="116"/>
      <c r="FZ639" s="116"/>
      <c r="GJ639" s="116"/>
      <c r="GT639" s="116"/>
      <c r="HD639" s="116"/>
      <c r="HN639" s="116"/>
      <c r="HX639" s="116"/>
    </row>
    <row xmlns:x14ac="http://schemas.microsoft.com/office/spreadsheetml/2009/9/ac" r="640" s="3" customFormat="true" x14ac:dyDescent="0.25">
      <c r="A640" s="372"/>
      <c r="B640" s="116"/>
      <c r="L640" s="116"/>
      <c r="V640" s="116"/>
      <c r="AF640" s="116"/>
      <c r="AP640" s="116"/>
      <c r="AZ640" s="116"/>
      <c r="BA640" s="116"/>
      <c r="BJ640" s="116"/>
      <c r="BT640" s="116"/>
      <c r="CD640" s="116"/>
      <c r="CN640" s="116"/>
      <c r="CX640" s="116"/>
      <c r="DH640" s="116"/>
      <c r="DR640" s="116"/>
      <c r="EB640" s="116"/>
      <c r="EL640" s="116"/>
      <c r="EV640" s="116"/>
      <c r="FF640" s="116"/>
      <c r="FP640" s="116"/>
      <c r="FZ640" s="116"/>
      <c r="GJ640" s="116"/>
      <c r="GT640" s="116"/>
      <c r="HD640" s="116"/>
      <c r="HN640" s="116"/>
      <c r="HX640" s="116"/>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2024-04-24T06:15:03Z</dcterms:modified>
</cp:coreProperties>
</file>